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wumail-my.sharepoint.com/personal/boodusami_widener_edu/Documents/Financial Data Science/Data/Bookdata/"/>
    </mc:Choice>
  </mc:AlternateContent>
  <xr:revisionPtr revIDLastSave="564" documentId="8_{141E2E33-8D72-448C-84F0-7D97EA696A75}" xr6:coauthVersionLast="47" xr6:coauthVersionMax="47" xr10:uidLastSave="{9EFA2B09-CC24-47F0-ADA6-EA77B18D0B24}"/>
  <bookViews>
    <workbookView xWindow="-108" yWindow="-108" windowWidth="23256" windowHeight="12456" activeTab="3" xr2:uid="{C23CFBCA-5CD7-4B7D-8124-0D55BA7CA5E0}"/>
  </bookViews>
  <sheets>
    <sheet name="Sheet1" sheetId="1" r:id="rId1"/>
    <sheet name="Sheet2" sheetId="3" r:id="rId2"/>
    <sheet name="Dictionary" sheetId="2" r:id="rId3"/>
    <sheet name="Sheet3" sheetId="4" r:id="rId4"/>
  </sheets>
  <definedNames>
    <definedName name="_xlnm._FilterDatabase" localSheetId="0" hidden="1">Sheet1!$A$1:$AK$503</definedName>
    <definedName name="_xlnm._FilterDatabase" localSheetId="1" hidden="1">Sheet2!$A$1:$G$503</definedName>
    <definedName name="_xlnm._FilterDatabase" localSheetId="3" hidden="1">Sheet3!$A$1:$AF$503</definedName>
    <definedName name="_xlnm.Extract" localSheetId="3">Sheet3!$B$1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45044.1496296296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a="1"/>
  <c r="B2" i="3" s="1"/>
  <c r="C2" i="3" a="1"/>
  <c r="C2" i="3" s="1"/>
  <c r="D2" i="3" a="1"/>
  <c r="D2" i="3" s="1"/>
  <c r="E2" i="3" a="1"/>
  <c r="E2" i="3" s="1"/>
  <c r="F2" i="3" a="1"/>
  <c r="F2" i="3" s="1"/>
  <c r="G2" i="3" a="1"/>
  <c r="G2" i="3" s="1"/>
  <c r="H2" i="3" a="1"/>
  <c r="H2" i="3" s="1"/>
  <c r="I2" i="3" a="1"/>
  <c r="I2" i="3" s="1"/>
  <c r="B3" i="3" a="1"/>
  <c r="B3" i="3" s="1"/>
  <c r="C3" i="3" a="1"/>
  <c r="C3" i="3" s="1"/>
  <c r="D3" i="3" a="1"/>
  <c r="D3" i="3" s="1"/>
  <c r="E3" i="3" a="1"/>
  <c r="E3" i="3" s="1"/>
  <c r="F3" i="3" a="1"/>
  <c r="F3" i="3" s="1"/>
  <c r="G3" i="3" a="1"/>
  <c r="G3" i="3" s="1"/>
  <c r="H3" i="3" a="1"/>
  <c r="H3" i="3" s="1"/>
  <c r="I3" i="3" a="1"/>
  <c r="I3" i="3" s="1"/>
  <c r="B4" i="3" a="1"/>
  <c r="B4" i="3" s="1"/>
  <c r="C4" i="3" a="1"/>
  <c r="C4" i="3" s="1"/>
  <c r="D4" i="3" a="1"/>
  <c r="D4" i="3" s="1"/>
  <c r="E4" i="3" a="1"/>
  <c r="E4" i="3" s="1"/>
  <c r="F4" i="3" a="1"/>
  <c r="F4" i="3" s="1"/>
  <c r="G4" i="3" a="1"/>
  <c r="G4" i="3" s="1"/>
  <c r="H4" i="3" a="1"/>
  <c r="H4" i="3" s="1"/>
  <c r="I4" i="3" a="1"/>
  <c r="I4" i="3" s="1"/>
  <c r="B5" i="3" a="1"/>
  <c r="B5" i="3" s="1"/>
  <c r="C5" i="3" a="1"/>
  <c r="C5" i="3" s="1"/>
  <c r="D5" i="3" a="1"/>
  <c r="D5" i="3" s="1"/>
  <c r="E5" i="3" a="1"/>
  <c r="E5" i="3" s="1"/>
  <c r="F5" i="3" a="1"/>
  <c r="F5" i="3" s="1"/>
  <c r="G5" i="3" a="1"/>
  <c r="G5" i="3" s="1"/>
  <c r="H5" i="3" a="1"/>
  <c r="H5" i="3"/>
  <c r="I5" i="3" a="1"/>
  <c r="I5" i="3" s="1"/>
  <c r="B6" i="3" a="1"/>
  <c r="B6" i="3" s="1"/>
  <c r="C6" i="3" a="1"/>
  <c r="C6" i="3" s="1"/>
  <c r="D6" i="3" a="1"/>
  <c r="D6" i="3"/>
  <c r="E6" i="3" a="1"/>
  <c r="E6" i="3" s="1"/>
  <c r="F6" i="3" a="1"/>
  <c r="F6" i="3" s="1"/>
  <c r="G6" i="3" a="1"/>
  <c r="G6" i="3" s="1"/>
  <c r="H6" i="3" a="1"/>
  <c r="H6" i="3" s="1"/>
  <c r="I6" i="3" a="1"/>
  <c r="I6" i="3" s="1"/>
  <c r="B7" i="3" a="1"/>
  <c r="B7" i="3" s="1"/>
  <c r="C7" i="3" a="1"/>
  <c r="C7" i="3" s="1"/>
  <c r="D7" i="3" a="1"/>
  <c r="D7" i="3" s="1"/>
  <c r="E7" i="3" a="1"/>
  <c r="E7" i="3" s="1"/>
  <c r="F7" i="3" a="1"/>
  <c r="F7" i="3" s="1"/>
  <c r="G7" i="3" a="1"/>
  <c r="G7" i="3"/>
  <c r="H7" i="3" a="1"/>
  <c r="H7" i="3" s="1"/>
  <c r="I7" i="3" a="1"/>
  <c r="I7" i="3" s="1"/>
  <c r="B8" i="3" a="1"/>
  <c r="B8" i="3" s="1"/>
  <c r="C8" i="3" a="1"/>
  <c r="C8" i="3" s="1"/>
  <c r="D8" i="3" a="1"/>
  <c r="D8" i="3" s="1"/>
  <c r="E8" i="3" a="1"/>
  <c r="E8" i="3" s="1"/>
  <c r="F8" i="3" a="1"/>
  <c r="F8" i="3" s="1"/>
  <c r="G8" i="3" a="1"/>
  <c r="G8" i="3" s="1"/>
  <c r="H8" i="3" a="1"/>
  <c r="H8" i="3" s="1"/>
  <c r="I8" i="3" a="1"/>
  <c r="I8" i="3" s="1"/>
  <c r="B9" i="3" a="1"/>
  <c r="B9" i="3" s="1"/>
  <c r="C9" i="3" a="1"/>
  <c r="C9" i="3" s="1"/>
  <c r="D9" i="3" a="1"/>
  <c r="D9" i="3" s="1"/>
  <c r="E9" i="3" a="1"/>
  <c r="E9" i="3" s="1"/>
  <c r="F9" i="3" a="1"/>
  <c r="F9" i="3" s="1"/>
  <c r="G9" i="3" a="1"/>
  <c r="G9" i="3" s="1"/>
  <c r="H9" i="3" a="1"/>
  <c r="H9" i="3" s="1"/>
  <c r="I9" i="3" a="1"/>
  <c r="I9" i="3" s="1"/>
  <c r="B10" i="3" a="1"/>
  <c r="B10" i="3" s="1"/>
  <c r="C10" i="3" a="1"/>
  <c r="C10" i="3" s="1"/>
  <c r="D10" i="3" a="1"/>
  <c r="D10" i="3" s="1"/>
  <c r="E10" i="3" a="1"/>
  <c r="E10" i="3" s="1"/>
  <c r="F10" i="3" a="1"/>
  <c r="F10" i="3" s="1"/>
  <c r="G10" i="3" a="1"/>
  <c r="G10" i="3" s="1"/>
  <c r="H10" i="3" a="1"/>
  <c r="H10" i="3" s="1"/>
  <c r="I10" i="3" a="1"/>
  <c r="I10" i="3" s="1"/>
  <c r="B11" i="3" a="1"/>
  <c r="B11" i="3" s="1"/>
  <c r="C11" i="3" a="1"/>
  <c r="C11" i="3" s="1"/>
  <c r="D11" i="3" a="1"/>
  <c r="D11" i="3" s="1"/>
  <c r="E11" i="3" a="1"/>
  <c r="E11" i="3" s="1"/>
  <c r="F11" i="3" a="1"/>
  <c r="F11" i="3" s="1"/>
  <c r="G11" i="3" a="1"/>
  <c r="G11" i="3"/>
  <c r="H11" i="3" a="1"/>
  <c r="H11" i="3" s="1"/>
  <c r="I11" i="3" a="1"/>
  <c r="I11" i="3" s="1"/>
  <c r="B12" i="3" a="1"/>
  <c r="B12" i="3" s="1"/>
  <c r="C12" i="3" a="1"/>
  <c r="C12" i="3" s="1"/>
  <c r="D12" i="3" a="1"/>
  <c r="D12" i="3" s="1"/>
  <c r="E12" i="3" a="1"/>
  <c r="E12" i="3" s="1"/>
  <c r="F12" i="3" a="1"/>
  <c r="F12" i="3" s="1"/>
  <c r="G12" i="3" a="1"/>
  <c r="G12" i="3" s="1"/>
  <c r="H12" i="3" a="1"/>
  <c r="H12" i="3" s="1"/>
  <c r="I12" i="3" a="1"/>
  <c r="I12" i="3" s="1"/>
  <c r="B13" i="3" a="1"/>
  <c r="B13" i="3" s="1"/>
  <c r="C13" i="3" a="1"/>
  <c r="C13" i="3" s="1"/>
  <c r="D13" i="3" a="1"/>
  <c r="D13" i="3" s="1"/>
  <c r="E13" i="3" a="1"/>
  <c r="E13" i="3" s="1"/>
  <c r="F13" i="3" a="1"/>
  <c r="F13" i="3" s="1"/>
  <c r="G13" i="3" a="1"/>
  <c r="G13" i="3"/>
  <c r="H13" i="3" a="1"/>
  <c r="H13" i="3" s="1"/>
  <c r="I13" i="3" a="1"/>
  <c r="I13" i="3" s="1"/>
  <c r="B14" i="3" a="1"/>
  <c r="B14" i="3" s="1"/>
  <c r="C14" i="3" a="1"/>
  <c r="C14" i="3" s="1"/>
  <c r="D14" i="3" a="1"/>
  <c r="D14" i="3" s="1"/>
  <c r="E14" i="3" a="1"/>
  <c r="E14" i="3" s="1"/>
  <c r="F14" i="3" a="1"/>
  <c r="F14" i="3" s="1"/>
  <c r="G14" i="3" a="1"/>
  <c r="G14" i="3" s="1"/>
  <c r="H14" i="3" a="1"/>
  <c r="H14" i="3" s="1"/>
  <c r="I14" i="3" a="1"/>
  <c r="I14" i="3" s="1"/>
  <c r="B15" i="3" a="1"/>
  <c r="B15" i="3" s="1"/>
  <c r="C15" i="3" a="1"/>
  <c r="C15" i="3" s="1"/>
  <c r="D15" i="3" a="1"/>
  <c r="D15" i="3" s="1"/>
  <c r="E15" i="3" a="1"/>
  <c r="E15" i="3" s="1"/>
  <c r="F15" i="3" a="1"/>
  <c r="F15" i="3" s="1"/>
  <c r="G15" i="3" a="1"/>
  <c r="G15" i="3"/>
  <c r="H15" i="3" a="1"/>
  <c r="H15" i="3" s="1"/>
  <c r="I15" i="3" a="1"/>
  <c r="I15" i="3" s="1"/>
  <c r="B16" i="3" a="1"/>
  <c r="B16" i="3" s="1"/>
  <c r="C16" i="3" a="1"/>
  <c r="C16" i="3" s="1"/>
  <c r="D16" i="3" a="1"/>
  <c r="D16" i="3" s="1"/>
  <c r="E16" i="3" a="1"/>
  <c r="E16" i="3" s="1"/>
  <c r="F16" i="3" a="1"/>
  <c r="F16" i="3" s="1"/>
  <c r="G16" i="3" a="1"/>
  <c r="G16" i="3" s="1"/>
  <c r="H16" i="3" a="1"/>
  <c r="H16" i="3" s="1"/>
  <c r="I16" i="3" a="1"/>
  <c r="I16" i="3" s="1"/>
  <c r="B17" i="3" a="1"/>
  <c r="B17" i="3" s="1"/>
  <c r="C17" i="3" a="1"/>
  <c r="C17" i="3" s="1"/>
  <c r="D17" i="3" a="1"/>
  <c r="D17" i="3" s="1"/>
  <c r="E17" i="3" a="1"/>
  <c r="E17" i="3" s="1"/>
  <c r="F17" i="3" a="1"/>
  <c r="F17" i="3" s="1"/>
  <c r="G17" i="3" a="1"/>
  <c r="G17" i="3"/>
  <c r="H17" i="3" a="1"/>
  <c r="H17" i="3"/>
  <c r="I17" i="3" a="1"/>
  <c r="I17" i="3" s="1"/>
  <c r="B18" i="3" a="1"/>
  <c r="B18" i="3" s="1"/>
  <c r="C18" i="3" a="1"/>
  <c r="C18" i="3" s="1"/>
  <c r="D18" i="3" a="1"/>
  <c r="D18" i="3" s="1"/>
  <c r="E18" i="3" a="1"/>
  <c r="E18" i="3" s="1"/>
  <c r="F18" i="3" a="1"/>
  <c r="F18" i="3" s="1"/>
  <c r="G18" i="3" a="1"/>
  <c r="G18" i="3" s="1"/>
  <c r="H18" i="3" a="1"/>
  <c r="H18" i="3" s="1"/>
  <c r="I18" i="3" a="1"/>
  <c r="I18" i="3" s="1"/>
  <c r="B19" i="3" a="1"/>
  <c r="B19" i="3" s="1"/>
  <c r="C19" i="3" a="1"/>
  <c r="C19" i="3" s="1"/>
  <c r="D19" i="3" a="1"/>
  <c r="D19" i="3" s="1"/>
  <c r="E19" i="3" a="1"/>
  <c r="E19" i="3" s="1"/>
  <c r="F19" i="3" a="1"/>
  <c r="F19" i="3" s="1"/>
  <c r="G19" i="3" a="1"/>
  <c r="G19" i="3"/>
  <c r="H19" i="3" a="1"/>
  <c r="H19" i="3" s="1"/>
  <c r="I19" i="3" a="1"/>
  <c r="I19" i="3" s="1"/>
  <c r="B20" i="3" a="1"/>
  <c r="B20" i="3" s="1"/>
  <c r="C20" i="3" a="1"/>
  <c r="C20" i="3" s="1"/>
  <c r="D20" i="3" a="1"/>
  <c r="D20" i="3" s="1"/>
  <c r="E20" i="3" a="1"/>
  <c r="E20" i="3" s="1"/>
  <c r="F20" i="3" a="1"/>
  <c r="F20" i="3" s="1"/>
  <c r="G20" i="3" a="1"/>
  <c r="G20" i="3" s="1"/>
  <c r="H20" i="3" a="1"/>
  <c r="H20" i="3" s="1"/>
  <c r="I20" i="3" a="1"/>
  <c r="I20" i="3" s="1"/>
  <c r="B21" i="3" a="1"/>
  <c r="B21" i="3" s="1"/>
  <c r="C21" i="3" a="1"/>
  <c r="C21" i="3" s="1"/>
  <c r="D21" i="3" a="1"/>
  <c r="D21" i="3" s="1"/>
  <c r="E21" i="3" a="1"/>
  <c r="E21" i="3" s="1"/>
  <c r="F21" i="3" a="1"/>
  <c r="F21" i="3" s="1"/>
  <c r="G21" i="3" a="1"/>
  <c r="G21" i="3"/>
  <c r="H21" i="3" a="1"/>
  <c r="H21" i="3"/>
  <c r="I21" i="3" a="1"/>
  <c r="I21" i="3" s="1"/>
  <c r="B22" i="3" a="1"/>
  <c r="B22" i="3" s="1"/>
  <c r="C22" i="3" a="1"/>
  <c r="C22" i="3" s="1"/>
  <c r="D22" i="3" a="1"/>
  <c r="D22" i="3" s="1"/>
  <c r="E22" i="3" a="1"/>
  <c r="E22" i="3" s="1"/>
  <c r="F22" i="3" a="1"/>
  <c r="F22" i="3" s="1"/>
  <c r="G22" i="3" a="1"/>
  <c r="G22" i="3" s="1"/>
  <c r="H22" i="3" a="1"/>
  <c r="H22" i="3" s="1"/>
  <c r="I22" i="3" a="1"/>
  <c r="I22" i="3" s="1"/>
  <c r="B23" i="3" a="1"/>
  <c r="B23" i="3" s="1"/>
  <c r="C23" i="3" a="1"/>
  <c r="C23" i="3" s="1"/>
  <c r="D23" i="3" a="1"/>
  <c r="D23" i="3" s="1"/>
  <c r="E23" i="3" a="1"/>
  <c r="E23" i="3" s="1"/>
  <c r="F23" i="3" a="1"/>
  <c r="F23" i="3" s="1"/>
  <c r="G23" i="3" a="1"/>
  <c r="G23" i="3"/>
  <c r="H23" i="3" a="1"/>
  <c r="H23" i="3" s="1"/>
  <c r="I23" i="3" a="1"/>
  <c r="I23" i="3" s="1"/>
  <c r="B24" i="3" a="1"/>
  <c r="B24" i="3" s="1"/>
  <c r="C24" i="3" a="1"/>
  <c r="C24" i="3" s="1"/>
  <c r="D24" i="3" a="1"/>
  <c r="D24" i="3" s="1"/>
  <c r="E24" i="3" a="1"/>
  <c r="E24" i="3" s="1"/>
  <c r="F24" i="3" a="1"/>
  <c r="F24" i="3" s="1"/>
  <c r="G24" i="3" a="1"/>
  <c r="G24" i="3" s="1"/>
  <c r="H24" i="3" a="1"/>
  <c r="H24" i="3" s="1"/>
  <c r="I24" i="3" a="1"/>
  <c r="I24" i="3" s="1"/>
  <c r="B25" i="3" a="1"/>
  <c r="B25" i="3" s="1"/>
  <c r="C25" i="3" a="1"/>
  <c r="C25" i="3" s="1"/>
  <c r="D25" i="3" a="1"/>
  <c r="D25" i="3" s="1"/>
  <c r="E25" i="3" a="1"/>
  <c r="E25" i="3" s="1"/>
  <c r="F25" i="3" a="1"/>
  <c r="F25" i="3" s="1"/>
  <c r="G25" i="3" a="1"/>
  <c r="G25" i="3"/>
  <c r="H25" i="3" a="1"/>
  <c r="H25" i="3" s="1"/>
  <c r="I25" i="3" a="1"/>
  <c r="I25" i="3" s="1"/>
  <c r="B26" i="3" a="1"/>
  <c r="B26" i="3" s="1"/>
  <c r="C26" i="3" a="1"/>
  <c r="C26" i="3" s="1"/>
  <c r="D26" i="3" a="1"/>
  <c r="D26" i="3" s="1"/>
  <c r="E26" i="3" a="1"/>
  <c r="E26" i="3" s="1"/>
  <c r="F26" i="3" a="1"/>
  <c r="F26" i="3" s="1"/>
  <c r="G26" i="3" a="1"/>
  <c r="G26" i="3" s="1"/>
  <c r="H26" i="3" a="1"/>
  <c r="H26" i="3" s="1"/>
  <c r="I26" i="3" a="1"/>
  <c r="I26" i="3" s="1"/>
  <c r="B27" i="3" a="1"/>
  <c r="B27" i="3" s="1"/>
  <c r="C27" i="3" a="1"/>
  <c r="C27" i="3" s="1"/>
  <c r="D27" i="3" a="1"/>
  <c r="D27" i="3" s="1"/>
  <c r="E27" i="3" a="1"/>
  <c r="E27" i="3" s="1"/>
  <c r="F27" i="3" a="1"/>
  <c r="F27" i="3" s="1"/>
  <c r="G27" i="3" a="1"/>
  <c r="G27" i="3"/>
  <c r="H27" i="3" a="1"/>
  <c r="H27" i="3" s="1"/>
  <c r="I27" i="3" a="1"/>
  <c r="I27" i="3" s="1"/>
  <c r="B28" i="3" a="1"/>
  <c r="B28" i="3" s="1"/>
  <c r="C28" i="3" a="1"/>
  <c r="C28" i="3" s="1"/>
  <c r="D28" i="3" a="1"/>
  <c r="D28" i="3"/>
  <c r="E28" i="3" a="1"/>
  <c r="E28" i="3" s="1"/>
  <c r="F28" i="3" a="1"/>
  <c r="F28" i="3" s="1"/>
  <c r="G28" i="3" a="1"/>
  <c r="G28" i="3" s="1"/>
  <c r="H28" i="3" a="1"/>
  <c r="H28" i="3" s="1"/>
  <c r="I28" i="3" a="1"/>
  <c r="I28" i="3" s="1"/>
  <c r="B29" i="3" a="1"/>
  <c r="B29" i="3" s="1"/>
  <c r="C29" i="3" a="1"/>
  <c r="C29" i="3" s="1"/>
  <c r="D29" i="3" a="1"/>
  <c r="D29" i="3" s="1"/>
  <c r="E29" i="3" a="1"/>
  <c r="E29" i="3" s="1"/>
  <c r="F29" i="3" a="1"/>
  <c r="F29" i="3" s="1"/>
  <c r="G29" i="3" a="1"/>
  <c r="G29" i="3"/>
  <c r="H29" i="3" a="1"/>
  <c r="H29" i="3" s="1"/>
  <c r="I29" i="3" a="1"/>
  <c r="I29" i="3" s="1"/>
  <c r="B30" i="3" a="1"/>
  <c r="B30" i="3" s="1"/>
  <c r="C30" i="3" a="1"/>
  <c r="C30" i="3" s="1"/>
  <c r="D30" i="3" a="1"/>
  <c r="D30" i="3"/>
  <c r="E30" i="3" a="1"/>
  <c r="E30" i="3" s="1"/>
  <c r="F30" i="3" a="1"/>
  <c r="F30" i="3" s="1"/>
  <c r="G30" i="3" a="1"/>
  <c r="G30" i="3" s="1"/>
  <c r="H30" i="3" a="1"/>
  <c r="H30" i="3" s="1"/>
  <c r="I30" i="3" a="1"/>
  <c r="I30" i="3" s="1"/>
  <c r="B31" i="3" a="1"/>
  <c r="B31" i="3" s="1"/>
  <c r="C31" i="3" a="1"/>
  <c r="C31" i="3" s="1"/>
  <c r="D31" i="3" a="1"/>
  <c r="D31" i="3" s="1"/>
  <c r="E31" i="3" a="1"/>
  <c r="E31" i="3" s="1"/>
  <c r="F31" i="3" a="1"/>
  <c r="F31" i="3" s="1"/>
  <c r="G31" i="3" a="1"/>
  <c r="G31" i="3" s="1"/>
  <c r="H31" i="3" a="1"/>
  <c r="H31" i="3" s="1"/>
  <c r="I31" i="3" a="1"/>
  <c r="I31" i="3" s="1"/>
  <c r="B32" i="3" a="1"/>
  <c r="B32" i="3" s="1"/>
  <c r="C32" i="3" a="1"/>
  <c r="C32" i="3" s="1"/>
  <c r="D32" i="3" a="1"/>
  <c r="D32" i="3" s="1"/>
  <c r="E32" i="3" a="1"/>
  <c r="E32" i="3" s="1"/>
  <c r="F32" i="3" a="1"/>
  <c r="F32" i="3" s="1"/>
  <c r="G32" i="3" a="1"/>
  <c r="G32" i="3" s="1"/>
  <c r="H32" i="3" a="1"/>
  <c r="H32" i="3" s="1"/>
  <c r="I32" i="3" a="1"/>
  <c r="I32" i="3" s="1"/>
  <c r="B33" i="3" a="1"/>
  <c r="B33" i="3" s="1"/>
  <c r="C33" i="3" a="1"/>
  <c r="C33" i="3" s="1"/>
  <c r="D33" i="3" a="1"/>
  <c r="D33" i="3" s="1"/>
  <c r="E33" i="3" a="1"/>
  <c r="E33" i="3" s="1"/>
  <c r="F33" i="3" a="1"/>
  <c r="F33" i="3" s="1"/>
  <c r="G33" i="3" a="1"/>
  <c r="G33" i="3" s="1"/>
  <c r="H33" i="3" a="1"/>
  <c r="H33" i="3" s="1"/>
  <c r="I33" i="3" a="1"/>
  <c r="I33" i="3" s="1"/>
  <c r="B34" i="3" a="1"/>
  <c r="B34" i="3" s="1"/>
  <c r="C34" i="3" a="1"/>
  <c r="C34" i="3" s="1"/>
  <c r="D34" i="3" a="1"/>
  <c r="D34" i="3" s="1"/>
  <c r="E34" i="3" a="1"/>
  <c r="E34" i="3" s="1"/>
  <c r="F34" i="3" a="1"/>
  <c r="F34" i="3" s="1"/>
  <c r="G34" i="3" a="1"/>
  <c r="G34" i="3" s="1"/>
  <c r="H34" i="3" a="1"/>
  <c r="H34" i="3" s="1"/>
  <c r="I34" i="3" a="1"/>
  <c r="I34" i="3" s="1"/>
  <c r="B35" i="3" a="1"/>
  <c r="B35" i="3" s="1"/>
  <c r="C35" i="3" a="1"/>
  <c r="C35" i="3" s="1"/>
  <c r="D35" i="3" a="1"/>
  <c r="D35" i="3" s="1"/>
  <c r="E35" i="3" a="1"/>
  <c r="E35" i="3" s="1"/>
  <c r="F35" i="3" a="1"/>
  <c r="F35" i="3" s="1"/>
  <c r="G35" i="3" a="1"/>
  <c r="G35" i="3"/>
  <c r="H35" i="3" a="1"/>
  <c r="H35" i="3" s="1"/>
  <c r="I35" i="3" a="1"/>
  <c r="I35" i="3" s="1"/>
  <c r="B36" i="3" a="1"/>
  <c r="B36" i="3" s="1"/>
  <c r="C36" i="3" a="1"/>
  <c r="C36" i="3" s="1"/>
  <c r="D36" i="3" a="1"/>
  <c r="D36" i="3" s="1"/>
  <c r="E36" i="3" a="1"/>
  <c r="E36" i="3" s="1"/>
  <c r="F36" i="3" a="1"/>
  <c r="F36" i="3" s="1"/>
  <c r="G36" i="3" a="1"/>
  <c r="G36" i="3" s="1"/>
  <c r="H36" i="3" a="1"/>
  <c r="H36" i="3" s="1"/>
  <c r="I36" i="3" a="1"/>
  <c r="I36" i="3" s="1"/>
  <c r="B37" i="3" a="1"/>
  <c r="B37" i="3" s="1"/>
  <c r="C37" i="3" a="1"/>
  <c r="C37" i="3" s="1"/>
  <c r="D37" i="3" a="1"/>
  <c r="D37" i="3" s="1"/>
  <c r="E37" i="3" a="1"/>
  <c r="E37" i="3" s="1"/>
  <c r="F37" i="3" a="1"/>
  <c r="F37" i="3" s="1"/>
  <c r="G37" i="3" a="1"/>
  <c r="G37" i="3" s="1"/>
  <c r="H37" i="3" a="1"/>
  <c r="H37" i="3" s="1"/>
  <c r="I37" i="3" a="1"/>
  <c r="I37" i="3" s="1"/>
  <c r="B38" i="3" a="1"/>
  <c r="B38" i="3" s="1"/>
  <c r="C38" i="3" a="1"/>
  <c r="C38" i="3" s="1"/>
  <c r="D38" i="3" a="1"/>
  <c r="D38" i="3"/>
  <c r="E38" i="3" a="1"/>
  <c r="E38" i="3" s="1"/>
  <c r="F38" i="3" a="1"/>
  <c r="F38" i="3" s="1"/>
  <c r="G38" i="3" a="1"/>
  <c r="G38" i="3" s="1"/>
  <c r="H38" i="3" a="1"/>
  <c r="H38" i="3" s="1"/>
  <c r="I38" i="3" a="1"/>
  <c r="I38" i="3" s="1"/>
  <c r="B39" i="3" a="1"/>
  <c r="B39" i="3" s="1"/>
  <c r="C39" i="3" a="1"/>
  <c r="C39" i="3" s="1"/>
  <c r="D39" i="3" a="1"/>
  <c r="D39" i="3" s="1"/>
  <c r="E39" i="3" a="1"/>
  <c r="E39" i="3" s="1"/>
  <c r="F39" i="3" a="1"/>
  <c r="F39" i="3" s="1"/>
  <c r="G39" i="3" a="1"/>
  <c r="G39" i="3" s="1"/>
  <c r="H39" i="3" a="1"/>
  <c r="H39" i="3" s="1"/>
  <c r="I39" i="3" a="1"/>
  <c r="I39" i="3" s="1"/>
  <c r="B40" i="3" a="1"/>
  <c r="B40" i="3" s="1"/>
  <c r="C40" i="3" a="1"/>
  <c r="C40" i="3" s="1"/>
  <c r="D40" i="3" a="1"/>
  <c r="D40" i="3" s="1"/>
  <c r="E40" i="3" a="1"/>
  <c r="E40" i="3" s="1"/>
  <c r="F40" i="3" a="1"/>
  <c r="F40" i="3" s="1"/>
  <c r="G40" i="3" a="1"/>
  <c r="G40" i="3" s="1"/>
  <c r="H40" i="3" a="1"/>
  <c r="H40" i="3" s="1"/>
  <c r="I40" i="3" a="1"/>
  <c r="I40" i="3" s="1"/>
  <c r="B41" i="3" a="1"/>
  <c r="B41" i="3" s="1"/>
  <c r="C41" i="3" a="1"/>
  <c r="C41" i="3" s="1"/>
  <c r="D41" i="3" a="1"/>
  <c r="D41" i="3" s="1"/>
  <c r="E41" i="3" a="1"/>
  <c r="E41" i="3" s="1"/>
  <c r="F41" i="3" a="1"/>
  <c r="F41" i="3" s="1"/>
  <c r="G41" i="3" a="1"/>
  <c r="G41" i="3" s="1"/>
  <c r="H41" i="3" a="1"/>
  <c r="H41" i="3" s="1"/>
  <c r="I41" i="3" a="1"/>
  <c r="I41" i="3" s="1"/>
  <c r="B42" i="3" a="1"/>
  <c r="B42" i="3" s="1"/>
  <c r="C42" i="3" a="1"/>
  <c r="C42" i="3" s="1"/>
  <c r="D42" i="3" a="1"/>
  <c r="D42" i="3" s="1"/>
  <c r="E42" i="3" a="1"/>
  <c r="E42" i="3" s="1"/>
  <c r="F42" i="3" a="1"/>
  <c r="F42" i="3" s="1"/>
  <c r="G42" i="3" a="1"/>
  <c r="G42" i="3" s="1"/>
  <c r="H42" i="3" a="1"/>
  <c r="H42" i="3" s="1"/>
  <c r="I42" i="3" a="1"/>
  <c r="I42" i="3" s="1"/>
  <c r="B43" i="3" a="1"/>
  <c r="B43" i="3" s="1"/>
  <c r="C43" i="3" a="1"/>
  <c r="C43" i="3" s="1"/>
  <c r="D43" i="3" a="1"/>
  <c r="D43" i="3" s="1"/>
  <c r="E43" i="3" a="1"/>
  <c r="E43" i="3" s="1"/>
  <c r="F43" i="3" a="1"/>
  <c r="F43" i="3" s="1"/>
  <c r="G43" i="3" a="1"/>
  <c r="G43" i="3"/>
  <c r="H43" i="3" a="1"/>
  <c r="H43" i="3" s="1"/>
  <c r="I43" i="3" a="1"/>
  <c r="I43" i="3" s="1"/>
  <c r="B44" i="3" a="1"/>
  <c r="B44" i="3" s="1"/>
  <c r="C44" i="3" a="1"/>
  <c r="C44" i="3" s="1"/>
  <c r="D44" i="3" a="1"/>
  <c r="D44" i="3" s="1"/>
  <c r="E44" i="3" a="1"/>
  <c r="E44" i="3" s="1"/>
  <c r="F44" i="3" a="1"/>
  <c r="F44" i="3" s="1"/>
  <c r="G44" i="3" a="1"/>
  <c r="G44" i="3"/>
  <c r="H44" i="3" a="1"/>
  <c r="H44" i="3"/>
  <c r="I44" i="3" a="1"/>
  <c r="I44" i="3" s="1"/>
  <c r="B45" i="3" a="1"/>
  <c r="B45" i="3" s="1"/>
  <c r="C45" i="3" a="1"/>
  <c r="C45" i="3" s="1"/>
  <c r="D45" i="3" a="1"/>
  <c r="D45" i="3" s="1"/>
  <c r="E45" i="3" a="1"/>
  <c r="E45" i="3" s="1"/>
  <c r="F45" i="3" a="1"/>
  <c r="F45" i="3"/>
  <c r="G45" i="3" a="1"/>
  <c r="G45" i="3" s="1"/>
  <c r="H45" i="3" a="1"/>
  <c r="H45" i="3"/>
  <c r="I45" i="3" a="1"/>
  <c r="I45" i="3" s="1"/>
  <c r="B46" i="3" a="1"/>
  <c r="B46" i="3" s="1"/>
  <c r="C46" i="3" a="1"/>
  <c r="C46" i="3" s="1"/>
  <c r="D46" i="3" a="1"/>
  <c r="D46" i="3" s="1"/>
  <c r="E46" i="3" a="1"/>
  <c r="E46" i="3" s="1"/>
  <c r="F46" i="3" a="1"/>
  <c r="F46" i="3" s="1"/>
  <c r="G46" i="3" a="1"/>
  <c r="G46" i="3"/>
  <c r="H46" i="3" a="1"/>
  <c r="H46" i="3" s="1"/>
  <c r="I46" i="3" a="1"/>
  <c r="I46" i="3" s="1"/>
  <c r="B47" i="3" a="1"/>
  <c r="B47" i="3" s="1"/>
  <c r="C47" i="3" a="1"/>
  <c r="C47" i="3"/>
  <c r="D47" i="3" a="1"/>
  <c r="D47" i="3" s="1"/>
  <c r="E47" i="3" a="1"/>
  <c r="E47" i="3" s="1"/>
  <c r="F47" i="3" a="1"/>
  <c r="F47" i="3"/>
  <c r="G47" i="3" a="1"/>
  <c r="G47" i="3" s="1"/>
  <c r="H47" i="3" a="1"/>
  <c r="H47" i="3"/>
  <c r="I47" i="3" a="1"/>
  <c r="I47" i="3" s="1"/>
  <c r="B48" i="3" a="1"/>
  <c r="B48" i="3" s="1"/>
  <c r="C48" i="3" a="1"/>
  <c r="C48" i="3" s="1"/>
  <c r="D48" i="3" a="1"/>
  <c r="D48" i="3"/>
  <c r="E48" i="3" a="1"/>
  <c r="E48" i="3" s="1"/>
  <c r="F48" i="3" a="1"/>
  <c r="F48" i="3" s="1"/>
  <c r="G48" i="3" a="1"/>
  <c r="G48" i="3"/>
  <c r="H48" i="3" a="1"/>
  <c r="H48" i="3" s="1"/>
  <c r="I48" i="3" a="1"/>
  <c r="I48" i="3" s="1"/>
  <c r="B49" i="3" a="1"/>
  <c r="B49" i="3"/>
  <c r="C49" i="3" a="1"/>
  <c r="C49" i="3" s="1"/>
  <c r="D49" i="3" a="1"/>
  <c r="D49" i="3" s="1"/>
  <c r="E49" i="3" a="1"/>
  <c r="E49" i="3" s="1"/>
  <c r="F49" i="3" a="1"/>
  <c r="F49" i="3"/>
  <c r="G49" i="3" a="1"/>
  <c r="G49" i="3" s="1"/>
  <c r="H49" i="3" a="1"/>
  <c r="H49" i="3"/>
  <c r="I49" i="3" a="1"/>
  <c r="I49" i="3" s="1"/>
  <c r="B50" i="3" a="1"/>
  <c r="B50" i="3"/>
  <c r="C50" i="3" a="1"/>
  <c r="C50" i="3"/>
  <c r="D50" i="3" a="1"/>
  <c r="D50" i="3" s="1"/>
  <c r="E50" i="3" a="1"/>
  <c r="E50" i="3" s="1"/>
  <c r="F50" i="3" a="1"/>
  <c r="F50" i="3" s="1"/>
  <c r="G50" i="3" a="1"/>
  <c r="G50" i="3"/>
  <c r="H50" i="3" a="1"/>
  <c r="H50" i="3" s="1"/>
  <c r="I50" i="3" a="1"/>
  <c r="I50" i="3" s="1"/>
  <c r="B51" i="3" a="1"/>
  <c r="B51" i="3" s="1"/>
  <c r="C51" i="3" a="1"/>
  <c r="C51" i="3"/>
  <c r="D51" i="3" a="1"/>
  <c r="D51" i="3"/>
  <c r="E51" i="3" a="1"/>
  <c r="E51" i="3" s="1"/>
  <c r="F51" i="3" a="1"/>
  <c r="F51" i="3" s="1"/>
  <c r="G51" i="3" a="1"/>
  <c r="G51" i="3" s="1"/>
  <c r="H51" i="3" a="1"/>
  <c r="H51" i="3"/>
  <c r="I51" i="3" a="1"/>
  <c r="I51" i="3" s="1"/>
  <c r="B52" i="3" a="1"/>
  <c r="B52" i="3" s="1"/>
  <c r="C52" i="3" a="1"/>
  <c r="C52" i="3"/>
  <c r="D52" i="3" a="1"/>
  <c r="D52" i="3" s="1"/>
  <c r="E52" i="3" a="1"/>
  <c r="E52" i="3" s="1"/>
  <c r="F52" i="3" a="1"/>
  <c r="F52" i="3" s="1"/>
  <c r="G52" i="3" a="1"/>
  <c r="G52" i="3" s="1"/>
  <c r="H52" i="3" a="1"/>
  <c r="H52" i="3"/>
  <c r="I52" i="3" a="1"/>
  <c r="I52" i="3" s="1"/>
  <c r="B53" i="3" a="1"/>
  <c r="B53" i="3"/>
  <c r="C53" i="3" a="1"/>
  <c r="C53" i="3" s="1"/>
  <c r="D53" i="3" a="1"/>
  <c r="D53" i="3"/>
  <c r="E53" i="3" a="1"/>
  <c r="E53" i="3" s="1"/>
  <c r="F53" i="3" a="1"/>
  <c r="F53" i="3" s="1"/>
  <c r="G53" i="3" a="1"/>
  <c r="G53" i="3"/>
  <c r="H53" i="3" a="1"/>
  <c r="H53" i="3" s="1"/>
  <c r="I53" i="3" a="1"/>
  <c r="I53" i="3" s="1"/>
  <c r="B54" i="3" a="1"/>
  <c r="B54" i="3" s="1"/>
  <c r="C54" i="3" a="1"/>
  <c r="C54" i="3"/>
  <c r="D54" i="3" a="1"/>
  <c r="D54" i="3" s="1"/>
  <c r="E54" i="3" a="1"/>
  <c r="E54" i="3" s="1"/>
  <c r="F54" i="3" a="1"/>
  <c r="F54" i="3" s="1"/>
  <c r="G54" i="3" a="1"/>
  <c r="G54" i="3" s="1"/>
  <c r="H54" i="3" a="1"/>
  <c r="H54" i="3" s="1"/>
  <c r="I54" i="3" a="1"/>
  <c r="I54" i="3" s="1"/>
  <c r="B55" i="3" a="1"/>
  <c r="B55" i="3" s="1"/>
  <c r="C55" i="3" a="1"/>
  <c r="C55" i="3"/>
  <c r="D55" i="3" a="1"/>
  <c r="D55" i="3" s="1"/>
  <c r="E55" i="3" a="1"/>
  <c r="E55" i="3" s="1"/>
  <c r="F55" i="3" a="1"/>
  <c r="F55" i="3" s="1"/>
  <c r="G55" i="3" a="1"/>
  <c r="G55" i="3" s="1"/>
  <c r="H55" i="3" a="1"/>
  <c r="H55" i="3"/>
  <c r="I55" i="3" a="1"/>
  <c r="I55" i="3" s="1"/>
  <c r="B56" i="3" a="1"/>
  <c r="B56" i="3" s="1"/>
  <c r="C56" i="3" a="1"/>
  <c r="C56" i="3" s="1"/>
  <c r="D56" i="3" a="1"/>
  <c r="D56" i="3"/>
  <c r="E56" i="3" a="1"/>
  <c r="E56" i="3" s="1"/>
  <c r="F56" i="3" a="1"/>
  <c r="F56" i="3" s="1"/>
  <c r="G56" i="3" a="1"/>
  <c r="G56" i="3" s="1"/>
  <c r="H56" i="3" a="1"/>
  <c r="H56" i="3" s="1"/>
  <c r="I56" i="3" a="1"/>
  <c r="I56" i="3" s="1"/>
  <c r="B57" i="3" a="1"/>
  <c r="B57" i="3"/>
  <c r="C57" i="3" a="1"/>
  <c r="C57" i="3" s="1"/>
  <c r="D57" i="3" a="1"/>
  <c r="D57" i="3"/>
  <c r="E57" i="3" a="1"/>
  <c r="E57" i="3" s="1"/>
  <c r="F57" i="3" a="1"/>
  <c r="F57" i="3"/>
  <c r="G57" i="3" a="1"/>
  <c r="G57" i="3" s="1"/>
  <c r="H57" i="3" a="1"/>
  <c r="H57" i="3" s="1"/>
  <c r="I57" i="3" a="1"/>
  <c r="I57" i="3" s="1"/>
  <c r="B58" i="3" a="1"/>
  <c r="B58" i="3" s="1"/>
  <c r="C58" i="3" a="1"/>
  <c r="C58" i="3"/>
  <c r="D58" i="3" a="1"/>
  <c r="D58" i="3" s="1"/>
  <c r="E58" i="3" a="1"/>
  <c r="E58" i="3" s="1"/>
  <c r="F58" i="3" a="1"/>
  <c r="F58" i="3" s="1"/>
  <c r="G58" i="3" a="1"/>
  <c r="G58" i="3" s="1"/>
  <c r="H58" i="3" a="1"/>
  <c r="H58" i="3"/>
  <c r="I58" i="3" a="1"/>
  <c r="I58" i="3" s="1"/>
  <c r="B59" i="3" a="1"/>
  <c r="B59" i="3" s="1"/>
  <c r="C59" i="3" a="1"/>
  <c r="C59" i="3" s="1"/>
  <c r="D59" i="3" a="1"/>
  <c r="D59" i="3"/>
  <c r="E59" i="3" a="1"/>
  <c r="E59" i="3" s="1"/>
  <c r="F59" i="3" a="1"/>
  <c r="F59" i="3" s="1"/>
  <c r="G59" i="3" a="1"/>
  <c r="G59" i="3" s="1"/>
  <c r="H59" i="3" a="1"/>
  <c r="H59" i="3" s="1"/>
  <c r="I59" i="3" a="1"/>
  <c r="I59" i="3" s="1"/>
  <c r="B60" i="3" a="1"/>
  <c r="B60" i="3"/>
  <c r="C60" i="3" a="1"/>
  <c r="C60" i="3" s="1"/>
  <c r="D60" i="3" a="1"/>
  <c r="D60" i="3"/>
  <c r="E60" i="3" a="1"/>
  <c r="E60" i="3" s="1"/>
  <c r="F60" i="3" a="1"/>
  <c r="F60" i="3" s="1"/>
  <c r="G60" i="3" a="1"/>
  <c r="G60" i="3"/>
  <c r="H60" i="3" a="1"/>
  <c r="H60" i="3" s="1"/>
  <c r="I60" i="3" a="1"/>
  <c r="I60" i="3" s="1"/>
  <c r="B61" i="3" a="1"/>
  <c r="B61" i="3" s="1"/>
  <c r="C61" i="3" a="1"/>
  <c r="C61" i="3"/>
  <c r="D61" i="3" a="1"/>
  <c r="D61" i="3" s="1"/>
  <c r="E61" i="3" a="1"/>
  <c r="E61" i="3" s="1"/>
  <c r="F61" i="3" a="1"/>
  <c r="F61" i="3"/>
  <c r="G61" i="3" a="1"/>
  <c r="G61" i="3" s="1"/>
  <c r="H61" i="3" a="1"/>
  <c r="H61" i="3"/>
  <c r="I61" i="3" a="1"/>
  <c r="I61" i="3" s="1"/>
  <c r="B62" i="3" a="1"/>
  <c r="B62" i="3"/>
  <c r="C62" i="3" a="1"/>
  <c r="C62" i="3" s="1"/>
  <c r="D62" i="3" a="1"/>
  <c r="D62" i="3"/>
  <c r="E62" i="3" a="1"/>
  <c r="E62" i="3" s="1"/>
  <c r="F62" i="3" a="1"/>
  <c r="F62" i="3" s="1"/>
  <c r="G62" i="3" a="1"/>
  <c r="G62" i="3"/>
  <c r="H62" i="3" a="1"/>
  <c r="H62" i="3" s="1"/>
  <c r="I62" i="3" a="1"/>
  <c r="I62" i="3" s="1"/>
  <c r="B63" i="3" a="1"/>
  <c r="B63" i="3"/>
  <c r="C63" i="3" a="1"/>
  <c r="C63" i="3" s="1"/>
  <c r="D63" i="3" a="1"/>
  <c r="D63" i="3"/>
  <c r="E63" i="3" a="1"/>
  <c r="E63" i="3" s="1"/>
  <c r="F63" i="3" a="1"/>
  <c r="F63" i="3" s="1"/>
  <c r="G63" i="3" a="1"/>
  <c r="G63" i="3"/>
  <c r="H63" i="3" a="1"/>
  <c r="H63" i="3" s="1"/>
  <c r="I63" i="3" a="1"/>
  <c r="I63" i="3" s="1"/>
  <c r="B64" i="3" a="1"/>
  <c r="B64" i="3" s="1"/>
  <c r="C64" i="3" a="1"/>
  <c r="C64" i="3" s="1"/>
  <c r="D64" i="3" a="1"/>
  <c r="D64" i="3" s="1"/>
  <c r="E64" i="3" a="1"/>
  <c r="E64" i="3" s="1"/>
  <c r="F64" i="3" a="1"/>
  <c r="F64" i="3" s="1"/>
  <c r="G64" i="3" a="1"/>
  <c r="G64" i="3" s="1"/>
  <c r="H64" i="3" a="1"/>
  <c r="H64" i="3" s="1"/>
  <c r="I64" i="3" a="1"/>
  <c r="I64" i="3" s="1"/>
  <c r="B65" i="3" a="1"/>
  <c r="B65" i="3" s="1"/>
  <c r="C65" i="3" a="1"/>
  <c r="C65" i="3"/>
  <c r="D65" i="3" a="1"/>
  <c r="D65" i="3" s="1"/>
  <c r="E65" i="3" a="1"/>
  <c r="E65" i="3" s="1"/>
  <c r="F65" i="3" a="1"/>
  <c r="F65" i="3"/>
  <c r="G65" i="3" a="1"/>
  <c r="G65" i="3" s="1"/>
  <c r="H65" i="3" a="1"/>
  <c r="H65" i="3" s="1"/>
  <c r="I65" i="3" a="1"/>
  <c r="I65" i="3" s="1"/>
  <c r="B66" i="3" a="1"/>
  <c r="B66" i="3" s="1"/>
  <c r="C66" i="3" a="1"/>
  <c r="C66" i="3" s="1"/>
  <c r="D66" i="3" a="1"/>
  <c r="D66" i="3" s="1"/>
  <c r="E66" i="3" a="1"/>
  <c r="E66" i="3" s="1"/>
  <c r="F66" i="3" a="1"/>
  <c r="F66" i="3" s="1"/>
  <c r="G66" i="3" a="1"/>
  <c r="G66" i="3" s="1"/>
  <c r="H66" i="3" a="1"/>
  <c r="H66" i="3" s="1"/>
  <c r="I66" i="3" a="1"/>
  <c r="I66" i="3" s="1"/>
  <c r="B67" i="3" a="1"/>
  <c r="B67" i="3" s="1"/>
  <c r="C67" i="3" a="1"/>
  <c r="C67" i="3"/>
  <c r="D67" i="3" a="1"/>
  <c r="D67" i="3" s="1"/>
  <c r="E67" i="3" a="1"/>
  <c r="E67" i="3" s="1"/>
  <c r="F67" i="3" a="1"/>
  <c r="F67" i="3" s="1"/>
  <c r="G67" i="3" a="1"/>
  <c r="G67" i="3" s="1"/>
  <c r="H67" i="3" a="1"/>
  <c r="H67" i="3" s="1"/>
  <c r="I67" i="3" a="1"/>
  <c r="I67" i="3" s="1"/>
  <c r="B68" i="3" a="1"/>
  <c r="B68" i="3" s="1"/>
  <c r="C68" i="3" a="1"/>
  <c r="C68" i="3" s="1"/>
  <c r="D68" i="3" a="1"/>
  <c r="D68" i="3" s="1"/>
  <c r="E68" i="3" a="1"/>
  <c r="E68" i="3" s="1"/>
  <c r="F68" i="3" a="1"/>
  <c r="F68" i="3" s="1"/>
  <c r="G68" i="3" a="1"/>
  <c r="G68" i="3" s="1"/>
  <c r="H68" i="3" a="1"/>
  <c r="H68" i="3" s="1"/>
  <c r="I68" i="3" a="1"/>
  <c r="I68" i="3" s="1"/>
  <c r="B69" i="3" a="1"/>
  <c r="B69" i="3"/>
  <c r="C69" i="3" a="1"/>
  <c r="C69" i="3" s="1"/>
  <c r="D69" i="3" a="1"/>
  <c r="D69" i="3"/>
  <c r="E69" i="3" a="1"/>
  <c r="E69" i="3" s="1"/>
  <c r="F69" i="3" a="1"/>
  <c r="F69" i="3" s="1"/>
  <c r="G69" i="3" a="1"/>
  <c r="G69" i="3" s="1"/>
  <c r="H69" i="3" a="1"/>
  <c r="H69" i="3" s="1"/>
  <c r="I69" i="3" a="1"/>
  <c r="I69" i="3" s="1"/>
  <c r="B70" i="3" a="1"/>
  <c r="B70" i="3"/>
  <c r="C70" i="3" a="1"/>
  <c r="C70" i="3"/>
  <c r="D70" i="3" a="1"/>
  <c r="D70" i="3"/>
  <c r="E70" i="3" a="1"/>
  <c r="E70" i="3" s="1"/>
  <c r="F70" i="3" a="1"/>
  <c r="F70" i="3" s="1"/>
  <c r="G70" i="3" a="1"/>
  <c r="G70" i="3"/>
  <c r="H70" i="3" a="1"/>
  <c r="H70" i="3" s="1"/>
  <c r="I70" i="3" a="1"/>
  <c r="I70" i="3" s="1"/>
  <c r="B71" i="3" a="1"/>
  <c r="B71" i="3"/>
  <c r="C71" i="3" a="1"/>
  <c r="C71" i="3" s="1"/>
  <c r="D71" i="3" a="1"/>
  <c r="D71" i="3"/>
  <c r="E71" i="3" a="1"/>
  <c r="E71" i="3" s="1"/>
  <c r="F71" i="3" a="1"/>
  <c r="F71" i="3" s="1"/>
  <c r="G71" i="3" a="1"/>
  <c r="G71" i="3" s="1"/>
  <c r="H71" i="3" a="1"/>
  <c r="H71" i="3" s="1"/>
  <c r="I71" i="3" a="1"/>
  <c r="I71" i="3" s="1"/>
  <c r="B72" i="3" a="1"/>
  <c r="B72" i="3"/>
  <c r="C72" i="3" a="1"/>
  <c r="C72" i="3"/>
  <c r="D72" i="3" a="1"/>
  <c r="D72" i="3"/>
  <c r="E72" i="3" a="1"/>
  <c r="E72" i="3" s="1"/>
  <c r="F72" i="3" a="1"/>
  <c r="F72" i="3" s="1"/>
  <c r="G72" i="3" a="1"/>
  <c r="G72" i="3" s="1"/>
  <c r="H72" i="3" a="1"/>
  <c r="H72" i="3" s="1"/>
  <c r="I72" i="3" a="1"/>
  <c r="I72" i="3" s="1"/>
  <c r="B73" i="3" a="1"/>
  <c r="B73" i="3" s="1"/>
  <c r="C73" i="3" a="1"/>
  <c r="C73" i="3" s="1"/>
  <c r="D73" i="3" a="1"/>
  <c r="D73" i="3"/>
  <c r="E73" i="3" a="1"/>
  <c r="E73" i="3" s="1"/>
  <c r="F73" i="3" a="1"/>
  <c r="F73" i="3"/>
  <c r="G73" i="3" a="1"/>
  <c r="G73" i="3" s="1"/>
  <c r="H73" i="3" a="1"/>
  <c r="H73" i="3" s="1"/>
  <c r="I73" i="3" a="1"/>
  <c r="I73" i="3" s="1"/>
  <c r="B74" i="3" a="1"/>
  <c r="B74" i="3"/>
  <c r="C74" i="3" a="1"/>
  <c r="C74" i="3" s="1"/>
  <c r="D74" i="3" a="1"/>
  <c r="D74" i="3" s="1"/>
  <c r="E74" i="3" a="1"/>
  <c r="E74" i="3" s="1"/>
  <c r="F74" i="3" a="1"/>
  <c r="F74" i="3" s="1"/>
  <c r="G74" i="3" a="1"/>
  <c r="G74" i="3"/>
  <c r="H74" i="3" a="1"/>
  <c r="H74" i="3" s="1"/>
  <c r="I74" i="3" a="1"/>
  <c r="I74" i="3" s="1"/>
  <c r="B75" i="3" a="1"/>
  <c r="B75" i="3" s="1"/>
  <c r="C75" i="3" a="1"/>
  <c r="C75" i="3" s="1"/>
  <c r="D75" i="3" a="1"/>
  <c r="D75" i="3" s="1"/>
  <c r="E75" i="3" a="1"/>
  <c r="E75" i="3" s="1"/>
  <c r="F75" i="3" a="1"/>
  <c r="F75" i="3" s="1"/>
  <c r="G75" i="3" a="1"/>
  <c r="G75" i="3" s="1"/>
  <c r="H75" i="3" a="1"/>
  <c r="H75" i="3" s="1"/>
  <c r="I75" i="3" a="1"/>
  <c r="I75" i="3" s="1"/>
  <c r="B76" i="3" a="1"/>
  <c r="B76" i="3" s="1"/>
  <c r="C76" i="3" a="1"/>
  <c r="C76" i="3"/>
  <c r="D76" i="3" a="1"/>
  <c r="D76" i="3"/>
  <c r="E76" i="3" a="1"/>
  <c r="E76" i="3" s="1"/>
  <c r="F76" i="3" a="1"/>
  <c r="F76" i="3" s="1"/>
  <c r="G76" i="3" a="1"/>
  <c r="G76" i="3" s="1"/>
  <c r="H76" i="3" a="1"/>
  <c r="H76" i="3" s="1"/>
  <c r="I76" i="3" a="1"/>
  <c r="I76" i="3" s="1"/>
  <c r="B77" i="3" a="1"/>
  <c r="B77" i="3" s="1"/>
  <c r="C77" i="3" a="1"/>
  <c r="C77" i="3" s="1"/>
  <c r="D77" i="3" a="1"/>
  <c r="D77" i="3" s="1"/>
  <c r="E77" i="3" a="1"/>
  <c r="E77" i="3" s="1"/>
  <c r="F77" i="3" a="1"/>
  <c r="F77" i="3"/>
  <c r="G77" i="3" a="1"/>
  <c r="G77" i="3" s="1"/>
  <c r="H77" i="3" a="1"/>
  <c r="H77" i="3" s="1"/>
  <c r="I77" i="3" a="1"/>
  <c r="I77" i="3" s="1"/>
  <c r="B78" i="3" a="1"/>
  <c r="B78" i="3" s="1"/>
  <c r="C78" i="3" a="1"/>
  <c r="C78" i="3"/>
  <c r="D78" i="3" a="1"/>
  <c r="D78" i="3" s="1"/>
  <c r="E78" i="3" a="1"/>
  <c r="E78" i="3" s="1"/>
  <c r="F78" i="3" a="1"/>
  <c r="F78" i="3" s="1"/>
  <c r="G78" i="3" a="1"/>
  <c r="G78" i="3" s="1"/>
  <c r="H78" i="3" a="1"/>
  <c r="H78" i="3" s="1"/>
  <c r="I78" i="3" a="1"/>
  <c r="I78" i="3" s="1"/>
  <c r="B79" i="3" a="1"/>
  <c r="B79" i="3" s="1"/>
  <c r="C79" i="3" a="1"/>
  <c r="C79" i="3" s="1"/>
  <c r="D79" i="3" a="1"/>
  <c r="D79" i="3" s="1"/>
  <c r="E79" i="3" a="1"/>
  <c r="E79" i="3" s="1"/>
  <c r="F79" i="3" a="1"/>
  <c r="F79" i="3" s="1"/>
  <c r="G79" i="3" a="1"/>
  <c r="G79" i="3" s="1"/>
  <c r="H79" i="3" a="1"/>
  <c r="H79" i="3"/>
  <c r="I79" i="3" a="1"/>
  <c r="I79" i="3" s="1"/>
  <c r="B80" i="3" a="1"/>
  <c r="B80" i="3" s="1"/>
  <c r="C80" i="3" a="1"/>
  <c r="C80" i="3"/>
  <c r="D80" i="3" a="1"/>
  <c r="D80" i="3" s="1"/>
  <c r="E80" i="3" a="1"/>
  <c r="E80" i="3" s="1"/>
  <c r="F80" i="3" a="1"/>
  <c r="F80" i="3" s="1"/>
  <c r="G80" i="3" a="1"/>
  <c r="G80" i="3" s="1"/>
  <c r="H80" i="3" a="1"/>
  <c r="H80" i="3" s="1"/>
  <c r="I80" i="3" a="1"/>
  <c r="I80" i="3" s="1"/>
  <c r="B81" i="3" a="1"/>
  <c r="B81" i="3"/>
  <c r="C81" i="3" a="1"/>
  <c r="C81" i="3"/>
  <c r="D81" i="3" a="1"/>
  <c r="D81" i="3"/>
  <c r="E81" i="3" a="1"/>
  <c r="E81" i="3" s="1"/>
  <c r="F81" i="3" a="1"/>
  <c r="F81" i="3"/>
  <c r="G81" i="3" a="1"/>
  <c r="G81" i="3" s="1"/>
  <c r="H81" i="3" a="1"/>
  <c r="H81" i="3" s="1"/>
  <c r="I81" i="3" a="1"/>
  <c r="I81" i="3" s="1"/>
  <c r="B82" i="3" a="1"/>
  <c r="B82" i="3"/>
  <c r="C82" i="3" a="1"/>
  <c r="C82" i="3"/>
  <c r="D82" i="3" a="1"/>
  <c r="D82" i="3"/>
  <c r="E82" i="3" a="1"/>
  <c r="E82" i="3" s="1"/>
  <c r="F82" i="3" a="1"/>
  <c r="F82" i="3" s="1"/>
  <c r="G82" i="3" a="1"/>
  <c r="G82" i="3"/>
  <c r="H82" i="3" a="1"/>
  <c r="H82" i="3" s="1"/>
  <c r="I82" i="3" a="1"/>
  <c r="I82" i="3" s="1"/>
  <c r="B83" i="3" a="1"/>
  <c r="B83" i="3"/>
  <c r="C83" i="3" a="1"/>
  <c r="C83" i="3"/>
  <c r="D83" i="3" a="1"/>
  <c r="D83" i="3"/>
  <c r="E83" i="3" a="1"/>
  <c r="E83" i="3" s="1"/>
  <c r="F83" i="3" a="1"/>
  <c r="F83" i="3" s="1"/>
  <c r="G83" i="3" a="1"/>
  <c r="G83" i="3" s="1"/>
  <c r="H83" i="3" a="1"/>
  <c r="H83" i="3" s="1"/>
  <c r="I83" i="3" a="1"/>
  <c r="I83" i="3" s="1"/>
  <c r="B84" i="3" a="1"/>
  <c r="B84" i="3"/>
  <c r="C84" i="3" a="1"/>
  <c r="C84" i="3"/>
  <c r="D84" i="3" a="1"/>
  <c r="D84" i="3"/>
  <c r="E84" i="3" a="1"/>
  <c r="E84" i="3" s="1"/>
  <c r="F84" i="3" a="1"/>
  <c r="F84" i="3" s="1"/>
  <c r="G84" i="3" a="1"/>
  <c r="G84" i="3" s="1"/>
  <c r="H84" i="3" a="1"/>
  <c r="H84" i="3" s="1"/>
  <c r="I84" i="3" a="1"/>
  <c r="I84" i="3" s="1"/>
  <c r="B85" i="3" a="1"/>
  <c r="B85" i="3"/>
  <c r="C85" i="3" a="1"/>
  <c r="C85" i="3" s="1"/>
  <c r="D85" i="3" a="1"/>
  <c r="D85" i="3" s="1"/>
  <c r="E85" i="3" a="1"/>
  <c r="E85" i="3" s="1"/>
  <c r="F85" i="3" a="1"/>
  <c r="F85" i="3" s="1"/>
  <c r="G85" i="3" a="1"/>
  <c r="G85" i="3" s="1"/>
  <c r="H85" i="3" a="1"/>
  <c r="H85" i="3" s="1"/>
  <c r="I85" i="3" a="1"/>
  <c r="I85" i="3" s="1"/>
  <c r="B86" i="3" a="1"/>
  <c r="B86" i="3" s="1"/>
  <c r="C86" i="3" a="1"/>
  <c r="C86" i="3"/>
  <c r="D86" i="3" a="1"/>
  <c r="D86" i="3" s="1"/>
  <c r="E86" i="3" a="1"/>
  <c r="E86" i="3" s="1"/>
  <c r="F86" i="3" a="1"/>
  <c r="F86" i="3" s="1"/>
  <c r="G86" i="3" a="1"/>
  <c r="G86" i="3" s="1"/>
  <c r="H86" i="3" a="1"/>
  <c r="H86" i="3" s="1"/>
  <c r="I86" i="3" a="1"/>
  <c r="I86" i="3" s="1"/>
  <c r="B87" i="3" a="1"/>
  <c r="B87" i="3" s="1"/>
  <c r="C87" i="3" a="1"/>
  <c r="C87" i="3"/>
  <c r="D87" i="3" a="1"/>
  <c r="D87" i="3" s="1"/>
  <c r="E87" i="3" a="1"/>
  <c r="E87" i="3" s="1"/>
  <c r="F87" i="3" a="1"/>
  <c r="F87" i="3" s="1"/>
  <c r="G87" i="3" a="1"/>
  <c r="G87" i="3" s="1"/>
  <c r="H87" i="3" a="1"/>
  <c r="H87" i="3" s="1"/>
  <c r="I87" i="3" a="1"/>
  <c r="I87" i="3" s="1"/>
  <c r="B88" i="3" a="1"/>
  <c r="B88" i="3" s="1"/>
  <c r="C88" i="3" a="1"/>
  <c r="C88" i="3" s="1"/>
  <c r="D88" i="3" a="1"/>
  <c r="D88" i="3" s="1"/>
  <c r="E88" i="3" a="1"/>
  <c r="E88" i="3"/>
  <c r="F88" i="3" a="1"/>
  <c r="F88" i="3" s="1"/>
  <c r="G88" i="3" a="1"/>
  <c r="G88" i="3" s="1"/>
  <c r="H88" i="3" a="1"/>
  <c r="H88" i="3" s="1"/>
  <c r="I88" i="3" a="1"/>
  <c r="I88" i="3" s="1"/>
  <c r="B89" i="3" a="1"/>
  <c r="B89" i="3"/>
  <c r="C89" i="3" a="1"/>
  <c r="C89" i="3" s="1"/>
  <c r="D89" i="3" a="1"/>
  <c r="D89" i="3" s="1"/>
  <c r="E89" i="3" a="1"/>
  <c r="E89" i="3" s="1"/>
  <c r="F89" i="3" a="1"/>
  <c r="F89" i="3" s="1"/>
  <c r="G89" i="3" a="1"/>
  <c r="G89" i="3" s="1"/>
  <c r="H89" i="3" a="1"/>
  <c r="H89" i="3" s="1"/>
  <c r="I89" i="3" a="1"/>
  <c r="I89" i="3" s="1"/>
  <c r="B90" i="3" a="1"/>
  <c r="B90" i="3" s="1"/>
  <c r="C90" i="3" a="1"/>
  <c r="C90" i="3" s="1"/>
  <c r="D90" i="3" a="1"/>
  <c r="D90" i="3" s="1"/>
  <c r="E90" i="3" a="1"/>
  <c r="E90" i="3" s="1"/>
  <c r="F90" i="3" a="1"/>
  <c r="F90" i="3"/>
  <c r="G90" i="3" a="1"/>
  <c r="G90" i="3" s="1"/>
  <c r="H90" i="3" a="1"/>
  <c r="H90" i="3" s="1"/>
  <c r="I90" i="3" a="1"/>
  <c r="I90" i="3" s="1"/>
  <c r="B91" i="3" a="1"/>
  <c r="B91" i="3" s="1"/>
  <c r="C91" i="3" a="1"/>
  <c r="C91" i="3" s="1"/>
  <c r="D91" i="3" a="1"/>
  <c r="D91" i="3" s="1"/>
  <c r="E91" i="3" a="1"/>
  <c r="E91" i="3"/>
  <c r="F91" i="3" a="1"/>
  <c r="F91" i="3" s="1"/>
  <c r="G91" i="3" a="1"/>
  <c r="G91" i="3" s="1"/>
  <c r="H91" i="3" a="1"/>
  <c r="H91" i="3" s="1"/>
  <c r="I91" i="3" a="1"/>
  <c r="I91" i="3" s="1"/>
  <c r="B92" i="3" a="1"/>
  <c r="B92" i="3"/>
  <c r="C92" i="3" a="1"/>
  <c r="C92" i="3" s="1"/>
  <c r="D92" i="3" a="1"/>
  <c r="D92" i="3" s="1"/>
  <c r="E92" i="3" a="1"/>
  <c r="E92" i="3" s="1"/>
  <c r="F92" i="3" a="1"/>
  <c r="F92" i="3" s="1"/>
  <c r="G92" i="3" a="1"/>
  <c r="G92" i="3" s="1"/>
  <c r="H92" i="3" a="1"/>
  <c r="H92" i="3" s="1"/>
  <c r="I92" i="3" a="1"/>
  <c r="I92" i="3" s="1"/>
  <c r="B93" i="3" a="1"/>
  <c r="B93" i="3" s="1"/>
  <c r="C93" i="3" a="1"/>
  <c r="C93" i="3" s="1"/>
  <c r="D93" i="3" a="1"/>
  <c r="D93" i="3" s="1"/>
  <c r="E93" i="3" a="1"/>
  <c r="E93" i="3"/>
  <c r="F93" i="3" a="1"/>
  <c r="F93" i="3" s="1"/>
  <c r="G93" i="3" a="1"/>
  <c r="G93" i="3" s="1"/>
  <c r="H93" i="3" a="1"/>
  <c r="H93" i="3" s="1"/>
  <c r="I93" i="3" a="1"/>
  <c r="I93" i="3" s="1"/>
  <c r="B94" i="3" a="1"/>
  <c r="B94" i="3" s="1"/>
  <c r="C94" i="3" a="1"/>
  <c r="C94" i="3" s="1"/>
  <c r="D94" i="3" a="1"/>
  <c r="D94" i="3" s="1"/>
  <c r="E94" i="3" a="1"/>
  <c r="E94" i="3" s="1"/>
  <c r="F94" i="3" a="1"/>
  <c r="F94" i="3" s="1"/>
  <c r="G94" i="3" a="1"/>
  <c r="G94" i="3" s="1"/>
  <c r="H94" i="3" a="1"/>
  <c r="H94" i="3" s="1"/>
  <c r="I94" i="3" a="1"/>
  <c r="I94" i="3" s="1"/>
  <c r="B95" i="3" a="1"/>
  <c r="B95" i="3" s="1"/>
  <c r="C95" i="3" a="1"/>
  <c r="C95" i="3" s="1"/>
  <c r="D95" i="3" a="1"/>
  <c r="D95" i="3" s="1"/>
  <c r="E95" i="3" a="1"/>
  <c r="E95" i="3" s="1"/>
  <c r="F95" i="3" a="1"/>
  <c r="F95" i="3" s="1"/>
  <c r="G95" i="3" a="1"/>
  <c r="G95" i="3" s="1"/>
  <c r="H95" i="3" a="1"/>
  <c r="H95" i="3" s="1"/>
  <c r="I95" i="3" a="1"/>
  <c r="I95" i="3" s="1"/>
  <c r="B96" i="3" a="1"/>
  <c r="B96" i="3" s="1"/>
  <c r="C96" i="3" a="1"/>
  <c r="C96" i="3" s="1"/>
  <c r="D96" i="3" a="1"/>
  <c r="D96" i="3" s="1"/>
  <c r="E96" i="3" a="1"/>
  <c r="E96" i="3" s="1"/>
  <c r="F96" i="3" a="1"/>
  <c r="F96" i="3" s="1"/>
  <c r="G96" i="3" a="1"/>
  <c r="G96" i="3" s="1"/>
  <c r="H96" i="3" a="1"/>
  <c r="H96" i="3" s="1"/>
  <c r="I96" i="3" a="1"/>
  <c r="I96" i="3" s="1"/>
  <c r="B97" i="3" a="1"/>
  <c r="B97" i="3" s="1"/>
  <c r="C97" i="3" a="1"/>
  <c r="C97" i="3" s="1"/>
  <c r="D97" i="3" a="1"/>
  <c r="D97" i="3" s="1"/>
  <c r="E97" i="3" a="1"/>
  <c r="E97" i="3" s="1"/>
  <c r="F97" i="3" a="1"/>
  <c r="F97" i="3" s="1"/>
  <c r="G97" i="3" a="1"/>
  <c r="G97" i="3" s="1"/>
  <c r="H97" i="3" a="1"/>
  <c r="H97" i="3" s="1"/>
  <c r="I97" i="3" a="1"/>
  <c r="I97" i="3" s="1"/>
  <c r="B98" i="3" a="1"/>
  <c r="B98" i="3" s="1"/>
  <c r="C98" i="3" a="1"/>
  <c r="C98" i="3" s="1"/>
  <c r="D98" i="3" a="1"/>
  <c r="D98" i="3" s="1"/>
  <c r="E98" i="3" a="1"/>
  <c r="E98" i="3" s="1"/>
  <c r="F98" i="3" a="1"/>
  <c r="F98" i="3" s="1"/>
  <c r="G98" i="3" a="1"/>
  <c r="G98" i="3" s="1"/>
  <c r="H98" i="3" a="1"/>
  <c r="H98" i="3" s="1"/>
  <c r="I98" i="3" a="1"/>
  <c r="I98" i="3" s="1"/>
  <c r="B99" i="3" a="1"/>
  <c r="B99" i="3" s="1"/>
  <c r="C99" i="3" a="1"/>
  <c r="C99" i="3" s="1"/>
  <c r="D99" i="3" a="1"/>
  <c r="D99" i="3" s="1"/>
  <c r="E99" i="3" a="1"/>
  <c r="E99" i="3" s="1"/>
  <c r="F99" i="3" a="1"/>
  <c r="F99" i="3" s="1"/>
  <c r="G99" i="3" a="1"/>
  <c r="G99" i="3" s="1"/>
  <c r="H99" i="3" a="1"/>
  <c r="H99" i="3" s="1"/>
  <c r="I99" i="3" a="1"/>
  <c r="I99" i="3" s="1"/>
  <c r="B100" i="3" a="1"/>
  <c r="B100" i="3" s="1"/>
  <c r="C100" i="3" a="1"/>
  <c r="C100" i="3" s="1"/>
  <c r="D100" i="3" a="1"/>
  <c r="D100" i="3" s="1"/>
  <c r="E100" i="3" a="1"/>
  <c r="E100" i="3" s="1"/>
  <c r="F100" i="3" a="1"/>
  <c r="F100" i="3" s="1"/>
  <c r="G100" i="3" a="1"/>
  <c r="G100" i="3" s="1"/>
  <c r="H100" i="3" a="1"/>
  <c r="H100" i="3" s="1"/>
  <c r="I100" i="3" a="1"/>
  <c r="I100" i="3" s="1"/>
  <c r="B101" i="3" a="1"/>
  <c r="B101" i="3" s="1"/>
  <c r="C101" i="3" a="1"/>
  <c r="C101" i="3" s="1"/>
  <c r="D101" i="3" a="1"/>
  <c r="D101" i="3" s="1"/>
  <c r="E101" i="3" a="1"/>
  <c r="E101" i="3" s="1"/>
  <c r="F101" i="3" a="1"/>
  <c r="F101" i="3" s="1"/>
  <c r="G101" i="3" a="1"/>
  <c r="G101" i="3" s="1"/>
  <c r="H101" i="3" a="1"/>
  <c r="H101" i="3" s="1"/>
  <c r="I101" i="3" a="1"/>
  <c r="I101" i="3" s="1"/>
  <c r="B102" i="3" a="1"/>
  <c r="B102" i="3" s="1"/>
  <c r="C102" i="3" a="1"/>
  <c r="C102" i="3" s="1"/>
  <c r="D102" i="3" a="1"/>
  <c r="D102" i="3" s="1"/>
  <c r="E102" i="3" a="1"/>
  <c r="E102" i="3" s="1"/>
  <c r="F102" i="3" a="1"/>
  <c r="F102" i="3" s="1"/>
  <c r="G102" i="3" a="1"/>
  <c r="G102" i="3" s="1"/>
  <c r="H102" i="3" a="1"/>
  <c r="H102" i="3" s="1"/>
  <c r="I102" i="3" a="1"/>
  <c r="I102" i="3" s="1"/>
  <c r="B103" i="3" a="1"/>
  <c r="B103" i="3" s="1"/>
  <c r="C103" i="3" a="1"/>
  <c r="C103" i="3" s="1"/>
  <c r="D103" i="3" a="1"/>
  <c r="D103" i="3" s="1"/>
  <c r="E103" i="3" a="1"/>
  <c r="E103" i="3" s="1"/>
  <c r="F103" i="3" a="1"/>
  <c r="F103" i="3" s="1"/>
  <c r="G103" i="3" a="1"/>
  <c r="G103" i="3" s="1"/>
  <c r="H103" i="3" a="1"/>
  <c r="H103" i="3" s="1"/>
  <c r="I103" i="3" a="1"/>
  <c r="I103" i="3" s="1"/>
  <c r="B104" i="3" a="1"/>
  <c r="B104" i="3" s="1"/>
  <c r="C104" i="3" a="1"/>
  <c r="C104" i="3" s="1"/>
  <c r="D104" i="3" a="1"/>
  <c r="D104" i="3" s="1"/>
  <c r="E104" i="3" a="1"/>
  <c r="E104" i="3" s="1"/>
  <c r="F104" i="3" a="1"/>
  <c r="F104" i="3" s="1"/>
  <c r="G104" i="3" a="1"/>
  <c r="G104" i="3" s="1"/>
  <c r="H104" i="3" a="1"/>
  <c r="H104" i="3" s="1"/>
  <c r="I104" i="3" a="1"/>
  <c r="I104" i="3" s="1"/>
  <c r="B105" i="3" a="1"/>
  <c r="B105" i="3" s="1"/>
  <c r="C105" i="3" a="1"/>
  <c r="C105" i="3" s="1"/>
  <c r="D105" i="3" a="1"/>
  <c r="D105" i="3" s="1"/>
  <c r="E105" i="3" a="1"/>
  <c r="E105" i="3" s="1"/>
  <c r="F105" i="3" a="1"/>
  <c r="F105" i="3" s="1"/>
  <c r="G105" i="3" a="1"/>
  <c r="G105" i="3" s="1"/>
  <c r="H105" i="3" a="1"/>
  <c r="H105" i="3" s="1"/>
  <c r="I105" i="3" a="1"/>
  <c r="I105" i="3" s="1"/>
  <c r="B106" i="3" a="1"/>
  <c r="B106" i="3" s="1"/>
  <c r="C106" i="3" a="1"/>
  <c r="C106" i="3" s="1"/>
  <c r="D106" i="3" a="1"/>
  <c r="D106" i="3" s="1"/>
  <c r="E106" i="3" a="1"/>
  <c r="E106" i="3" s="1"/>
  <c r="F106" i="3" a="1"/>
  <c r="F106" i="3" s="1"/>
  <c r="G106" i="3" a="1"/>
  <c r="G106" i="3" s="1"/>
  <c r="H106" i="3" a="1"/>
  <c r="H106" i="3" s="1"/>
  <c r="I106" i="3" a="1"/>
  <c r="I106" i="3" s="1"/>
  <c r="B107" i="3" a="1"/>
  <c r="B107" i="3" s="1"/>
  <c r="C107" i="3" a="1"/>
  <c r="C107" i="3" s="1"/>
  <c r="D107" i="3" a="1"/>
  <c r="D107" i="3" s="1"/>
  <c r="E107" i="3" a="1"/>
  <c r="E107" i="3" s="1"/>
  <c r="F107" i="3" a="1"/>
  <c r="F107" i="3" s="1"/>
  <c r="G107" i="3" a="1"/>
  <c r="G107" i="3" s="1"/>
  <c r="H107" i="3" a="1"/>
  <c r="H107" i="3" s="1"/>
  <c r="I107" i="3" a="1"/>
  <c r="I107" i="3" s="1"/>
  <c r="B108" i="3" a="1"/>
  <c r="B108" i="3" s="1"/>
  <c r="C108" i="3" a="1"/>
  <c r="C108" i="3" s="1"/>
  <c r="D108" i="3" a="1"/>
  <c r="D108" i="3" s="1"/>
  <c r="E108" i="3" a="1"/>
  <c r="E108" i="3" s="1"/>
  <c r="F108" i="3" a="1"/>
  <c r="F108" i="3" s="1"/>
  <c r="G108" i="3" a="1"/>
  <c r="G108" i="3" s="1"/>
  <c r="H108" i="3" a="1"/>
  <c r="H108" i="3" s="1"/>
  <c r="I108" i="3" a="1"/>
  <c r="I108" i="3" s="1"/>
  <c r="B109" i="3" a="1"/>
  <c r="B109" i="3" s="1"/>
  <c r="C109" i="3" a="1"/>
  <c r="C109" i="3" s="1"/>
  <c r="D109" i="3" a="1"/>
  <c r="D109" i="3" s="1"/>
  <c r="E109" i="3" a="1"/>
  <c r="E109" i="3" s="1"/>
  <c r="F109" i="3" a="1"/>
  <c r="F109" i="3" s="1"/>
  <c r="G109" i="3" a="1"/>
  <c r="G109" i="3" s="1"/>
  <c r="H109" i="3" a="1"/>
  <c r="H109" i="3" s="1"/>
  <c r="I109" i="3" a="1"/>
  <c r="I109" i="3" s="1"/>
  <c r="B110" i="3" a="1"/>
  <c r="B110" i="3" s="1"/>
  <c r="C110" i="3" a="1"/>
  <c r="C110" i="3" s="1"/>
  <c r="D110" i="3" a="1"/>
  <c r="D110" i="3" s="1"/>
  <c r="E110" i="3" a="1"/>
  <c r="E110" i="3" s="1"/>
  <c r="F110" i="3" a="1"/>
  <c r="F110" i="3" s="1"/>
  <c r="G110" i="3" a="1"/>
  <c r="G110" i="3" s="1"/>
  <c r="H110" i="3" a="1"/>
  <c r="H110" i="3" s="1"/>
  <c r="I110" i="3" a="1"/>
  <c r="I110" i="3" s="1"/>
  <c r="B111" i="3" a="1"/>
  <c r="B111" i="3" s="1"/>
  <c r="C111" i="3" a="1"/>
  <c r="C111" i="3" s="1"/>
  <c r="D111" i="3" a="1"/>
  <c r="D111" i="3" s="1"/>
  <c r="E111" i="3" a="1"/>
  <c r="E111" i="3" s="1"/>
  <c r="F111" i="3" a="1"/>
  <c r="F111" i="3" s="1"/>
  <c r="G111" i="3" a="1"/>
  <c r="G111" i="3" s="1"/>
  <c r="H111" i="3" a="1"/>
  <c r="H111" i="3" s="1"/>
  <c r="I111" i="3" a="1"/>
  <c r="I111" i="3" s="1"/>
  <c r="B112" i="3" a="1"/>
  <c r="B112" i="3" s="1"/>
  <c r="C112" i="3" a="1"/>
  <c r="C112" i="3" s="1"/>
  <c r="D112" i="3" a="1"/>
  <c r="D112" i="3" s="1"/>
  <c r="E112" i="3" a="1"/>
  <c r="E112" i="3" s="1"/>
  <c r="F112" i="3" a="1"/>
  <c r="F112" i="3" s="1"/>
  <c r="G112" i="3" a="1"/>
  <c r="G112" i="3" s="1"/>
  <c r="H112" i="3" a="1"/>
  <c r="H112" i="3" s="1"/>
  <c r="I112" i="3" a="1"/>
  <c r="I112" i="3" s="1"/>
  <c r="B113" i="3" a="1"/>
  <c r="B113" i="3" s="1"/>
  <c r="C113" i="3" a="1"/>
  <c r="C113" i="3" s="1"/>
  <c r="D113" i="3" a="1"/>
  <c r="D113" i="3" s="1"/>
  <c r="E113" i="3" a="1"/>
  <c r="E113" i="3" s="1"/>
  <c r="F113" i="3" a="1"/>
  <c r="F113" i="3" s="1"/>
  <c r="G113" i="3" a="1"/>
  <c r="G113" i="3" s="1"/>
  <c r="H113" i="3" a="1"/>
  <c r="H113" i="3" s="1"/>
  <c r="I113" i="3" a="1"/>
  <c r="I113" i="3" s="1"/>
  <c r="B114" i="3" a="1"/>
  <c r="B114" i="3" s="1"/>
  <c r="C114" i="3" a="1"/>
  <c r="C114" i="3" s="1"/>
  <c r="D114" i="3" a="1"/>
  <c r="D114" i="3" s="1"/>
  <c r="E114" i="3" a="1"/>
  <c r="E114" i="3" s="1"/>
  <c r="G114" i="3" a="1"/>
  <c r="G114" i="3" s="1"/>
  <c r="H114" i="3" a="1"/>
  <c r="H114" i="3" s="1"/>
  <c r="I114" i="3" a="1"/>
  <c r="I114" i="3" s="1"/>
  <c r="B115" i="3" a="1"/>
  <c r="B115" i="3" s="1"/>
  <c r="C115" i="3" a="1"/>
  <c r="C115" i="3" s="1"/>
  <c r="D115" i="3" a="1"/>
  <c r="D115" i="3" s="1"/>
  <c r="E115" i="3" a="1"/>
  <c r="E115" i="3" s="1"/>
  <c r="F115" i="3" a="1"/>
  <c r="F115" i="3" s="1"/>
  <c r="G115" i="3" a="1"/>
  <c r="G115" i="3" s="1"/>
  <c r="H115" i="3" a="1"/>
  <c r="H115" i="3" s="1"/>
  <c r="I115" i="3" a="1"/>
  <c r="I115" i="3" s="1"/>
  <c r="B116" i="3" a="1"/>
  <c r="B116" i="3" s="1"/>
  <c r="C116" i="3" a="1"/>
  <c r="C116" i="3" s="1"/>
  <c r="D116" i="3" a="1"/>
  <c r="D116" i="3" s="1"/>
  <c r="E116" i="3" a="1"/>
  <c r="E116" i="3" s="1"/>
  <c r="F116" i="3" a="1"/>
  <c r="F116" i="3" s="1"/>
  <c r="G116" i="3" a="1"/>
  <c r="G116" i="3" s="1"/>
  <c r="H116" i="3" a="1"/>
  <c r="H116" i="3" s="1"/>
  <c r="I116" i="3" a="1"/>
  <c r="I116" i="3" s="1"/>
  <c r="B117" i="3" a="1"/>
  <c r="B117" i="3" s="1"/>
  <c r="C117" i="3" a="1"/>
  <c r="C117" i="3" s="1"/>
  <c r="D117" i="3" a="1"/>
  <c r="D117" i="3" s="1"/>
  <c r="E117" i="3" a="1"/>
  <c r="E117" i="3" s="1"/>
  <c r="F117" i="3" a="1"/>
  <c r="F117" i="3" s="1"/>
  <c r="G117" i="3" a="1"/>
  <c r="G117" i="3" s="1"/>
  <c r="H117" i="3" a="1"/>
  <c r="H117" i="3" s="1"/>
  <c r="I117" i="3" a="1"/>
  <c r="I117" i="3" s="1"/>
  <c r="B118" i="3" a="1"/>
  <c r="B118" i="3" s="1"/>
  <c r="C118" i="3" a="1"/>
  <c r="C118" i="3" s="1"/>
  <c r="D118" i="3" a="1"/>
  <c r="D118" i="3" s="1"/>
  <c r="E118" i="3" a="1"/>
  <c r="E118" i="3" s="1"/>
  <c r="F118" i="3" a="1"/>
  <c r="F118" i="3" s="1"/>
  <c r="G118" i="3" a="1"/>
  <c r="G118" i="3" s="1"/>
  <c r="H118" i="3" a="1"/>
  <c r="H118" i="3" s="1"/>
  <c r="I118" i="3" a="1"/>
  <c r="I118" i="3" s="1"/>
  <c r="B119" i="3" a="1"/>
  <c r="B119" i="3" s="1"/>
  <c r="C119" i="3" a="1"/>
  <c r="C119" i="3" s="1"/>
  <c r="D119" i="3" a="1"/>
  <c r="D119" i="3" s="1"/>
  <c r="E119" i="3" a="1"/>
  <c r="E119" i="3" s="1"/>
  <c r="F119" i="3" a="1"/>
  <c r="F119" i="3" s="1"/>
  <c r="G119" i="3" a="1"/>
  <c r="G119" i="3" s="1"/>
  <c r="H119" i="3" a="1"/>
  <c r="H119" i="3" s="1"/>
  <c r="I119" i="3" a="1"/>
  <c r="I119" i="3" s="1"/>
  <c r="B120" i="3" a="1"/>
  <c r="B120" i="3" s="1"/>
  <c r="C120" i="3" a="1"/>
  <c r="C120" i="3" s="1"/>
  <c r="D120" i="3" a="1"/>
  <c r="D120" i="3" s="1"/>
  <c r="E120" i="3" a="1"/>
  <c r="E120" i="3" s="1"/>
  <c r="F120" i="3" a="1"/>
  <c r="F120" i="3" s="1"/>
  <c r="G120" i="3" a="1"/>
  <c r="G120" i="3" s="1"/>
  <c r="H120" i="3" a="1"/>
  <c r="H120" i="3" s="1"/>
  <c r="I120" i="3" a="1"/>
  <c r="I120" i="3" s="1"/>
  <c r="B121" i="3" a="1"/>
  <c r="B121" i="3" s="1"/>
  <c r="C121" i="3" a="1"/>
  <c r="C121" i="3" s="1"/>
  <c r="D121" i="3" a="1"/>
  <c r="D121" i="3" s="1"/>
  <c r="E121" i="3" a="1"/>
  <c r="E121" i="3" s="1"/>
  <c r="F121" i="3" a="1"/>
  <c r="F121" i="3" s="1"/>
  <c r="G121" i="3" a="1"/>
  <c r="G121" i="3" s="1"/>
  <c r="H121" i="3" a="1"/>
  <c r="H121" i="3" s="1"/>
  <c r="I121" i="3" a="1"/>
  <c r="I121" i="3" s="1"/>
  <c r="B122" i="3" a="1"/>
  <c r="B122" i="3" s="1"/>
  <c r="C122" i="3" a="1"/>
  <c r="C122" i="3" s="1"/>
  <c r="D122" i="3" a="1"/>
  <c r="D122" i="3" s="1"/>
  <c r="E122" i="3" a="1"/>
  <c r="E122" i="3" s="1"/>
  <c r="F122" i="3" a="1"/>
  <c r="F122" i="3" s="1"/>
  <c r="G122" i="3" a="1"/>
  <c r="G122" i="3" s="1"/>
  <c r="H122" i="3" a="1"/>
  <c r="H122" i="3" s="1"/>
  <c r="I122" i="3" a="1"/>
  <c r="I122" i="3" s="1"/>
  <c r="B123" i="3" a="1"/>
  <c r="B123" i="3" s="1"/>
  <c r="C123" i="3" a="1"/>
  <c r="C123" i="3" s="1"/>
  <c r="D123" i="3" a="1"/>
  <c r="D123" i="3" s="1"/>
  <c r="E123" i="3" a="1"/>
  <c r="E123" i="3" s="1"/>
  <c r="F123" i="3" a="1"/>
  <c r="F123" i="3" s="1"/>
  <c r="G123" i="3" a="1"/>
  <c r="G123" i="3" s="1"/>
  <c r="H123" i="3" a="1"/>
  <c r="H123" i="3" s="1"/>
  <c r="I123" i="3" a="1"/>
  <c r="I123" i="3" s="1"/>
  <c r="B124" i="3" a="1"/>
  <c r="B124" i="3"/>
  <c r="C124" i="3" a="1"/>
  <c r="C124" i="3" s="1"/>
  <c r="D124" i="3" a="1"/>
  <c r="D124" i="3" s="1"/>
  <c r="E124" i="3" a="1"/>
  <c r="E124" i="3" s="1"/>
  <c r="F124" i="3" a="1"/>
  <c r="F124" i="3" s="1"/>
  <c r="G124" i="3" a="1"/>
  <c r="G124" i="3" s="1"/>
  <c r="H124" i="3" a="1"/>
  <c r="H124" i="3" s="1"/>
  <c r="I124" i="3" a="1"/>
  <c r="I124" i="3" s="1"/>
  <c r="B125" i="3" a="1"/>
  <c r="B125" i="3" s="1"/>
  <c r="C125" i="3" a="1"/>
  <c r="C125" i="3" s="1"/>
  <c r="D125" i="3" a="1"/>
  <c r="D125" i="3" s="1"/>
  <c r="E125" i="3" a="1"/>
  <c r="E125" i="3" s="1"/>
  <c r="F125" i="3" a="1"/>
  <c r="F125" i="3" s="1"/>
  <c r="G125" i="3" a="1"/>
  <c r="G125" i="3" s="1"/>
  <c r="H125" i="3" a="1"/>
  <c r="H125" i="3" s="1"/>
  <c r="I125" i="3" a="1"/>
  <c r="I125" i="3" s="1"/>
  <c r="B126" i="3" a="1"/>
  <c r="B126" i="3" s="1"/>
  <c r="C126" i="3" a="1"/>
  <c r="C126" i="3" s="1"/>
  <c r="D126" i="3" a="1"/>
  <c r="D126" i="3" s="1"/>
  <c r="E126" i="3" a="1"/>
  <c r="E126" i="3" s="1"/>
  <c r="F126" i="3" a="1"/>
  <c r="F126" i="3" s="1"/>
  <c r="G126" i="3" a="1"/>
  <c r="G126" i="3" s="1"/>
  <c r="H126" i="3" a="1"/>
  <c r="H126" i="3" s="1"/>
  <c r="I126" i="3" a="1"/>
  <c r="I126" i="3" s="1"/>
  <c r="B127" i="3" a="1"/>
  <c r="B127" i="3" s="1"/>
  <c r="C127" i="3" a="1"/>
  <c r="C127" i="3" s="1"/>
  <c r="D127" i="3" a="1"/>
  <c r="D127" i="3" s="1"/>
  <c r="E127" i="3" a="1"/>
  <c r="E127" i="3" s="1"/>
  <c r="F127" i="3" a="1"/>
  <c r="F127" i="3" s="1"/>
  <c r="G127" i="3" a="1"/>
  <c r="G127" i="3" s="1"/>
  <c r="H127" i="3" a="1"/>
  <c r="H127" i="3" s="1"/>
  <c r="I127" i="3" a="1"/>
  <c r="I127" i="3" s="1"/>
  <c r="B128" i="3" a="1"/>
  <c r="B128" i="3" s="1"/>
  <c r="C128" i="3" a="1"/>
  <c r="C128" i="3" s="1"/>
  <c r="D128" i="3" a="1"/>
  <c r="D128" i="3" s="1"/>
  <c r="E128" i="3" a="1"/>
  <c r="E128" i="3" s="1"/>
  <c r="F128" i="3" a="1"/>
  <c r="F128" i="3" s="1"/>
  <c r="G128" i="3" a="1"/>
  <c r="G128" i="3" s="1"/>
  <c r="H128" i="3" a="1"/>
  <c r="H128" i="3" s="1"/>
  <c r="I128" i="3" a="1"/>
  <c r="I128" i="3" s="1"/>
  <c r="B129" i="3" a="1"/>
  <c r="B129" i="3" s="1"/>
  <c r="C129" i="3" a="1"/>
  <c r="C129" i="3" s="1"/>
  <c r="D129" i="3" a="1"/>
  <c r="D129" i="3" s="1"/>
  <c r="E129" i="3" a="1"/>
  <c r="E129" i="3" s="1"/>
  <c r="F129" i="3" a="1"/>
  <c r="F129" i="3" s="1"/>
  <c r="G129" i="3" a="1"/>
  <c r="G129" i="3" s="1"/>
  <c r="H129" i="3" a="1"/>
  <c r="H129" i="3" s="1"/>
  <c r="I129" i="3" a="1"/>
  <c r="I129" i="3" s="1"/>
  <c r="B130" i="3" a="1"/>
  <c r="B130" i="3" s="1"/>
  <c r="C130" i="3" a="1"/>
  <c r="C130" i="3" s="1"/>
  <c r="D130" i="3" a="1"/>
  <c r="D130" i="3" s="1"/>
  <c r="E130" i="3" a="1"/>
  <c r="E130" i="3" s="1"/>
  <c r="F130" i="3" a="1"/>
  <c r="F130" i="3" s="1"/>
  <c r="G130" i="3" a="1"/>
  <c r="G130" i="3" s="1"/>
  <c r="H130" i="3" a="1"/>
  <c r="H130" i="3" s="1"/>
  <c r="I130" i="3" a="1"/>
  <c r="I130" i="3" s="1"/>
  <c r="B131" i="3" a="1"/>
  <c r="B131" i="3" s="1"/>
  <c r="C131" i="3" a="1"/>
  <c r="C131" i="3" s="1"/>
  <c r="D131" i="3" a="1"/>
  <c r="D131" i="3" s="1"/>
  <c r="E131" i="3" a="1"/>
  <c r="E131" i="3" s="1"/>
  <c r="F131" i="3" a="1"/>
  <c r="F131" i="3" s="1"/>
  <c r="G131" i="3" a="1"/>
  <c r="G131" i="3" s="1"/>
  <c r="H131" i="3" a="1"/>
  <c r="H131" i="3" s="1"/>
  <c r="I131" i="3" a="1"/>
  <c r="I131" i="3" s="1"/>
  <c r="B132" i="3" a="1"/>
  <c r="B132" i="3" s="1"/>
  <c r="C132" i="3" a="1"/>
  <c r="C132" i="3" s="1"/>
  <c r="D132" i="3" a="1"/>
  <c r="D132" i="3" s="1"/>
  <c r="E132" i="3" a="1"/>
  <c r="E132" i="3"/>
  <c r="F132" i="3" a="1"/>
  <c r="F132" i="3" s="1"/>
  <c r="G132" i="3" a="1"/>
  <c r="G132" i="3" s="1"/>
  <c r="H132" i="3" a="1"/>
  <c r="H132" i="3" s="1"/>
  <c r="I132" i="3" a="1"/>
  <c r="I132" i="3" s="1"/>
  <c r="B133" i="3" a="1"/>
  <c r="B133" i="3" s="1"/>
  <c r="C133" i="3" a="1"/>
  <c r="C133" i="3" s="1"/>
  <c r="D133" i="3" a="1"/>
  <c r="D133" i="3" s="1"/>
  <c r="E133" i="3" a="1"/>
  <c r="E133" i="3" s="1"/>
  <c r="F133" i="3" a="1"/>
  <c r="F133" i="3" s="1"/>
  <c r="G133" i="3" a="1"/>
  <c r="G133" i="3" s="1"/>
  <c r="H133" i="3" a="1"/>
  <c r="H133" i="3" s="1"/>
  <c r="I133" i="3" a="1"/>
  <c r="I133" i="3" s="1"/>
  <c r="B134" i="3" a="1"/>
  <c r="B134" i="3" s="1"/>
  <c r="C134" i="3" a="1"/>
  <c r="C134" i="3" s="1"/>
  <c r="D134" i="3" a="1"/>
  <c r="D134" i="3" s="1"/>
  <c r="E134" i="3" a="1"/>
  <c r="E134" i="3" s="1"/>
  <c r="F134" i="3" a="1"/>
  <c r="F134" i="3" s="1"/>
  <c r="G134" i="3" a="1"/>
  <c r="G134" i="3" s="1"/>
  <c r="H134" i="3" a="1"/>
  <c r="H134" i="3" s="1"/>
  <c r="I134" i="3" a="1"/>
  <c r="I134" i="3" s="1"/>
  <c r="B135" i="3" a="1"/>
  <c r="B135" i="3" s="1"/>
  <c r="C135" i="3" a="1"/>
  <c r="C135" i="3" s="1"/>
  <c r="D135" i="3" a="1"/>
  <c r="D135" i="3" s="1"/>
  <c r="E135" i="3" a="1"/>
  <c r="E135" i="3" s="1"/>
  <c r="F135" i="3" a="1"/>
  <c r="F135" i="3" s="1"/>
  <c r="G135" i="3" a="1"/>
  <c r="G135" i="3" s="1"/>
  <c r="H135" i="3" a="1"/>
  <c r="H135" i="3" s="1"/>
  <c r="I135" i="3" a="1"/>
  <c r="I135" i="3"/>
  <c r="B136" i="3" a="1"/>
  <c r="B136" i="3" s="1"/>
  <c r="C136" i="3" a="1"/>
  <c r="C136" i="3" s="1"/>
  <c r="D136" i="3" a="1"/>
  <c r="D136" i="3" s="1"/>
  <c r="E136" i="3" a="1"/>
  <c r="E136" i="3" s="1"/>
  <c r="F136" i="3" a="1"/>
  <c r="F136" i="3" s="1"/>
  <c r="G136" i="3" a="1"/>
  <c r="G136" i="3" s="1"/>
  <c r="H136" i="3" a="1"/>
  <c r="H136" i="3" s="1"/>
  <c r="I136" i="3" a="1"/>
  <c r="I136" i="3" s="1"/>
  <c r="B137" i="3" a="1"/>
  <c r="B137" i="3" s="1"/>
  <c r="C137" i="3" a="1"/>
  <c r="C137" i="3" s="1"/>
  <c r="D137" i="3" a="1"/>
  <c r="D137" i="3" s="1"/>
  <c r="E137" i="3" a="1"/>
  <c r="E137" i="3" s="1"/>
  <c r="F137" i="3" a="1"/>
  <c r="F137" i="3" s="1"/>
  <c r="G137" i="3" a="1"/>
  <c r="G137" i="3" s="1"/>
  <c r="H137" i="3" a="1"/>
  <c r="H137" i="3" s="1"/>
  <c r="I137" i="3" a="1"/>
  <c r="I137" i="3" s="1"/>
  <c r="B138" i="3" a="1"/>
  <c r="B138" i="3" s="1"/>
  <c r="C138" i="3" a="1"/>
  <c r="C138" i="3" s="1"/>
  <c r="D138" i="3" a="1"/>
  <c r="D138" i="3" s="1"/>
  <c r="E138" i="3" a="1"/>
  <c r="E138" i="3" s="1"/>
  <c r="F138" i="3" a="1"/>
  <c r="F138" i="3" s="1"/>
  <c r="G138" i="3" a="1"/>
  <c r="G138" i="3" s="1"/>
  <c r="H138" i="3" a="1"/>
  <c r="H138" i="3" s="1"/>
  <c r="I138" i="3" a="1"/>
  <c r="I138" i="3" s="1"/>
  <c r="B139" i="3" a="1"/>
  <c r="B139" i="3" s="1"/>
  <c r="C139" i="3" a="1"/>
  <c r="C139" i="3" s="1"/>
  <c r="D139" i="3" a="1"/>
  <c r="D139" i="3" s="1"/>
  <c r="E139" i="3" a="1"/>
  <c r="E139" i="3" s="1"/>
  <c r="F139" i="3" a="1"/>
  <c r="F139" i="3" s="1"/>
  <c r="G139" i="3" a="1"/>
  <c r="G139" i="3" s="1"/>
  <c r="H139" i="3" a="1"/>
  <c r="H139" i="3" s="1"/>
  <c r="I139" i="3" a="1"/>
  <c r="I139" i="3"/>
  <c r="B140" i="3" a="1"/>
  <c r="B140" i="3" s="1"/>
  <c r="C140" i="3" a="1"/>
  <c r="C140" i="3" s="1"/>
  <c r="D140" i="3" a="1"/>
  <c r="D140" i="3" s="1"/>
  <c r="E140" i="3" a="1"/>
  <c r="E140" i="3" s="1"/>
  <c r="F140" i="3" a="1"/>
  <c r="F140" i="3" s="1"/>
  <c r="G140" i="3" a="1"/>
  <c r="G140" i="3" s="1"/>
  <c r="H140" i="3" a="1"/>
  <c r="H140" i="3" s="1"/>
  <c r="I140" i="3" a="1"/>
  <c r="I140" i="3" s="1"/>
  <c r="B141" i="3" a="1"/>
  <c r="B141" i="3" s="1"/>
  <c r="C141" i="3" a="1"/>
  <c r="C141" i="3" s="1"/>
  <c r="D141" i="3" a="1"/>
  <c r="D141" i="3" s="1"/>
  <c r="E141" i="3" a="1"/>
  <c r="E141" i="3" s="1"/>
  <c r="F141" i="3" a="1"/>
  <c r="F141" i="3" s="1"/>
  <c r="G141" i="3" a="1"/>
  <c r="G141" i="3" s="1"/>
  <c r="H141" i="3" a="1"/>
  <c r="H141" i="3" s="1"/>
  <c r="I141" i="3" a="1"/>
  <c r="I141" i="3"/>
  <c r="B142" i="3" a="1"/>
  <c r="B142" i="3" s="1"/>
  <c r="C142" i="3" a="1"/>
  <c r="C142" i="3" s="1"/>
  <c r="D142" i="3" a="1"/>
  <c r="D142" i="3" s="1"/>
  <c r="E142" i="3" a="1"/>
  <c r="E142" i="3" s="1"/>
  <c r="F142" i="3" a="1"/>
  <c r="F142" i="3" s="1"/>
  <c r="G142" i="3" a="1"/>
  <c r="G142" i="3" s="1"/>
  <c r="H142" i="3" a="1"/>
  <c r="H142" i="3" s="1"/>
  <c r="I142" i="3" a="1"/>
  <c r="I142" i="3" s="1"/>
  <c r="B143" i="3" a="1"/>
  <c r="B143" i="3" s="1"/>
  <c r="C143" i="3" a="1"/>
  <c r="C143" i="3" s="1"/>
  <c r="D143" i="3" a="1"/>
  <c r="D143" i="3" s="1"/>
  <c r="E143" i="3" a="1"/>
  <c r="E143" i="3" s="1"/>
  <c r="F143" i="3" a="1"/>
  <c r="F143" i="3" s="1"/>
  <c r="G143" i="3" a="1"/>
  <c r="G143" i="3" s="1"/>
  <c r="H143" i="3" a="1"/>
  <c r="H143" i="3" s="1"/>
  <c r="I143" i="3" a="1"/>
  <c r="I143" i="3"/>
  <c r="B144" i="3" a="1"/>
  <c r="B144" i="3" s="1"/>
  <c r="C144" i="3" a="1"/>
  <c r="C144" i="3" s="1"/>
  <c r="D144" i="3" a="1"/>
  <c r="D144" i="3" s="1"/>
  <c r="E144" i="3" a="1"/>
  <c r="E144" i="3" s="1"/>
  <c r="F144" i="3" a="1"/>
  <c r="F144" i="3" s="1"/>
  <c r="G144" i="3" a="1"/>
  <c r="G144" i="3" s="1"/>
  <c r="H144" i="3" a="1"/>
  <c r="H144" i="3" s="1"/>
  <c r="I144" i="3" a="1"/>
  <c r="I144" i="3" s="1"/>
  <c r="B145" i="3" a="1"/>
  <c r="B145" i="3" s="1"/>
  <c r="C145" i="3" a="1"/>
  <c r="C145" i="3" s="1"/>
  <c r="D145" i="3" a="1"/>
  <c r="D145" i="3" s="1"/>
  <c r="E145" i="3" a="1"/>
  <c r="E145" i="3"/>
  <c r="F145" i="3" a="1"/>
  <c r="F145" i="3" s="1"/>
  <c r="G145" i="3" a="1"/>
  <c r="G145" i="3" s="1"/>
  <c r="H145" i="3" a="1"/>
  <c r="H145" i="3" s="1"/>
  <c r="I145" i="3" a="1"/>
  <c r="I145" i="3"/>
  <c r="B146" i="3" a="1"/>
  <c r="B146" i="3" s="1"/>
  <c r="C146" i="3" a="1"/>
  <c r="C146" i="3" s="1"/>
  <c r="D146" i="3" a="1"/>
  <c r="D146" i="3" s="1"/>
  <c r="E146" i="3" a="1"/>
  <c r="E146" i="3" s="1"/>
  <c r="F146" i="3" a="1"/>
  <c r="F146" i="3" s="1"/>
  <c r="G146" i="3" a="1"/>
  <c r="G146" i="3" s="1"/>
  <c r="H146" i="3" a="1"/>
  <c r="H146" i="3" s="1"/>
  <c r="I146" i="3" a="1"/>
  <c r="I146" i="3" s="1"/>
  <c r="B147" i="3" a="1"/>
  <c r="B147" i="3" s="1"/>
  <c r="C147" i="3" a="1"/>
  <c r="C147" i="3" s="1"/>
  <c r="D147" i="3" a="1"/>
  <c r="D147" i="3" s="1"/>
  <c r="E147" i="3" a="1"/>
  <c r="E147" i="3" s="1"/>
  <c r="F147" i="3" a="1"/>
  <c r="F147" i="3" s="1"/>
  <c r="G147" i="3" a="1"/>
  <c r="G147" i="3" s="1"/>
  <c r="H147" i="3" a="1"/>
  <c r="H147" i="3" s="1"/>
  <c r="I147" i="3" a="1"/>
  <c r="I147" i="3" s="1"/>
  <c r="B148" i="3" a="1"/>
  <c r="B148" i="3" s="1"/>
  <c r="C148" i="3" a="1"/>
  <c r="C148" i="3" s="1"/>
  <c r="D148" i="3" a="1"/>
  <c r="D148" i="3" s="1"/>
  <c r="E148" i="3" a="1"/>
  <c r="E148" i="3" s="1"/>
  <c r="F148" i="3" a="1"/>
  <c r="F148" i="3" s="1"/>
  <c r="G148" i="3" a="1"/>
  <c r="G148" i="3" s="1"/>
  <c r="H148" i="3" a="1"/>
  <c r="H148" i="3" s="1"/>
  <c r="I148" i="3" a="1"/>
  <c r="I148" i="3" s="1"/>
  <c r="B149" i="3" a="1"/>
  <c r="B149" i="3" s="1"/>
  <c r="C149" i="3" a="1"/>
  <c r="C149" i="3" s="1"/>
  <c r="D149" i="3" a="1"/>
  <c r="D149" i="3" s="1"/>
  <c r="E149" i="3" a="1"/>
  <c r="E149" i="3"/>
  <c r="F149" i="3" a="1"/>
  <c r="F149" i="3" s="1"/>
  <c r="G149" i="3" a="1"/>
  <c r="G149" i="3" s="1"/>
  <c r="H149" i="3" a="1"/>
  <c r="H149" i="3" s="1"/>
  <c r="I149" i="3" a="1"/>
  <c r="I149" i="3" s="1"/>
  <c r="B150" i="3" a="1"/>
  <c r="B150" i="3" s="1"/>
  <c r="C150" i="3" a="1"/>
  <c r="C150" i="3" s="1"/>
  <c r="D150" i="3" a="1"/>
  <c r="D150" i="3" s="1"/>
  <c r="E150" i="3" a="1"/>
  <c r="E150" i="3" s="1"/>
  <c r="F150" i="3" a="1"/>
  <c r="F150" i="3" s="1"/>
  <c r="G150" i="3" a="1"/>
  <c r="G150" i="3" s="1"/>
  <c r="H150" i="3" a="1"/>
  <c r="H150" i="3" s="1"/>
  <c r="I150" i="3" a="1"/>
  <c r="I150" i="3" s="1"/>
  <c r="B151" i="3" a="1"/>
  <c r="B151" i="3" s="1"/>
  <c r="C151" i="3" a="1"/>
  <c r="C151" i="3" s="1"/>
  <c r="D151" i="3" a="1"/>
  <c r="D151" i="3" s="1"/>
  <c r="E151" i="3" a="1"/>
  <c r="E151" i="3" s="1"/>
  <c r="F151" i="3" a="1"/>
  <c r="F151" i="3" s="1"/>
  <c r="G151" i="3" a="1"/>
  <c r="G151" i="3" s="1"/>
  <c r="H151" i="3" a="1"/>
  <c r="H151" i="3" s="1"/>
  <c r="I151" i="3" a="1"/>
  <c r="I151" i="3" s="1"/>
  <c r="B152" i="3" a="1"/>
  <c r="B152" i="3" s="1"/>
  <c r="C152" i="3" a="1"/>
  <c r="C152" i="3" s="1"/>
  <c r="D152" i="3" a="1"/>
  <c r="D152" i="3" s="1"/>
  <c r="E152" i="3" a="1"/>
  <c r="E152" i="3" s="1"/>
  <c r="F152" i="3" a="1"/>
  <c r="F152" i="3" s="1"/>
  <c r="G152" i="3" a="1"/>
  <c r="G152" i="3" s="1"/>
  <c r="H152" i="3" a="1"/>
  <c r="H152" i="3"/>
  <c r="I152" i="3" a="1"/>
  <c r="I152" i="3" s="1"/>
  <c r="B153" i="3" a="1"/>
  <c r="B153" i="3" s="1"/>
  <c r="C153" i="3" a="1"/>
  <c r="C153" i="3"/>
  <c r="D153" i="3" a="1"/>
  <c r="D153" i="3" s="1"/>
  <c r="E153" i="3" a="1"/>
  <c r="E153" i="3"/>
  <c r="F153" i="3" a="1"/>
  <c r="F153" i="3" s="1"/>
  <c r="G153" i="3" a="1"/>
  <c r="G153" i="3" s="1"/>
  <c r="H153" i="3" a="1"/>
  <c r="H153" i="3" s="1"/>
  <c r="I153" i="3" a="1"/>
  <c r="I153" i="3" s="1"/>
  <c r="B154" i="3" a="1"/>
  <c r="B154" i="3" s="1"/>
  <c r="C154" i="3" a="1"/>
  <c r="C154" i="3"/>
  <c r="D154" i="3" a="1"/>
  <c r="D154" i="3"/>
  <c r="E154" i="3" a="1"/>
  <c r="E154" i="3" s="1"/>
  <c r="F154" i="3" a="1"/>
  <c r="F154" i="3" s="1"/>
  <c r="G154" i="3" a="1"/>
  <c r="G154" i="3" s="1"/>
  <c r="H154" i="3" a="1"/>
  <c r="H154" i="3" s="1"/>
  <c r="I154" i="3" a="1"/>
  <c r="I154" i="3" s="1"/>
  <c r="B155" i="3" a="1"/>
  <c r="B155" i="3" s="1"/>
  <c r="C155" i="3" a="1"/>
  <c r="C155" i="3"/>
  <c r="D155" i="3" a="1"/>
  <c r="D155" i="3"/>
  <c r="E155" i="3" a="1"/>
  <c r="E155" i="3"/>
  <c r="F155" i="3" a="1"/>
  <c r="F155" i="3" s="1"/>
  <c r="G155" i="3" a="1"/>
  <c r="G155" i="3" s="1"/>
  <c r="H155" i="3" a="1"/>
  <c r="H155" i="3" s="1"/>
  <c r="I155" i="3" a="1"/>
  <c r="I155" i="3" s="1"/>
  <c r="B156" i="3" a="1"/>
  <c r="B156" i="3" s="1"/>
  <c r="C156" i="3" a="1"/>
  <c r="C156" i="3" s="1"/>
  <c r="D156" i="3" a="1"/>
  <c r="D156" i="3"/>
  <c r="E156" i="3" a="1"/>
  <c r="E156" i="3"/>
  <c r="F156" i="3" a="1"/>
  <c r="F156" i="3" s="1"/>
  <c r="G156" i="3" a="1"/>
  <c r="G156" i="3" s="1"/>
  <c r="H156" i="3" a="1"/>
  <c r="H156" i="3" s="1"/>
  <c r="I156" i="3" a="1"/>
  <c r="I156" i="3" s="1"/>
  <c r="B157" i="3" a="1"/>
  <c r="B157" i="3" s="1"/>
  <c r="C157" i="3" a="1"/>
  <c r="C157" i="3"/>
  <c r="D157" i="3" a="1"/>
  <c r="D157" i="3" s="1"/>
  <c r="E157" i="3" a="1"/>
  <c r="E157" i="3"/>
  <c r="F157" i="3" a="1"/>
  <c r="F157" i="3" s="1"/>
  <c r="G157" i="3" a="1"/>
  <c r="G157" i="3" s="1"/>
  <c r="H157" i="3" a="1"/>
  <c r="H157" i="3" s="1"/>
  <c r="I157" i="3" a="1"/>
  <c r="I157" i="3" s="1"/>
  <c r="B158" i="3" a="1"/>
  <c r="B158" i="3" s="1"/>
  <c r="C158" i="3" a="1"/>
  <c r="C158" i="3"/>
  <c r="D158" i="3" a="1"/>
  <c r="D158" i="3"/>
  <c r="E158" i="3" a="1"/>
  <c r="E158" i="3" s="1"/>
  <c r="F158" i="3" a="1"/>
  <c r="F158" i="3" s="1"/>
  <c r="G158" i="3" a="1"/>
  <c r="G158" i="3" s="1"/>
  <c r="H158" i="3" a="1"/>
  <c r="H158" i="3" s="1"/>
  <c r="I158" i="3" a="1"/>
  <c r="I158" i="3" s="1"/>
  <c r="B159" i="3" a="1"/>
  <c r="B159" i="3" s="1"/>
  <c r="C159" i="3" a="1"/>
  <c r="C159" i="3"/>
  <c r="D159" i="3" a="1"/>
  <c r="D159" i="3" s="1"/>
  <c r="E159" i="3" a="1"/>
  <c r="E159" i="3"/>
  <c r="F159" i="3" a="1"/>
  <c r="F159" i="3" s="1"/>
  <c r="G159" i="3" a="1"/>
  <c r="G159" i="3" s="1"/>
  <c r="H159" i="3" a="1"/>
  <c r="H159" i="3" s="1"/>
  <c r="I159" i="3" a="1"/>
  <c r="I159" i="3" s="1"/>
  <c r="B160" i="3" a="1"/>
  <c r="B160" i="3" s="1"/>
  <c r="C160" i="3" a="1"/>
  <c r="C160" i="3" s="1"/>
  <c r="D160" i="3" a="1"/>
  <c r="D160" i="3"/>
  <c r="E160" i="3" a="1"/>
  <c r="E160" i="3" s="1"/>
  <c r="F160" i="3" a="1"/>
  <c r="F160" i="3" s="1"/>
  <c r="G160" i="3" a="1"/>
  <c r="G160" i="3" s="1"/>
  <c r="H160" i="3" a="1"/>
  <c r="H160" i="3" s="1"/>
  <c r="I160" i="3" a="1"/>
  <c r="I160" i="3" s="1"/>
  <c r="B161" i="3" a="1"/>
  <c r="B161" i="3" s="1"/>
  <c r="C161" i="3" a="1"/>
  <c r="C161" i="3"/>
  <c r="D161" i="3" a="1"/>
  <c r="D161" i="3" s="1"/>
  <c r="E161" i="3" a="1"/>
  <c r="E161" i="3"/>
  <c r="F161" i="3" a="1"/>
  <c r="F161" i="3" s="1"/>
  <c r="G161" i="3" a="1"/>
  <c r="G161" i="3" s="1"/>
  <c r="H161" i="3" a="1"/>
  <c r="H161" i="3" s="1"/>
  <c r="I161" i="3" a="1"/>
  <c r="I161" i="3" s="1"/>
  <c r="B162" i="3" a="1"/>
  <c r="B162" i="3" s="1"/>
  <c r="C162" i="3" a="1"/>
  <c r="C162" i="3"/>
  <c r="D162" i="3" a="1"/>
  <c r="D162" i="3" s="1"/>
  <c r="E162" i="3" a="1"/>
  <c r="E162" i="3" s="1"/>
  <c r="F162" i="3" a="1"/>
  <c r="F162" i="3" s="1"/>
  <c r="G162" i="3" a="1"/>
  <c r="G162" i="3" s="1"/>
  <c r="H162" i="3" a="1"/>
  <c r="H162" i="3" s="1"/>
  <c r="I162" i="3" a="1"/>
  <c r="I162" i="3" s="1"/>
  <c r="B163" i="3" a="1"/>
  <c r="B163" i="3" s="1"/>
  <c r="C163" i="3" a="1"/>
  <c r="C163" i="3" s="1"/>
  <c r="D163" i="3" a="1"/>
  <c r="D163" i="3" s="1"/>
  <c r="E163" i="3" a="1"/>
  <c r="E163" i="3" s="1"/>
  <c r="F163" i="3" a="1"/>
  <c r="F163" i="3" s="1"/>
  <c r="G163" i="3" a="1"/>
  <c r="G163" i="3" s="1"/>
  <c r="H163" i="3" a="1"/>
  <c r="H163" i="3" s="1"/>
  <c r="I163" i="3" a="1"/>
  <c r="I163" i="3" s="1"/>
  <c r="B164" i="3" a="1"/>
  <c r="B164" i="3" s="1"/>
  <c r="C164" i="3" a="1"/>
  <c r="C164" i="3" s="1"/>
  <c r="D164" i="3" a="1"/>
  <c r="D164" i="3" s="1"/>
  <c r="E164" i="3" a="1"/>
  <c r="E164" i="3" s="1"/>
  <c r="F164" i="3" a="1"/>
  <c r="F164" i="3" s="1"/>
  <c r="G164" i="3" a="1"/>
  <c r="G164" i="3"/>
  <c r="H164" i="3" a="1"/>
  <c r="H164" i="3" s="1"/>
  <c r="I164" i="3" a="1"/>
  <c r="I164" i="3" s="1"/>
  <c r="B165" i="3" a="1"/>
  <c r="B165" i="3" s="1"/>
  <c r="C165" i="3" a="1"/>
  <c r="C165" i="3" s="1"/>
  <c r="D165" i="3" a="1"/>
  <c r="D165" i="3" s="1"/>
  <c r="E165" i="3" a="1"/>
  <c r="E165" i="3"/>
  <c r="F165" i="3" a="1"/>
  <c r="F165" i="3" s="1"/>
  <c r="G165" i="3" a="1"/>
  <c r="G165" i="3"/>
  <c r="H165" i="3" a="1"/>
  <c r="H165" i="3" s="1"/>
  <c r="I165" i="3" a="1"/>
  <c r="I165" i="3" s="1"/>
  <c r="B166" i="3" a="1"/>
  <c r="B166" i="3" s="1"/>
  <c r="C166" i="3" a="1"/>
  <c r="C166" i="3"/>
  <c r="D166" i="3" a="1"/>
  <c r="D166" i="3" s="1"/>
  <c r="E166" i="3" a="1"/>
  <c r="E166" i="3"/>
  <c r="F166" i="3" a="1"/>
  <c r="F166" i="3" s="1"/>
  <c r="G166" i="3" a="1"/>
  <c r="G166" i="3"/>
  <c r="H166" i="3" a="1"/>
  <c r="H166" i="3" s="1"/>
  <c r="I166" i="3" a="1"/>
  <c r="I166" i="3" s="1"/>
  <c r="B167" i="3" a="1"/>
  <c r="B167" i="3" s="1"/>
  <c r="C167" i="3" a="1"/>
  <c r="C167" i="3"/>
  <c r="D167" i="3" a="1"/>
  <c r="D167" i="3" s="1"/>
  <c r="E167" i="3" a="1"/>
  <c r="E167" i="3"/>
  <c r="F167" i="3" a="1"/>
  <c r="F167" i="3" s="1"/>
  <c r="G167" i="3" a="1"/>
  <c r="G167" i="3" s="1"/>
  <c r="H167" i="3" a="1"/>
  <c r="H167" i="3" s="1"/>
  <c r="I167" i="3" a="1"/>
  <c r="I167" i="3" s="1"/>
  <c r="B168" i="3" a="1"/>
  <c r="B168" i="3" s="1"/>
  <c r="C168" i="3" a="1"/>
  <c r="C168" i="3" s="1"/>
  <c r="D168" i="3" a="1"/>
  <c r="D168" i="3" s="1"/>
  <c r="E168" i="3" a="1"/>
  <c r="E168" i="3" s="1"/>
  <c r="F168" i="3" a="1"/>
  <c r="F168" i="3" s="1"/>
  <c r="G168" i="3" a="1"/>
  <c r="G168" i="3"/>
  <c r="H168" i="3" a="1"/>
  <c r="H168" i="3" s="1"/>
  <c r="I168" i="3" a="1"/>
  <c r="I168" i="3" s="1"/>
  <c r="B169" i="3" a="1"/>
  <c r="B169" i="3" s="1"/>
  <c r="C169" i="3" a="1"/>
  <c r="C169" i="3" s="1"/>
  <c r="D169" i="3" a="1"/>
  <c r="D169" i="3" s="1"/>
  <c r="E169" i="3" a="1"/>
  <c r="E169" i="3"/>
  <c r="F169" i="3" a="1"/>
  <c r="F169" i="3" s="1"/>
  <c r="G169" i="3" a="1"/>
  <c r="G169" i="3"/>
  <c r="H169" i="3" a="1"/>
  <c r="H169" i="3" s="1"/>
  <c r="I169" i="3" a="1"/>
  <c r="I169" i="3" s="1"/>
  <c r="B170" i="3" a="1"/>
  <c r="B170" i="3" s="1"/>
  <c r="C170" i="3" a="1"/>
  <c r="C170" i="3"/>
  <c r="D170" i="3" a="1"/>
  <c r="D170" i="3" s="1"/>
  <c r="E170" i="3" a="1"/>
  <c r="E170" i="3" s="1"/>
  <c r="F170" i="3" a="1"/>
  <c r="F170" i="3" s="1"/>
  <c r="G170" i="3" a="1"/>
  <c r="G170" i="3" s="1"/>
  <c r="H170" i="3" a="1"/>
  <c r="H170" i="3" s="1"/>
  <c r="I170" i="3" a="1"/>
  <c r="I170" i="3" s="1"/>
  <c r="B171" i="3" a="1"/>
  <c r="B171" i="3" s="1"/>
  <c r="C171" i="3" a="1"/>
  <c r="C171" i="3" s="1"/>
  <c r="D171" i="3" a="1"/>
  <c r="D171" i="3" s="1"/>
  <c r="E171" i="3" a="1"/>
  <c r="E171" i="3" s="1"/>
  <c r="F171" i="3" a="1"/>
  <c r="F171" i="3" s="1"/>
  <c r="G171" i="3" a="1"/>
  <c r="G171" i="3" s="1"/>
  <c r="H171" i="3" a="1"/>
  <c r="H171" i="3" s="1"/>
  <c r="I171" i="3" a="1"/>
  <c r="I171" i="3" s="1"/>
  <c r="B172" i="3" a="1"/>
  <c r="B172" i="3" s="1"/>
  <c r="C172" i="3" a="1"/>
  <c r="C172" i="3" s="1"/>
  <c r="D172" i="3" a="1"/>
  <c r="D172" i="3" s="1"/>
  <c r="E172" i="3" a="1"/>
  <c r="E172" i="3" s="1"/>
  <c r="F172" i="3" a="1"/>
  <c r="F172" i="3" s="1"/>
  <c r="G172" i="3" a="1"/>
  <c r="G172" i="3"/>
  <c r="H172" i="3" a="1"/>
  <c r="H172" i="3" s="1"/>
  <c r="I172" i="3" a="1"/>
  <c r="I172" i="3" s="1"/>
  <c r="B173" i="3" a="1"/>
  <c r="B173" i="3" s="1"/>
  <c r="C173" i="3" a="1"/>
  <c r="C173" i="3" s="1"/>
  <c r="D173" i="3" a="1"/>
  <c r="D173" i="3" s="1"/>
  <c r="E173" i="3" a="1"/>
  <c r="E173" i="3"/>
  <c r="F173" i="3" a="1"/>
  <c r="F173" i="3" s="1"/>
  <c r="G173" i="3" a="1"/>
  <c r="G173" i="3"/>
  <c r="H173" i="3" a="1"/>
  <c r="H173" i="3" s="1"/>
  <c r="I173" i="3" a="1"/>
  <c r="I173" i="3" s="1"/>
  <c r="B174" i="3" a="1"/>
  <c r="B174" i="3" s="1"/>
  <c r="C174" i="3" a="1"/>
  <c r="C174" i="3"/>
  <c r="D174" i="3" a="1"/>
  <c r="D174" i="3" s="1"/>
  <c r="E174" i="3" a="1"/>
  <c r="E174" i="3"/>
  <c r="F174" i="3" a="1"/>
  <c r="F174" i="3" s="1"/>
  <c r="G174" i="3" a="1"/>
  <c r="G174" i="3"/>
  <c r="H174" i="3" a="1"/>
  <c r="H174" i="3" s="1"/>
  <c r="I174" i="3" a="1"/>
  <c r="I174" i="3" s="1"/>
  <c r="B175" i="3" a="1"/>
  <c r="B175" i="3" s="1"/>
  <c r="C175" i="3" a="1"/>
  <c r="C175" i="3" s="1"/>
  <c r="D175" i="3" a="1"/>
  <c r="D175" i="3" s="1"/>
  <c r="E175" i="3" a="1"/>
  <c r="E175" i="3"/>
  <c r="F175" i="3" a="1"/>
  <c r="F175" i="3" s="1"/>
  <c r="G175" i="3" a="1"/>
  <c r="G175" i="3" s="1"/>
  <c r="H175" i="3" a="1"/>
  <c r="H175" i="3" s="1"/>
  <c r="I175" i="3" a="1"/>
  <c r="I175" i="3" s="1"/>
  <c r="B176" i="3" a="1"/>
  <c r="B176" i="3" s="1"/>
  <c r="C176" i="3" a="1"/>
  <c r="C176" i="3" s="1"/>
  <c r="D176" i="3" a="1"/>
  <c r="D176" i="3" s="1"/>
  <c r="E176" i="3" a="1"/>
  <c r="E176" i="3" s="1"/>
  <c r="F176" i="3" a="1"/>
  <c r="F176" i="3" s="1"/>
  <c r="G176" i="3" a="1"/>
  <c r="G176" i="3" s="1"/>
  <c r="H176" i="3" a="1"/>
  <c r="H176" i="3" s="1"/>
  <c r="I176" i="3" a="1"/>
  <c r="I176" i="3" s="1"/>
  <c r="B177" i="3" a="1"/>
  <c r="B177" i="3" s="1"/>
  <c r="C177" i="3" a="1"/>
  <c r="C177" i="3"/>
  <c r="D177" i="3" a="1"/>
  <c r="D177" i="3" s="1"/>
  <c r="E177" i="3" a="1"/>
  <c r="E177" i="3" s="1"/>
  <c r="F177" i="3" a="1"/>
  <c r="F177" i="3" s="1"/>
  <c r="G177" i="3" a="1"/>
  <c r="G177" i="3" s="1"/>
  <c r="H177" i="3" a="1"/>
  <c r="H177" i="3" s="1"/>
  <c r="I177" i="3" a="1"/>
  <c r="I177" i="3" s="1"/>
  <c r="B178" i="3" a="1"/>
  <c r="B178" i="3" s="1"/>
  <c r="C178" i="3" a="1"/>
  <c r="C178" i="3" s="1"/>
  <c r="D178" i="3" a="1"/>
  <c r="D178" i="3" s="1"/>
  <c r="E178" i="3" a="1"/>
  <c r="E178" i="3" s="1"/>
  <c r="F178" i="3" a="1"/>
  <c r="F178" i="3" s="1"/>
  <c r="G178" i="3" a="1"/>
  <c r="G178" i="3" s="1"/>
  <c r="H178" i="3" a="1"/>
  <c r="H178" i="3" s="1"/>
  <c r="I178" i="3" a="1"/>
  <c r="I178" i="3" s="1"/>
  <c r="B179" i="3" a="1"/>
  <c r="B179" i="3" s="1"/>
  <c r="C179" i="3" a="1"/>
  <c r="C179" i="3" s="1"/>
  <c r="D179" i="3" a="1"/>
  <c r="D179" i="3" s="1"/>
  <c r="E179" i="3" a="1"/>
  <c r="E179" i="3"/>
  <c r="F179" i="3" a="1"/>
  <c r="F179" i="3" s="1"/>
  <c r="G179" i="3" a="1"/>
  <c r="G179" i="3" s="1"/>
  <c r="H179" i="3" a="1"/>
  <c r="H179" i="3" s="1"/>
  <c r="I179" i="3" a="1"/>
  <c r="I179" i="3" s="1"/>
  <c r="B180" i="3" a="1"/>
  <c r="B180" i="3" s="1"/>
  <c r="C180" i="3" a="1"/>
  <c r="C180" i="3"/>
  <c r="D180" i="3" a="1"/>
  <c r="D180" i="3" s="1"/>
  <c r="E180" i="3" a="1"/>
  <c r="E180" i="3" s="1"/>
  <c r="F180" i="3" a="1"/>
  <c r="F180" i="3" s="1"/>
  <c r="G180" i="3" a="1"/>
  <c r="G180" i="3" s="1"/>
  <c r="H180" i="3" a="1"/>
  <c r="H180" i="3" s="1"/>
  <c r="I180" i="3" a="1"/>
  <c r="I180" i="3" s="1"/>
  <c r="B181" i="3" a="1"/>
  <c r="B181" i="3" s="1"/>
  <c r="C181" i="3" a="1"/>
  <c r="C181" i="3" s="1"/>
  <c r="D181" i="3" a="1"/>
  <c r="D181" i="3" s="1"/>
  <c r="E181" i="3" a="1"/>
  <c r="E181" i="3" s="1"/>
  <c r="F181" i="3" a="1"/>
  <c r="F181" i="3" s="1"/>
  <c r="G181" i="3" a="1"/>
  <c r="G181" i="3" s="1"/>
  <c r="H181" i="3" a="1"/>
  <c r="H181" i="3" s="1"/>
  <c r="I181" i="3" a="1"/>
  <c r="I181" i="3" s="1"/>
  <c r="B182" i="3" a="1"/>
  <c r="B182" i="3" s="1"/>
  <c r="C182" i="3" a="1"/>
  <c r="C182" i="3"/>
  <c r="D182" i="3" a="1"/>
  <c r="D182" i="3" s="1"/>
  <c r="E182" i="3" a="1"/>
  <c r="E182" i="3"/>
  <c r="F182" i="3" a="1"/>
  <c r="F182" i="3" s="1"/>
  <c r="G182" i="3" a="1"/>
  <c r="G182" i="3" s="1"/>
  <c r="H182" i="3" a="1"/>
  <c r="H182" i="3" s="1"/>
  <c r="I182" i="3" a="1"/>
  <c r="I182" i="3" s="1"/>
  <c r="B183" i="3" a="1"/>
  <c r="B183" i="3" s="1"/>
  <c r="C183" i="3" a="1"/>
  <c r="C183" i="3" s="1"/>
  <c r="D183" i="3" a="1"/>
  <c r="D183" i="3" s="1"/>
  <c r="E183" i="3" a="1"/>
  <c r="E183" i="3" s="1"/>
  <c r="F183" i="3" a="1"/>
  <c r="F183" i="3" s="1"/>
  <c r="G183" i="3" a="1"/>
  <c r="G183" i="3" s="1"/>
  <c r="H183" i="3" a="1"/>
  <c r="H183" i="3" s="1"/>
  <c r="I183" i="3" a="1"/>
  <c r="I183" i="3" s="1"/>
  <c r="B184" i="3" a="1"/>
  <c r="B184" i="3" s="1"/>
  <c r="C184" i="3" a="1"/>
  <c r="C184" i="3"/>
  <c r="D184" i="3" a="1"/>
  <c r="D184" i="3" s="1"/>
  <c r="E184" i="3" a="1"/>
  <c r="E184" i="3" s="1"/>
  <c r="F184" i="3" a="1"/>
  <c r="F184" i="3" s="1"/>
  <c r="G184" i="3" a="1"/>
  <c r="G184" i="3" s="1"/>
  <c r="H184" i="3" a="1"/>
  <c r="H184" i="3" s="1"/>
  <c r="I184" i="3" a="1"/>
  <c r="I184" i="3" s="1"/>
  <c r="B185" i="3" a="1"/>
  <c r="B185" i="3" s="1"/>
  <c r="C185" i="3" a="1"/>
  <c r="C185" i="3" s="1"/>
  <c r="D185" i="3" a="1"/>
  <c r="D185" i="3" s="1"/>
  <c r="E185" i="3" a="1"/>
  <c r="E185" i="3" s="1"/>
  <c r="F185" i="3" a="1"/>
  <c r="F185" i="3" s="1"/>
  <c r="G185" i="3" a="1"/>
  <c r="G185" i="3" s="1"/>
  <c r="H185" i="3" a="1"/>
  <c r="H185" i="3" s="1"/>
  <c r="I185" i="3" a="1"/>
  <c r="I185" i="3" s="1"/>
  <c r="B186" i="3" a="1"/>
  <c r="B186" i="3" s="1"/>
  <c r="C186" i="3" a="1"/>
  <c r="C186" i="3"/>
  <c r="D186" i="3" a="1"/>
  <c r="D186" i="3" s="1"/>
  <c r="E186" i="3" a="1"/>
  <c r="E186" i="3"/>
  <c r="F186" i="3" a="1"/>
  <c r="F186" i="3" s="1"/>
  <c r="G186" i="3" a="1"/>
  <c r="G186" i="3" s="1"/>
  <c r="H186" i="3" a="1"/>
  <c r="H186" i="3" s="1"/>
  <c r="I186" i="3" a="1"/>
  <c r="I186" i="3" s="1"/>
  <c r="B187" i="3" a="1"/>
  <c r="B187" i="3" s="1"/>
  <c r="C187" i="3" a="1"/>
  <c r="C187" i="3" s="1"/>
  <c r="D187" i="3" a="1"/>
  <c r="D187" i="3" s="1"/>
  <c r="E187" i="3" a="1"/>
  <c r="E187" i="3" s="1"/>
  <c r="F187" i="3" a="1"/>
  <c r="F187" i="3" s="1"/>
  <c r="G187" i="3" a="1"/>
  <c r="G187" i="3" s="1"/>
  <c r="H187" i="3" a="1"/>
  <c r="H187" i="3" s="1"/>
  <c r="I187" i="3" a="1"/>
  <c r="I187" i="3" s="1"/>
  <c r="B188" i="3" a="1"/>
  <c r="B188" i="3" s="1"/>
  <c r="C188" i="3" a="1"/>
  <c r="C188" i="3"/>
  <c r="D188" i="3" a="1"/>
  <c r="D188" i="3" s="1"/>
  <c r="E188" i="3" a="1"/>
  <c r="E188" i="3" s="1"/>
  <c r="F188" i="3" a="1"/>
  <c r="F188" i="3" s="1"/>
  <c r="G188" i="3" a="1"/>
  <c r="G188" i="3" s="1"/>
  <c r="H188" i="3" a="1"/>
  <c r="H188" i="3" s="1"/>
  <c r="I188" i="3" a="1"/>
  <c r="I188" i="3" s="1"/>
  <c r="B189" i="3" a="1"/>
  <c r="B189" i="3" s="1"/>
  <c r="C189" i="3" a="1"/>
  <c r="C189" i="3" s="1"/>
  <c r="D189" i="3" a="1"/>
  <c r="D189" i="3" s="1"/>
  <c r="E189" i="3" a="1"/>
  <c r="E189" i="3" s="1"/>
  <c r="F189" i="3" a="1"/>
  <c r="F189" i="3" s="1"/>
  <c r="G189" i="3" a="1"/>
  <c r="G189" i="3" s="1"/>
  <c r="H189" i="3" a="1"/>
  <c r="H189" i="3" s="1"/>
  <c r="I189" i="3" a="1"/>
  <c r="I189" i="3" s="1"/>
  <c r="B190" i="3" a="1"/>
  <c r="B190" i="3" s="1"/>
  <c r="C190" i="3" a="1"/>
  <c r="C190" i="3"/>
  <c r="D190" i="3" a="1"/>
  <c r="D190" i="3" s="1"/>
  <c r="E190" i="3" a="1"/>
  <c r="E190" i="3" s="1"/>
  <c r="F190" i="3" a="1"/>
  <c r="F190" i="3" s="1"/>
  <c r="G190" i="3" a="1"/>
  <c r="G190" i="3" s="1"/>
  <c r="H190" i="3" a="1"/>
  <c r="H190" i="3" s="1"/>
  <c r="I190" i="3" a="1"/>
  <c r="I190" i="3" s="1"/>
  <c r="B191" i="3" a="1"/>
  <c r="B191" i="3" s="1"/>
  <c r="C191" i="3" a="1"/>
  <c r="C191" i="3" s="1"/>
  <c r="D191" i="3" a="1"/>
  <c r="D191" i="3" s="1"/>
  <c r="E191" i="3" a="1"/>
  <c r="E191" i="3" s="1"/>
  <c r="F191" i="3" a="1"/>
  <c r="F191" i="3" s="1"/>
  <c r="G191" i="3" a="1"/>
  <c r="G191" i="3"/>
  <c r="H191" i="3" a="1"/>
  <c r="H191" i="3" s="1"/>
  <c r="I191" i="3" a="1"/>
  <c r="I191" i="3" s="1"/>
  <c r="B192" i="3" a="1"/>
  <c r="B192" i="3" s="1"/>
  <c r="C192" i="3" a="1"/>
  <c r="C192" i="3"/>
  <c r="D192" i="3" a="1"/>
  <c r="D192" i="3" s="1"/>
  <c r="E192" i="3" a="1"/>
  <c r="E192" i="3" s="1"/>
  <c r="F192" i="3" a="1"/>
  <c r="F192" i="3" s="1"/>
  <c r="G192" i="3" a="1"/>
  <c r="G192" i="3" s="1"/>
  <c r="H192" i="3" a="1"/>
  <c r="H192" i="3" s="1"/>
  <c r="I192" i="3" a="1"/>
  <c r="I192" i="3" s="1"/>
  <c r="B193" i="3" a="1"/>
  <c r="B193" i="3" s="1"/>
  <c r="C193" i="3" a="1"/>
  <c r="C193" i="3" s="1"/>
  <c r="D193" i="3" a="1"/>
  <c r="D193" i="3" s="1"/>
  <c r="E193" i="3" a="1"/>
  <c r="E193" i="3" s="1"/>
  <c r="F193" i="3" a="1"/>
  <c r="F193" i="3" s="1"/>
  <c r="G193" i="3" a="1"/>
  <c r="G193" i="3" s="1"/>
  <c r="H193" i="3" a="1"/>
  <c r="H193" i="3" s="1"/>
  <c r="I193" i="3" a="1"/>
  <c r="I193" i="3" s="1"/>
  <c r="B194" i="3" a="1"/>
  <c r="B194" i="3" s="1"/>
  <c r="C194" i="3" a="1"/>
  <c r="C194" i="3" s="1"/>
  <c r="D194" i="3" a="1"/>
  <c r="D194" i="3" s="1"/>
  <c r="E194" i="3" a="1"/>
  <c r="E194" i="3" s="1"/>
  <c r="F194" i="3" a="1"/>
  <c r="F194" i="3" s="1"/>
  <c r="G194" i="3" a="1"/>
  <c r="G194" i="3" s="1"/>
  <c r="H194" i="3" a="1"/>
  <c r="H194" i="3" s="1"/>
  <c r="I194" i="3" a="1"/>
  <c r="I194" i="3" s="1"/>
  <c r="B195" i="3" a="1"/>
  <c r="B195" i="3" s="1"/>
  <c r="C195" i="3" a="1"/>
  <c r="C195" i="3" s="1"/>
  <c r="D195" i="3" a="1"/>
  <c r="D195" i="3" s="1"/>
  <c r="E195" i="3" a="1"/>
  <c r="E195" i="3" s="1"/>
  <c r="F195" i="3" a="1"/>
  <c r="F195" i="3" s="1"/>
  <c r="G195" i="3" a="1"/>
  <c r="G195" i="3" s="1"/>
  <c r="H195" i="3" a="1"/>
  <c r="H195" i="3" s="1"/>
  <c r="I195" i="3" a="1"/>
  <c r="I195" i="3" s="1"/>
  <c r="B196" i="3" a="1"/>
  <c r="B196" i="3" s="1"/>
  <c r="C196" i="3" a="1"/>
  <c r="C196" i="3" s="1"/>
  <c r="D196" i="3" a="1"/>
  <c r="D196" i="3" s="1"/>
  <c r="E196" i="3" a="1"/>
  <c r="E196" i="3" s="1"/>
  <c r="F196" i="3" a="1"/>
  <c r="F196" i="3" s="1"/>
  <c r="G196" i="3" a="1"/>
  <c r="G196" i="3" s="1"/>
  <c r="H196" i="3" a="1"/>
  <c r="H196" i="3" s="1"/>
  <c r="I196" i="3" a="1"/>
  <c r="I196" i="3" s="1"/>
  <c r="B197" i="3" a="1"/>
  <c r="B197" i="3" s="1"/>
  <c r="C197" i="3" a="1"/>
  <c r="C197" i="3" s="1"/>
  <c r="D197" i="3" a="1"/>
  <c r="D197" i="3" s="1"/>
  <c r="E197" i="3" a="1"/>
  <c r="E197" i="3" s="1"/>
  <c r="F197" i="3" a="1"/>
  <c r="F197" i="3" s="1"/>
  <c r="G197" i="3" a="1"/>
  <c r="G197" i="3" s="1"/>
  <c r="H197" i="3" a="1"/>
  <c r="H197" i="3" s="1"/>
  <c r="I197" i="3" a="1"/>
  <c r="I197" i="3" s="1"/>
  <c r="B198" i="3" a="1"/>
  <c r="B198" i="3" s="1"/>
  <c r="C198" i="3" a="1"/>
  <c r="C198" i="3"/>
  <c r="D198" i="3" a="1"/>
  <c r="D198" i="3" s="1"/>
  <c r="E198" i="3" a="1"/>
  <c r="E198" i="3"/>
  <c r="F198" i="3" a="1"/>
  <c r="F198" i="3" s="1"/>
  <c r="G198" i="3" a="1"/>
  <c r="G198" i="3"/>
  <c r="H198" i="3" a="1"/>
  <c r="H198" i="3" s="1"/>
  <c r="I198" i="3" a="1"/>
  <c r="I198" i="3" s="1"/>
  <c r="B199" i="3" a="1"/>
  <c r="B199" i="3" s="1"/>
  <c r="C199" i="3" a="1"/>
  <c r="C199" i="3"/>
  <c r="D199" i="3" a="1"/>
  <c r="D199" i="3" s="1"/>
  <c r="E199" i="3" a="1"/>
  <c r="E199" i="3" s="1"/>
  <c r="F199" i="3" a="1"/>
  <c r="F199" i="3" s="1"/>
  <c r="G199" i="3" a="1"/>
  <c r="G199" i="3" s="1"/>
  <c r="H199" i="3" a="1"/>
  <c r="H199" i="3" s="1"/>
  <c r="I199" i="3" a="1"/>
  <c r="I199" i="3" s="1"/>
  <c r="B200" i="3" a="1"/>
  <c r="B200" i="3" s="1"/>
  <c r="C200" i="3" a="1"/>
  <c r="C200" i="3" s="1"/>
  <c r="D200" i="3" a="1"/>
  <c r="D200" i="3" s="1"/>
  <c r="E200" i="3" a="1"/>
  <c r="E200" i="3" s="1"/>
  <c r="F200" i="3" a="1"/>
  <c r="F200" i="3" s="1"/>
  <c r="G200" i="3" a="1"/>
  <c r="G200" i="3" s="1"/>
  <c r="H200" i="3" a="1"/>
  <c r="H200" i="3" s="1"/>
  <c r="I200" i="3" a="1"/>
  <c r="I200" i="3" s="1"/>
  <c r="B201" i="3" a="1"/>
  <c r="B201" i="3" s="1"/>
  <c r="C201" i="3" a="1"/>
  <c r="C201" i="3"/>
  <c r="D201" i="3" a="1"/>
  <c r="D201" i="3" s="1"/>
  <c r="E201" i="3" a="1"/>
  <c r="E201" i="3" s="1"/>
  <c r="F201" i="3" a="1"/>
  <c r="F201" i="3" s="1"/>
  <c r="G201" i="3" a="1"/>
  <c r="G201" i="3"/>
  <c r="H201" i="3" a="1"/>
  <c r="H201" i="3" s="1"/>
  <c r="I201" i="3" a="1"/>
  <c r="I201" i="3" s="1"/>
  <c r="B202" i="3" a="1"/>
  <c r="B202" i="3" s="1"/>
  <c r="C202" i="3" a="1"/>
  <c r="C202" i="3" s="1"/>
  <c r="D202" i="3" a="1"/>
  <c r="D202" i="3" s="1"/>
  <c r="E202" i="3" a="1"/>
  <c r="E202" i="3" s="1"/>
  <c r="F202" i="3" a="1"/>
  <c r="F202" i="3" s="1"/>
  <c r="G202" i="3" a="1"/>
  <c r="G202" i="3" s="1"/>
  <c r="H202" i="3" a="1"/>
  <c r="H202" i="3" s="1"/>
  <c r="I202" i="3" a="1"/>
  <c r="I202" i="3" s="1"/>
  <c r="B203" i="3" a="1"/>
  <c r="B203" i="3" s="1"/>
  <c r="C203" i="3" a="1"/>
  <c r="C203" i="3" s="1"/>
  <c r="D203" i="3" a="1"/>
  <c r="D203" i="3" s="1"/>
  <c r="E203" i="3" a="1"/>
  <c r="E203" i="3" s="1"/>
  <c r="F203" i="3" a="1"/>
  <c r="F203" i="3" s="1"/>
  <c r="G203" i="3" a="1"/>
  <c r="G203" i="3" s="1"/>
  <c r="H203" i="3" a="1"/>
  <c r="H203" i="3" s="1"/>
  <c r="I203" i="3" a="1"/>
  <c r="I203" i="3" s="1"/>
  <c r="B204" i="3" a="1"/>
  <c r="B204" i="3" s="1"/>
  <c r="C204" i="3" a="1"/>
  <c r="C204" i="3" s="1"/>
  <c r="D204" i="3" a="1"/>
  <c r="D204" i="3" s="1"/>
  <c r="E204" i="3" a="1"/>
  <c r="E204" i="3"/>
  <c r="F204" i="3" a="1"/>
  <c r="F204" i="3" s="1"/>
  <c r="G204" i="3" a="1"/>
  <c r="G204" i="3" s="1"/>
  <c r="H204" i="3" a="1"/>
  <c r="H204" i="3" s="1"/>
  <c r="I204" i="3" a="1"/>
  <c r="I204" i="3" s="1"/>
  <c r="B205" i="3" a="1"/>
  <c r="B205" i="3" s="1"/>
  <c r="C205" i="3" a="1"/>
  <c r="C205" i="3" s="1"/>
  <c r="D205" i="3" a="1"/>
  <c r="D205" i="3" s="1"/>
  <c r="E205" i="3" a="1"/>
  <c r="E205" i="3" s="1"/>
  <c r="F205" i="3" a="1"/>
  <c r="F205" i="3" s="1"/>
  <c r="G205" i="3" a="1"/>
  <c r="G205" i="3" s="1"/>
  <c r="H205" i="3" a="1"/>
  <c r="H205" i="3" s="1"/>
  <c r="I205" i="3" a="1"/>
  <c r="I205" i="3" s="1"/>
  <c r="B206" i="3" a="1"/>
  <c r="B206" i="3" s="1"/>
  <c r="C206" i="3" a="1"/>
  <c r="C206" i="3"/>
  <c r="D206" i="3" a="1"/>
  <c r="D206" i="3" s="1"/>
  <c r="E206" i="3" a="1"/>
  <c r="E206" i="3"/>
  <c r="F206" i="3" a="1"/>
  <c r="F206" i="3" s="1"/>
  <c r="G206" i="3" a="1"/>
  <c r="G206" i="3" s="1"/>
  <c r="H206" i="3" a="1"/>
  <c r="H206" i="3" s="1"/>
  <c r="I206" i="3" a="1"/>
  <c r="I206" i="3" s="1"/>
  <c r="B207" i="3" a="1"/>
  <c r="B207" i="3" s="1"/>
  <c r="C207" i="3" a="1"/>
  <c r="C207" i="3" s="1"/>
  <c r="D207" i="3" a="1"/>
  <c r="D207" i="3" s="1"/>
  <c r="E207" i="3" a="1"/>
  <c r="E207" i="3" s="1"/>
  <c r="F207" i="3" a="1"/>
  <c r="F207" i="3" s="1"/>
  <c r="G207" i="3" a="1"/>
  <c r="G207" i="3" s="1"/>
  <c r="H207" i="3" a="1"/>
  <c r="H207" i="3" s="1"/>
  <c r="I207" i="3" a="1"/>
  <c r="I207" i="3" s="1"/>
  <c r="B208" i="3" a="1"/>
  <c r="B208" i="3" s="1"/>
  <c r="C208" i="3" a="1"/>
  <c r="C208" i="3"/>
  <c r="D208" i="3" a="1"/>
  <c r="D208" i="3" s="1"/>
  <c r="E208" i="3" a="1"/>
  <c r="E208" i="3"/>
  <c r="F208" i="3" a="1"/>
  <c r="F208" i="3" s="1"/>
  <c r="G208" i="3" a="1"/>
  <c r="G208" i="3" s="1"/>
  <c r="H208" i="3" a="1"/>
  <c r="H208" i="3" s="1"/>
  <c r="I208" i="3" a="1"/>
  <c r="I208" i="3" s="1"/>
  <c r="B209" i="3" a="1"/>
  <c r="B209" i="3" s="1"/>
  <c r="C209" i="3" a="1"/>
  <c r="C209" i="3" s="1"/>
  <c r="D209" i="3" a="1"/>
  <c r="D209" i="3" s="1"/>
  <c r="E209" i="3" a="1"/>
  <c r="E209" i="3" s="1"/>
  <c r="F209" i="3" a="1"/>
  <c r="F209" i="3" s="1"/>
  <c r="G209" i="3" a="1"/>
  <c r="G209" i="3" s="1"/>
  <c r="H209" i="3" a="1"/>
  <c r="H209" i="3" s="1"/>
  <c r="I209" i="3" a="1"/>
  <c r="I209" i="3" s="1"/>
  <c r="B210" i="3" a="1"/>
  <c r="B210" i="3" s="1"/>
  <c r="C210" i="3" a="1"/>
  <c r="C210" i="3"/>
  <c r="D210" i="3" a="1"/>
  <c r="D210" i="3" s="1"/>
  <c r="E210" i="3" a="1"/>
  <c r="E210" i="3" s="1"/>
  <c r="F210" i="3" a="1"/>
  <c r="F210" i="3" s="1"/>
  <c r="G210" i="3" a="1"/>
  <c r="G210" i="3" s="1"/>
  <c r="H210" i="3" a="1"/>
  <c r="H210" i="3" s="1"/>
  <c r="I210" i="3" a="1"/>
  <c r="I210" i="3" s="1"/>
  <c r="B211" i="3" a="1"/>
  <c r="B211" i="3" s="1"/>
  <c r="C211" i="3" a="1"/>
  <c r="C211" i="3"/>
  <c r="D211" i="3" a="1"/>
  <c r="D211" i="3" s="1"/>
  <c r="E211" i="3" a="1"/>
  <c r="E211" i="3"/>
  <c r="F211" i="3" a="1"/>
  <c r="F211" i="3" s="1"/>
  <c r="G211" i="3" a="1"/>
  <c r="G211" i="3" s="1"/>
  <c r="H211" i="3" a="1"/>
  <c r="H211" i="3" s="1"/>
  <c r="I211" i="3" a="1"/>
  <c r="I211" i="3" s="1"/>
  <c r="B212" i="3" a="1"/>
  <c r="B212" i="3" s="1"/>
  <c r="C212" i="3" a="1"/>
  <c r="C212" i="3" s="1"/>
  <c r="D212" i="3" a="1"/>
  <c r="D212" i="3" s="1"/>
  <c r="E212" i="3" a="1"/>
  <c r="E212" i="3" s="1"/>
  <c r="F212" i="3" a="1"/>
  <c r="F212" i="3" s="1"/>
  <c r="G212" i="3" a="1"/>
  <c r="G212" i="3" s="1"/>
  <c r="H212" i="3" a="1"/>
  <c r="H212" i="3" s="1"/>
  <c r="I212" i="3" a="1"/>
  <c r="I212" i="3" s="1"/>
  <c r="B213" i="3" a="1"/>
  <c r="B213" i="3" s="1"/>
  <c r="C213" i="3" a="1"/>
  <c r="C213" i="3" s="1"/>
  <c r="D213" i="3" a="1"/>
  <c r="D213" i="3" s="1"/>
  <c r="E213" i="3" a="1"/>
  <c r="E213" i="3"/>
  <c r="F213" i="3" a="1"/>
  <c r="F213" i="3" s="1"/>
  <c r="G213" i="3" a="1"/>
  <c r="G213" i="3" s="1"/>
  <c r="H213" i="3" a="1"/>
  <c r="H213" i="3" s="1"/>
  <c r="I213" i="3" a="1"/>
  <c r="I213" i="3" s="1"/>
  <c r="B214" i="3" a="1"/>
  <c r="B214" i="3" s="1"/>
  <c r="C214" i="3" a="1"/>
  <c r="C214" i="3" s="1"/>
  <c r="D214" i="3" a="1"/>
  <c r="D214" i="3" s="1"/>
  <c r="E214" i="3" a="1"/>
  <c r="E214" i="3" s="1"/>
  <c r="F214" i="3" a="1"/>
  <c r="F214" i="3" s="1"/>
  <c r="G214" i="3" a="1"/>
  <c r="G214" i="3" s="1"/>
  <c r="H214" i="3" a="1"/>
  <c r="H214" i="3" s="1"/>
  <c r="I214" i="3" a="1"/>
  <c r="I214" i="3" s="1"/>
  <c r="B215" i="3" a="1"/>
  <c r="B215" i="3" s="1"/>
  <c r="C215" i="3" a="1"/>
  <c r="C215" i="3" s="1"/>
  <c r="D215" i="3" a="1"/>
  <c r="D215" i="3" s="1"/>
  <c r="E215" i="3" a="1"/>
  <c r="E215" i="3" s="1"/>
  <c r="F215" i="3" a="1"/>
  <c r="F215" i="3" s="1"/>
  <c r="G215" i="3" a="1"/>
  <c r="G215" i="3" s="1"/>
  <c r="H215" i="3" a="1"/>
  <c r="H215" i="3" s="1"/>
  <c r="I215" i="3" a="1"/>
  <c r="I215" i="3" s="1"/>
  <c r="B216" i="3" a="1"/>
  <c r="B216" i="3" s="1"/>
  <c r="C216" i="3" a="1"/>
  <c r="C216" i="3" s="1"/>
  <c r="D216" i="3" a="1"/>
  <c r="D216" i="3" s="1"/>
  <c r="E216" i="3" a="1"/>
  <c r="E216" i="3" s="1"/>
  <c r="F216" i="3" a="1"/>
  <c r="F216" i="3" s="1"/>
  <c r="G216" i="3" a="1"/>
  <c r="G216" i="3" s="1"/>
  <c r="H216" i="3" a="1"/>
  <c r="H216" i="3" s="1"/>
  <c r="I216" i="3" a="1"/>
  <c r="I216" i="3" s="1"/>
  <c r="B217" i="3" a="1"/>
  <c r="B217" i="3" s="1"/>
  <c r="C217" i="3" a="1"/>
  <c r="C217" i="3" s="1"/>
  <c r="D217" i="3" a="1"/>
  <c r="D217" i="3" s="1"/>
  <c r="E217" i="3" a="1"/>
  <c r="E217" i="3"/>
  <c r="F217" i="3" a="1"/>
  <c r="F217" i="3" s="1"/>
  <c r="G217" i="3" a="1"/>
  <c r="G217" i="3" s="1"/>
  <c r="H217" i="3" a="1"/>
  <c r="H217" i="3" s="1"/>
  <c r="I217" i="3" a="1"/>
  <c r="I217" i="3" s="1"/>
  <c r="B218" i="3" a="1"/>
  <c r="B218" i="3" s="1"/>
  <c r="C218" i="3" a="1"/>
  <c r="C218" i="3" s="1"/>
  <c r="D218" i="3" a="1"/>
  <c r="D218" i="3"/>
  <c r="E218" i="3" a="1"/>
  <c r="E218" i="3" s="1"/>
  <c r="F218" i="3" a="1"/>
  <c r="F218" i="3" s="1"/>
  <c r="G218" i="3" a="1"/>
  <c r="G218" i="3" s="1"/>
  <c r="H218" i="3" a="1"/>
  <c r="H218" i="3" s="1"/>
  <c r="I218" i="3" a="1"/>
  <c r="I218" i="3" s="1"/>
  <c r="B219" i="3" a="1"/>
  <c r="B219" i="3" s="1"/>
  <c r="C219" i="3" a="1"/>
  <c r="C219" i="3"/>
  <c r="D219" i="3" a="1"/>
  <c r="D219" i="3" s="1"/>
  <c r="E219" i="3" a="1"/>
  <c r="E219" i="3"/>
  <c r="F219" i="3" a="1"/>
  <c r="F219" i="3" s="1"/>
  <c r="G219" i="3" a="1"/>
  <c r="G219" i="3" s="1"/>
  <c r="H219" i="3" a="1"/>
  <c r="H219" i="3" s="1"/>
  <c r="I219" i="3" a="1"/>
  <c r="I219" i="3" s="1"/>
  <c r="B220" i="3" a="1"/>
  <c r="B220" i="3" s="1"/>
  <c r="C220" i="3" a="1"/>
  <c r="C220" i="3" s="1"/>
  <c r="D220" i="3" a="1"/>
  <c r="D220" i="3"/>
  <c r="E220" i="3" a="1"/>
  <c r="E220" i="3" s="1"/>
  <c r="F220" i="3" a="1"/>
  <c r="F220" i="3" s="1"/>
  <c r="G220" i="3" a="1"/>
  <c r="G220" i="3" s="1"/>
  <c r="H220" i="3" a="1"/>
  <c r="H220" i="3" s="1"/>
  <c r="I220" i="3" a="1"/>
  <c r="I220" i="3" s="1"/>
  <c r="B221" i="3" a="1"/>
  <c r="B221" i="3" s="1"/>
  <c r="C221" i="3" a="1"/>
  <c r="C221" i="3"/>
  <c r="D221" i="3" a="1"/>
  <c r="D221" i="3" s="1"/>
  <c r="E221" i="3" a="1"/>
  <c r="E221" i="3" s="1"/>
  <c r="F221" i="3" a="1"/>
  <c r="F221" i="3" s="1"/>
  <c r="G221" i="3" a="1"/>
  <c r="G221" i="3" s="1"/>
  <c r="H221" i="3" a="1"/>
  <c r="H221" i="3" s="1"/>
  <c r="I221" i="3" a="1"/>
  <c r="I221" i="3" s="1"/>
  <c r="B222" i="3" a="1"/>
  <c r="B222" i="3" s="1"/>
  <c r="C222" i="3" a="1"/>
  <c r="C222" i="3" s="1"/>
  <c r="D222" i="3" a="1"/>
  <c r="D222" i="3" s="1"/>
  <c r="E222" i="3" a="1"/>
  <c r="E222" i="3" s="1"/>
  <c r="F222" i="3" a="1"/>
  <c r="F222" i="3" s="1"/>
  <c r="G222" i="3" a="1"/>
  <c r="G222" i="3" s="1"/>
  <c r="H222" i="3" a="1"/>
  <c r="H222" i="3" s="1"/>
  <c r="I222" i="3" a="1"/>
  <c r="I222" i="3" s="1"/>
  <c r="B223" i="3" a="1"/>
  <c r="B223" i="3" s="1"/>
  <c r="C223" i="3" a="1"/>
  <c r="C223" i="3" s="1"/>
  <c r="D223" i="3" a="1"/>
  <c r="D223" i="3" s="1"/>
  <c r="E223" i="3" a="1"/>
  <c r="E223" i="3" s="1"/>
  <c r="F223" i="3" a="1"/>
  <c r="F223" i="3" s="1"/>
  <c r="G223" i="3" a="1"/>
  <c r="G223" i="3" s="1"/>
  <c r="H223" i="3" a="1"/>
  <c r="H223" i="3" s="1"/>
  <c r="I223" i="3" a="1"/>
  <c r="I223" i="3" s="1"/>
  <c r="B224" i="3" a="1"/>
  <c r="B224" i="3" s="1"/>
  <c r="C224" i="3" a="1"/>
  <c r="C224" i="3" s="1"/>
  <c r="D224" i="3" a="1"/>
  <c r="D224" i="3" s="1"/>
  <c r="E224" i="3" a="1"/>
  <c r="E224" i="3" s="1"/>
  <c r="F224" i="3" a="1"/>
  <c r="F224" i="3" s="1"/>
  <c r="G224" i="3" a="1"/>
  <c r="G224" i="3" s="1"/>
  <c r="H224" i="3" a="1"/>
  <c r="H224" i="3" s="1"/>
  <c r="I224" i="3" a="1"/>
  <c r="I224" i="3" s="1"/>
  <c r="B225" i="3" a="1"/>
  <c r="B225" i="3" s="1"/>
  <c r="C225" i="3" a="1"/>
  <c r="C225" i="3"/>
  <c r="D225" i="3" a="1"/>
  <c r="D225" i="3" s="1"/>
  <c r="E225" i="3" a="1"/>
  <c r="E225" i="3" s="1"/>
  <c r="F225" i="3" a="1"/>
  <c r="F225" i="3" s="1"/>
  <c r="G225" i="3" a="1"/>
  <c r="G225" i="3" s="1"/>
  <c r="H225" i="3" a="1"/>
  <c r="H225" i="3" s="1"/>
  <c r="I225" i="3" a="1"/>
  <c r="I225" i="3" s="1"/>
  <c r="B226" i="3" a="1"/>
  <c r="B226" i="3" s="1"/>
  <c r="C226" i="3" a="1"/>
  <c r="C226" i="3" s="1"/>
  <c r="D226" i="3" a="1"/>
  <c r="D226" i="3" s="1"/>
  <c r="E226" i="3" a="1"/>
  <c r="E226" i="3" s="1"/>
  <c r="F226" i="3" a="1"/>
  <c r="F226" i="3" s="1"/>
  <c r="G226" i="3" a="1"/>
  <c r="G226" i="3" s="1"/>
  <c r="H226" i="3" a="1"/>
  <c r="H226" i="3" s="1"/>
  <c r="I226" i="3" a="1"/>
  <c r="I226" i="3" s="1"/>
  <c r="B227" i="3" a="1"/>
  <c r="B227" i="3" s="1"/>
  <c r="C227" i="3" a="1"/>
  <c r="C227" i="3" s="1"/>
  <c r="D227" i="3" a="1"/>
  <c r="D227" i="3" s="1"/>
  <c r="E227" i="3" a="1"/>
  <c r="E227" i="3" s="1"/>
  <c r="F227" i="3" a="1"/>
  <c r="F227" i="3" s="1"/>
  <c r="G227" i="3" a="1"/>
  <c r="G227" i="3" s="1"/>
  <c r="H227" i="3" a="1"/>
  <c r="H227" i="3" s="1"/>
  <c r="I227" i="3" a="1"/>
  <c r="I227" i="3" s="1"/>
  <c r="B228" i="3" a="1"/>
  <c r="B228" i="3" s="1"/>
  <c r="C228" i="3" a="1"/>
  <c r="C228" i="3" s="1"/>
  <c r="D228" i="3" a="1"/>
  <c r="D228" i="3"/>
  <c r="E228" i="3" a="1"/>
  <c r="E228" i="3" s="1"/>
  <c r="F228" i="3" a="1"/>
  <c r="F228" i="3" s="1"/>
  <c r="G228" i="3" a="1"/>
  <c r="G228" i="3" s="1"/>
  <c r="H228" i="3" a="1"/>
  <c r="H228" i="3"/>
  <c r="I228" i="3" a="1"/>
  <c r="I228" i="3" s="1"/>
  <c r="B229" i="3" a="1"/>
  <c r="B229" i="3" s="1"/>
  <c r="C229" i="3" a="1"/>
  <c r="C229" i="3" s="1"/>
  <c r="D229" i="3" a="1"/>
  <c r="D229" i="3" s="1"/>
  <c r="E229" i="3" a="1"/>
  <c r="E229" i="3"/>
  <c r="F229" i="3" a="1"/>
  <c r="F229" i="3" s="1"/>
  <c r="G229" i="3" a="1"/>
  <c r="G229" i="3" s="1"/>
  <c r="H229" i="3" a="1"/>
  <c r="H229" i="3" s="1"/>
  <c r="I229" i="3" a="1"/>
  <c r="I229" i="3"/>
  <c r="B230" i="3" a="1"/>
  <c r="B230" i="3" s="1"/>
  <c r="C230" i="3" a="1"/>
  <c r="C230" i="3" s="1"/>
  <c r="D230" i="3" a="1"/>
  <c r="D230" i="3" s="1"/>
  <c r="E230" i="3" a="1"/>
  <c r="E230" i="3"/>
  <c r="F230" i="3" a="1"/>
  <c r="F230" i="3" s="1"/>
  <c r="G230" i="3" a="1"/>
  <c r="G230" i="3" s="1"/>
  <c r="H230" i="3" a="1"/>
  <c r="H230" i="3" s="1"/>
  <c r="I230" i="3" a="1"/>
  <c r="I230" i="3" s="1"/>
  <c r="B231" i="3" a="1"/>
  <c r="B231" i="3" s="1"/>
  <c r="C231" i="3" a="1"/>
  <c r="C231" i="3"/>
  <c r="D231" i="3" a="1"/>
  <c r="D231" i="3" s="1"/>
  <c r="E231" i="3" a="1"/>
  <c r="E231" i="3"/>
  <c r="F231" i="3" a="1"/>
  <c r="F231" i="3" s="1"/>
  <c r="G231" i="3" a="1"/>
  <c r="G231" i="3"/>
  <c r="H231" i="3" a="1"/>
  <c r="H231" i="3" s="1"/>
  <c r="I231" i="3" a="1"/>
  <c r="I231" i="3" s="1"/>
  <c r="B232" i="3" a="1"/>
  <c r="B232" i="3" s="1"/>
  <c r="C232" i="3" a="1"/>
  <c r="C232" i="3" s="1"/>
  <c r="D232" i="3" a="1"/>
  <c r="D232" i="3" s="1"/>
  <c r="E232" i="3" a="1"/>
  <c r="E232" i="3" s="1"/>
  <c r="F232" i="3" a="1"/>
  <c r="F232" i="3" s="1"/>
  <c r="G232" i="3" a="1"/>
  <c r="G232" i="3" s="1"/>
  <c r="H232" i="3" a="1"/>
  <c r="H232" i="3"/>
  <c r="I232" i="3" a="1"/>
  <c r="I232" i="3" s="1"/>
  <c r="B233" i="3" a="1"/>
  <c r="B233" i="3" s="1"/>
  <c r="C233" i="3" a="1"/>
  <c r="C233" i="3"/>
  <c r="D233" i="3" a="1"/>
  <c r="D233" i="3" s="1"/>
  <c r="E233" i="3" a="1"/>
  <c r="E233" i="3"/>
  <c r="F233" i="3" a="1"/>
  <c r="F233" i="3" s="1"/>
  <c r="G233" i="3" a="1"/>
  <c r="G233" i="3" s="1"/>
  <c r="H233" i="3" a="1"/>
  <c r="H233" i="3" s="1"/>
  <c r="I233" i="3" a="1"/>
  <c r="I233" i="3"/>
  <c r="B234" i="3" a="1"/>
  <c r="B234" i="3" s="1"/>
  <c r="C234" i="3" a="1"/>
  <c r="C234" i="3" s="1"/>
  <c r="D234" i="3" a="1"/>
  <c r="D234" i="3"/>
  <c r="E234" i="3" a="1"/>
  <c r="E234" i="3" s="1"/>
  <c r="F234" i="3" a="1"/>
  <c r="F234" i="3" s="1"/>
  <c r="G234" i="3" a="1"/>
  <c r="G234" i="3" s="1"/>
  <c r="H234" i="3" a="1"/>
  <c r="H234" i="3" s="1"/>
  <c r="I234" i="3" a="1"/>
  <c r="I234" i="3" s="1"/>
  <c r="B235" i="3" a="1"/>
  <c r="B235" i="3" s="1"/>
  <c r="C235" i="3" a="1"/>
  <c r="C235" i="3" s="1"/>
  <c r="D235" i="3" a="1"/>
  <c r="D235" i="3" s="1"/>
  <c r="E235" i="3" a="1"/>
  <c r="E235" i="3" s="1"/>
  <c r="F235" i="3" a="1"/>
  <c r="F235" i="3" s="1"/>
  <c r="G235" i="3" a="1"/>
  <c r="G235" i="3" s="1"/>
  <c r="H235" i="3" a="1"/>
  <c r="H235" i="3" s="1"/>
  <c r="I235" i="3" a="1"/>
  <c r="I235" i="3" s="1"/>
  <c r="B236" i="3" a="1"/>
  <c r="B236" i="3" s="1"/>
  <c r="C236" i="3" a="1"/>
  <c r="C236" i="3" s="1"/>
  <c r="D236" i="3" a="1"/>
  <c r="D236" i="3" s="1"/>
  <c r="E236" i="3" a="1"/>
  <c r="E236" i="3" s="1"/>
  <c r="F236" i="3" a="1"/>
  <c r="F236" i="3" s="1"/>
  <c r="G236" i="3" a="1"/>
  <c r="G236" i="3" s="1"/>
  <c r="H236" i="3" a="1"/>
  <c r="H236" i="3" s="1"/>
  <c r="I236" i="3" a="1"/>
  <c r="I236" i="3" s="1"/>
  <c r="B237" i="3" a="1"/>
  <c r="B237" i="3" s="1"/>
  <c r="C237" i="3" a="1"/>
  <c r="C237" i="3" s="1"/>
  <c r="D237" i="3" a="1"/>
  <c r="D237" i="3" s="1"/>
  <c r="E237" i="3" a="1"/>
  <c r="E237" i="3" s="1"/>
  <c r="F237" i="3" a="1"/>
  <c r="F237" i="3" s="1"/>
  <c r="G237" i="3" a="1"/>
  <c r="G237" i="3" s="1"/>
  <c r="H237" i="3" a="1"/>
  <c r="H237" i="3" s="1"/>
  <c r="I237" i="3" a="1"/>
  <c r="I237" i="3" s="1"/>
  <c r="B238" i="3" a="1"/>
  <c r="B238" i="3" s="1"/>
  <c r="C238" i="3" a="1"/>
  <c r="C238" i="3" s="1"/>
  <c r="D238" i="3" a="1"/>
  <c r="D238" i="3" s="1"/>
  <c r="E238" i="3" a="1"/>
  <c r="E238" i="3" s="1"/>
  <c r="F238" i="3" a="1"/>
  <c r="F238" i="3" s="1"/>
  <c r="G238" i="3" a="1"/>
  <c r="G238" i="3" s="1"/>
  <c r="H238" i="3" a="1"/>
  <c r="H238" i="3" s="1"/>
  <c r="I238" i="3" a="1"/>
  <c r="I238" i="3" s="1"/>
  <c r="B239" i="3" a="1"/>
  <c r="B239" i="3" s="1"/>
  <c r="C239" i="3" a="1"/>
  <c r="C239" i="3" s="1"/>
  <c r="D239" i="3" a="1"/>
  <c r="D239" i="3" s="1"/>
  <c r="E239" i="3" a="1"/>
  <c r="E239" i="3" s="1"/>
  <c r="F239" i="3" a="1"/>
  <c r="F239" i="3" s="1"/>
  <c r="G239" i="3" a="1"/>
  <c r="G239" i="3" s="1"/>
  <c r="H239" i="3" a="1"/>
  <c r="H239" i="3" s="1"/>
  <c r="I239" i="3" a="1"/>
  <c r="I239" i="3" s="1"/>
  <c r="B240" i="3" a="1"/>
  <c r="B240" i="3" s="1"/>
  <c r="C240" i="3" a="1"/>
  <c r="C240" i="3" s="1"/>
  <c r="D240" i="3" a="1"/>
  <c r="D240" i="3" s="1"/>
  <c r="E240" i="3" a="1"/>
  <c r="E240" i="3" s="1"/>
  <c r="F240" i="3" a="1"/>
  <c r="F240" i="3" s="1"/>
  <c r="G240" i="3" a="1"/>
  <c r="G240" i="3" s="1"/>
  <c r="H240" i="3" a="1"/>
  <c r="H240" i="3" s="1"/>
  <c r="I240" i="3" a="1"/>
  <c r="I240" i="3" s="1"/>
  <c r="B241" i="3" a="1"/>
  <c r="B241" i="3" s="1"/>
  <c r="C241" i="3" a="1"/>
  <c r="C241" i="3" s="1"/>
  <c r="D241" i="3" a="1"/>
  <c r="D241" i="3" s="1"/>
  <c r="E241" i="3" a="1"/>
  <c r="E241" i="3" s="1"/>
  <c r="F241" i="3" a="1"/>
  <c r="F241" i="3" s="1"/>
  <c r="G241" i="3" a="1"/>
  <c r="G241" i="3" s="1"/>
  <c r="H241" i="3" a="1"/>
  <c r="H241" i="3" s="1"/>
  <c r="I241" i="3" a="1"/>
  <c r="I241" i="3" s="1"/>
  <c r="B242" i="3" a="1"/>
  <c r="B242" i="3" s="1"/>
  <c r="C242" i="3" a="1"/>
  <c r="C242" i="3" s="1"/>
  <c r="D242" i="3" a="1"/>
  <c r="D242" i="3" s="1"/>
  <c r="E242" i="3" a="1"/>
  <c r="E242" i="3" s="1"/>
  <c r="F242" i="3" a="1"/>
  <c r="F242" i="3" s="1"/>
  <c r="G242" i="3" a="1"/>
  <c r="G242" i="3" s="1"/>
  <c r="H242" i="3" a="1"/>
  <c r="H242" i="3" s="1"/>
  <c r="I242" i="3" a="1"/>
  <c r="I242" i="3" s="1"/>
  <c r="B243" i="3" a="1"/>
  <c r="B243" i="3" s="1"/>
  <c r="C243" i="3" a="1"/>
  <c r="C243" i="3" s="1"/>
  <c r="D243" i="3" a="1"/>
  <c r="D243" i="3" s="1"/>
  <c r="E243" i="3" a="1"/>
  <c r="E243" i="3" s="1"/>
  <c r="F243" i="3" a="1"/>
  <c r="F243" i="3" s="1"/>
  <c r="G243" i="3" a="1"/>
  <c r="G243" i="3" s="1"/>
  <c r="H243" i="3" a="1"/>
  <c r="H243" i="3" s="1"/>
  <c r="I243" i="3" a="1"/>
  <c r="I243" i="3" s="1"/>
  <c r="B244" i="3" a="1"/>
  <c r="B244" i="3" s="1"/>
  <c r="C244" i="3" a="1"/>
  <c r="C244" i="3" s="1"/>
  <c r="D244" i="3" a="1"/>
  <c r="D244" i="3" s="1"/>
  <c r="E244" i="3" a="1"/>
  <c r="E244" i="3" s="1"/>
  <c r="F244" i="3" a="1"/>
  <c r="F244" i="3" s="1"/>
  <c r="G244" i="3" a="1"/>
  <c r="G244" i="3" s="1"/>
  <c r="H244" i="3" a="1"/>
  <c r="H244" i="3" s="1"/>
  <c r="I244" i="3" a="1"/>
  <c r="I244" i="3" s="1"/>
  <c r="B245" i="3" a="1"/>
  <c r="B245" i="3" s="1"/>
  <c r="C245" i="3" a="1"/>
  <c r="C245" i="3" s="1"/>
  <c r="D245" i="3" a="1"/>
  <c r="D245" i="3" s="1"/>
  <c r="E245" i="3" a="1"/>
  <c r="E245" i="3" s="1"/>
  <c r="F245" i="3" a="1"/>
  <c r="F245" i="3" s="1"/>
  <c r="G245" i="3" a="1"/>
  <c r="G245" i="3" s="1"/>
  <c r="H245" i="3" a="1"/>
  <c r="H245" i="3" s="1"/>
  <c r="I245" i="3" a="1"/>
  <c r="I245" i="3" s="1"/>
  <c r="B246" i="3" a="1"/>
  <c r="B246" i="3" s="1"/>
  <c r="C246" i="3" a="1"/>
  <c r="C246" i="3" s="1"/>
  <c r="D246" i="3" a="1"/>
  <c r="D246" i="3" s="1"/>
  <c r="E246" i="3" a="1"/>
  <c r="E246" i="3" s="1"/>
  <c r="F246" i="3" a="1"/>
  <c r="F246" i="3" s="1"/>
  <c r="G246" i="3" a="1"/>
  <c r="G246" i="3" s="1"/>
  <c r="H246" i="3" a="1"/>
  <c r="H246" i="3" s="1"/>
  <c r="I246" i="3" a="1"/>
  <c r="I246" i="3" s="1"/>
  <c r="B247" i="3" a="1"/>
  <c r="B247" i="3" s="1"/>
  <c r="C247" i="3" a="1"/>
  <c r="C247" i="3" s="1"/>
  <c r="D247" i="3" a="1"/>
  <c r="D247" i="3" s="1"/>
  <c r="E247" i="3" a="1"/>
  <c r="E247" i="3" s="1"/>
  <c r="F247" i="3" a="1"/>
  <c r="F247" i="3" s="1"/>
  <c r="G247" i="3" a="1"/>
  <c r="G247" i="3" s="1"/>
  <c r="H247" i="3" a="1"/>
  <c r="H247" i="3" s="1"/>
  <c r="I247" i="3" a="1"/>
  <c r="I247" i="3" s="1"/>
  <c r="B248" i="3" a="1"/>
  <c r="B248" i="3" s="1"/>
  <c r="C248" i="3" a="1"/>
  <c r="C248" i="3" s="1"/>
  <c r="D248" i="3" a="1"/>
  <c r="D248" i="3" s="1"/>
  <c r="E248" i="3" a="1"/>
  <c r="E248" i="3" s="1"/>
  <c r="F248" i="3" a="1"/>
  <c r="F248" i="3" s="1"/>
  <c r="G248" i="3" a="1"/>
  <c r="G248" i="3" s="1"/>
  <c r="H248" i="3" a="1"/>
  <c r="H248" i="3" s="1"/>
  <c r="I248" i="3" a="1"/>
  <c r="I248" i="3" s="1"/>
  <c r="B249" i="3" a="1"/>
  <c r="B249" i="3" s="1"/>
  <c r="C249" i="3" a="1"/>
  <c r="C249" i="3" s="1"/>
  <c r="D249" i="3" a="1"/>
  <c r="D249" i="3" s="1"/>
  <c r="E249" i="3" a="1"/>
  <c r="E249" i="3" s="1"/>
  <c r="F249" i="3" a="1"/>
  <c r="F249" i="3" s="1"/>
  <c r="G249" i="3" a="1"/>
  <c r="G249" i="3" s="1"/>
  <c r="H249" i="3" a="1"/>
  <c r="H249" i="3" s="1"/>
  <c r="I249" i="3" a="1"/>
  <c r="I249" i="3" s="1"/>
  <c r="B250" i="3" a="1"/>
  <c r="B250" i="3" s="1"/>
  <c r="C250" i="3" a="1"/>
  <c r="C250" i="3" s="1"/>
  <c r="D250" i="3" a="1"/>
  <c r="D250" i="3" s="1"/>
  <c r="E250" i="3" a="1"/>
  <c r="E250" i="3" s="1"/>
  <c r="F250" i="3" a="1"/>
  <c r="F250" i="3" s="1"/>
  <c r="G250" i="3" a="1"/>
  <c r="G250" i="3" s="1"/>
  <c r="H250" i="3" a="1"/>
  <c r="H250" i="3" s="1"/>
  <c r="I250" i="3" a="1"/>
  <c r="I250" i="3" s="1"/>
  <c r="B251" i="3" a="1"/>
  <c r="B251" i="3" s="1"/>
  <c r="C251" i="3" a="1"/>
  <c r="C251" i="3" s="1"/>
  <c r="D251" i="3" a="1"/>
  <c r="D251" i="3" s="1"/>
  <c r="E251" i="3" a="1"/>
  <c r="E251" i="3" s="1"/>
  <c r="F251" i="3" a="1"/>
  <c r="F251" i="3" s="1"/>
  <c r="G251" i="3" a="1"/>
  <c r="G251" i="3" s="1"/>
  <c r="H251" i="3" a="1"/>
  <c r="H251" i="3" s="1"/>
  <c r="I251" i="3" a="1"/>
  <c r="I251" i="3" s="1"/>
  <c r="B252" i="3" a="1"/>
  <c r="B252" i="3" s="1"/>
  <c r="C252" i="3" a="1"/>
  <c r="C252" i="3" s="1"/>
  <c r="D252" i="3" a="1"/>
  <c r="D252" i="3" s="1"/>
  <c r="E252" i="3" a="1"/>
  <c r="E252" i="3" s="1"/>
  <c r="F252" i="3" a="1"/>
  <c r="F252" i="3" s="1"/>
  <c r="G252" i="3" a="1"/>
  <c r="G252" i="3" s="1"/>
  <c r="H252" i="3" a="1"/>
  <c r="H252" i="3" s="1"/>
  <c r="I252" i="3" a="1"/>
  <c r="I252" i="3" s="1"/>
  <c r="B253" i="3" a="1"/>
  <c r="B253" i="3" s="1"/>
  <c r="C253" i="3" a="1"/>
  <c r="C253" i="3" s="1"/>
  <c r="D253" i="3" a="1"/>
  <c r="D253" i="3" s="1"/>
  <c r="E253" i="3" a="1"/>
  <c r="E253" i="3" s="1"/>
  <c r="F253" i="3" a="1"/>
  <c r="F253" i="3" s="1"/>
  <c r="G253" i="3" a="1"/>
  <c r="G253" i="3" s="1"/>
  <c r="H253" i="3" a="1"/>
  <c r="H253" i="3" s="1"/>
  <c r="I253" i="3" a="1"/>
  <c r="I253" i="3" s="1"/>
  <c r="B254" i="3" a="1"/>
  <c r="B254" i="3" s="1"/>
  <c r="C254" i="3" a="1"/>
  <c r="C254" i="3" s="1"/>
  <c r="D254" i="3" a="1"/>
  <c r="D254" i="3" s="1"/>
  <c r="E254" i="3" a="1"/>
  <c r="E254" i="3" s="1"/>
  <c r="F254" i="3" a="1"/>
  <c r="F254" i="3" s="1"/>
  <c r="G254" i="3" a="1"/>
  <c r="G254" i="3" s="1"/>
  <c r="H254" i="3" a="1"/>
  <c r="H254" i="3" s="1"/>
  <c r="I254" i="3" a="1"/>
  <c r="I254" i="3" s="1"/>
  <c r="B255" i="3" a="1"/>
  <c r="B255" i="3" s="1"/>
  <c r="C255" i="3" a="1"/>
  <c r="C255" i="3" s="1"/>
  <c r="D255" i="3" a="1"/>
  <c r="D255" i="3" s="1"/>
  <c r="E255" i="3" a="1"/>
  <c r="E255" i="3" s="1"/>
  <c r="F255" i="3" a="1"/>
  <c r="F255" i="3" s="1"/>
  <c r="G255" i="3" a="1"/>
  <c r="G255" i="3" s="1"/>
  <c r="H255" i="3" a="1"/>
  <c r="H255" i="3" s="1"/>
  <c r="I255" i="3" a="1"/>
  <c r="I255" i="3" s="1"/>
  <c r="B256" i="3" a="1"/>
  <c r="B256" i="3" s="1"/>
  <c r="C256" i="3" a="1"/>
  <c r="C256" i="3" s="1"/>
  <c r="D256" i="3" a="1"/>
  <c r="D256" i="3" s="1"/>
  <c r="E256" i="3" a="1"/>
  <c r="E256" i="3" s="1"/>
  <c r="F256" i="3" a="1"/>
  <c r="F256" i="3" s="1"/>
  <c r="G256" i="3" a="1"/>
  <c r="G256" i="3" s="1"/>
  <c r="H256" i="3" a="1"/>
  <c r="H256" i="3" s="1"/>
  <c r="I256" i="3" a="1"/>
  <c r="I256" i="3" s="1"/>
  <c r="B257" i="3" a="1"/>
  <c r="B257" i="3" s="1"/>
  <c r="C257" i="3" a="1"/>
  <c r="C257" i="3" s="1"/>
  <c r="D257" i="3" a="1"/>
  <c r="D257" i="3" s="1"/>
  <c r="E257" i="3" a="1"/>
  <c r="E257" i="3" s="1"/>
  <c r="F257" i="3" a="1"/>
  <c r="F257" i="3" s="1"/>
  <c r="G257" i="3" a="1"/>
  <c r="G257" i="3" s="1"/>
  <c r="H257" i="3" a="1"/>
  <c r="H257" i="3" s="1"/>
  <c r="I257" i="3" a="1"/>
  <c r="I257" i="3" s="1"/>
  <c r="B258" i="3" a="1"/>
  <c r="B258" i="3" s="1"/>
  <c r="C258" i="3" a="1"/>
  <c r="C258" i="3" s="1"/>
  <c r="D258" i="3" a="1"/>
  <c r="D258" i="3" s="1"/>
  <c r="E258" i="3" a="1"/>
  <c r="E258" i="3" s="1"/>
  <c r="F258" i="3" a="1"/>
  <c r="F258" i="3" s="1"/>
  <c r="G258" i="3" a="1"/>
  <c r="G258" i="3" s="1"/>
  <c r="H258" i="3" a="1"/>
  <c r="H258" i="3" s="1"/>
  <c r="I258" i="3" a="1"/>
  <c r="I258" i="3" s="1"/>
  <c r="B259" i="3" a="1"/>
  <c r="B259" i="3" s="1"/>
  <c r="C259" i="3" a="1"/>
  <c r="C259" i="3" s="1"/>
  <c r="D259" i="3" a="1"/>
  <c r="D259" i="3" s="1"/>
  <c r="E259" i="3" a="1"/>
  <c r="E259" i="3" s="1"/>
  <c r="F259" i="3" a="1"/>
  <c r="F259" i="3" s="1"/>
  <c r="G259" i="3" a="1"/>
  <c r="G259" i="3" s="1"/>
  <c r="H259" i="3" a="1"/>
  <c r="H259" i="3" s="1"/>
  <c r="I259" i="3" a="1"/>
  <c r="I259" i="3" s="1"/>
  <c r="B260" i="3" a="1"/>
  <c r="B260" i="3" s="1"/>
  <c r="C260" i="3" a="1"/>
  <c r="C260" i="3" s="1"/>
  <c r="D260" i="3" a="1"/>
  <c r="D260" i="3" s="1"/>
  <c r="E260" i="3" a="1"/>
  <c r="E260" i="3" s="1"/>
  <c r="F260" i="3" a="1"/>
  <c r="F260" i="3" s="1"/>
  <c r="G260" i="3" a="1"/>
  <c r="G260" i="3" s="1"/>
  <c r="H260" i="3" a="1"/>
  <c r="H260" i="3" s="1"/>
  <c r="I260" i="3" a="1"/>
  <c r="I260" i="3" s="1"/>
  <c r="B261" i="3" a="1"/>
  <c r="B261" i="3" s="1"/>
  <c r="C261" i="3" a="1"/>
  <c r="C261" i="3" s="1"/>
  <c r="D261" i="3" a="1"/>
  <c r="D261" i="3" s="1"/>
  <c r="E261" i="3" a="1"/>
  <c r="E261" i="3" s="1"/>
  <c r="F261" i="3" a="1"/>
  <c r="F261" i="3" s="1"/>
  <c r="G261" i="3" a="1"/>
  <c r="G261" i="3" s="1"/>
  <c r="H261" i="3" a="1"/>
  <c r="H261" i="3" s="1"/>
  <c r="I261" i="3" a="1"/>
  <c r="I261" i="3" s="1"/>
  <c r="B262" i="3" a="1"/>
  <c r="B262" i="3" s="1"/>
  <c r="C262" i="3" a="1"/>
  <c r="C262" i="3" s="1"/>
  <c r="D262" i="3" a="1"/>
  <c r="D262" i="3" s="1"/>
  <c r="E262" i="3" a="1"/>
  <c r="E262" i="3" s="1"/>
  <c r="F262" i="3" a="1"/>
  <c r="F262" i="3" s="1"/>
  <c r="G262" i="3" a="1"/>
  <c r="G262" i="3" s="1"/>
  <c r="H262" i="3" a="1"/>
  <c r="H262" i="3" s="1"/>
  <c r="I262" i="3" a="1"/>
  <c r="I262" i="3" s="1"/>
  <c r="B263" i="3" a="1"/>
  <c r="B263" i="3" s="1"/>
  <c r="C263" i="3" a="1"/>
  <c r="C263" i="3" s="1"/>
  <c r="D263" i="3" a="1"/>
  <c r="D263" i="3" s="1"/>
  <c r="E263" i="3" a="1"/>
  <c r="E263" i="3" s="1"/>
  <c r="F263" i="3" a="1"/>
  <c r="F263" i="3" s="1"/>
  <c r="G263" i="3" a="1"/>
  <c r="G263" i="3" s="1"/>
  <c r="H263" i="3" a="1"/>
  <c r="H263" i="3" s="1"/>
  <c r="I263" i="3" a="1"/>
  <c r="I263" i="3" s="1"/>
  <c r="B264" i="3" a="1"/>
  <c r="B264" i="3" s="1"/>
  <c r="C264" i="3" a="1"/>
  <c r="C264" i="3" s="1"/>
  <c r="D264" i="3" a="1"/>
  <c r="D264" i="3" s="1"/>
  <c r="E264" i="3" a="1"/>
  <c r="E264" i="3" s="1"/>
  <c r="F264" i="3" a="1"/>
  <c r="F264" i="3" s="1"/>
  <c r="G264" i="3" a="1"/>
  <c r="G264" i="3" s="1"/>
  <c r="H264" i="3" a="1"/>
  <c r="H264" i="3" s="1"/>
  <c r="I264" i="3" a="1"/>
  <c r="I264" i="3" s="1"/>
  <c r="B265" i="3" a="1"/>
  <c r="B265" i="3" s="1"/>
  <c r="C265" i="3" a="1"/>
  <c r="C265" i="3" s="1"/>
  <c r="D265" i="3" a="1"/>
  <c r="D265" i="3" s="1"/>
  <c r="E265" i="3" a="1"/>
  <c r="E265" i="3" s="1"/>
  <c r="F265" i="3" a="1"/>
  <c r="F265" i="3" s="1"/>
  <c r="G265" i="3" a="1"/>
  <c r="G265" i="3" s="1"/>
  <c r="H265" i="3" a="1"/>
  <c r="H265" i="3" s="1"/>
  <c r="I265" i="3" a="1"/>
  <c r="I265" i="3" s="1"/>
  <c r="B266" i="3" a="1"/>
  <c r="B266" i="3" s="1"/>
  <c r="C266" i="3" a="1"/>
  <c r="C266" i="3" s="1"/>
  <c r="D266" i="3" a="1"/>
  <c r="D266" i="3" s="1"/>
  <c r="E266" i="3" a="1"/>
  <c r="E266" i="3" s="1"/>
  <c r="F266" i="3" a="1"/>
  <c r="F266" i="3" s="1"/>
  <c r="G266" i="3" a="1"/>
  <c r="G266" i="3" s="1"/>
  <c r="H266" i="3" a="1"/>
  <c r="H266" i="3" s="1"/>
  <c r="I266" i="3" a="1"/>
  <c r="I266" i="3" s="1"/>
  <c r="B267" i="3" a="1"/>
  <c r="B267" i="3" s="1"/>
  <c r="C267" i="3" a="1"/>
  <c r="C267" i="3" s="1"/>
  <c r="D267" i="3" a="1"/>
  <c r="D267" i="3" s="1"/>
  <c r="E267" i="3" a="1"/>
  <c r="E267" i="3" s="1"/>
  <c r="F267" i="3" a="1"/>
  <c r="F267" i="3" s="1"/>
  <c r="G267" i="3" a="1"/>
  <c r="G267" i="3" s="1"/>
  <c r="H267" i="3" a="1"/>
  <c r="H267" i="3" s="1"/>
  <c r="I267" i="3" a="1"/>
  <c r="I267" i="3" s="1"/>
  <c r="B268" i="3" a="1"/>
  <c r="B268" i="3" s="1"/>
  <c r="C268" i="3" a="1"/>
  <c r="C268" i="3" s="1"/>
  <c r="D268" i="3" a="1"/>
  <c r="D268" i="3" s="1"/>
  <c r="E268" i="3" a="1"/>
  <c r="E268" i="3" s="1"/>
  <c r="F268" i="3" a="1"/>
  <c r="F268" i="3" s="1"/>
  <c r="G268" i="3" a="1"/>
  <c r="G268" i="3" s="1"/>
  <c r="H268" i="3" a="1"/>
  <c r="H268" i="3" s="1"/>
  <c r="I268" i="3" a="1"/>
  <c r="I268" i="3" s="1"/>
  <c r="B269" i="3" a="1"/>
  <c r="B269" i="3" s="1"/>
  <c r="C269" i="3" a="1"/>
  <c r="C269" i="3" s="1"/>
  <c r="D269" i="3" a="1"/>
  <c r="D269" i="3" s="1"/>
  <c r="E269" i="3" a="1"/>
  <c r="E269" i="3" s="1"/>
  <c r="F269" i="3" a="1"/>
  <c r="F269" i="3" s="1"/>
  <c r="G269" i="3" a="1"/>
  <c r="G269" i="3" s="1"/>
  <c r="H269" i="3" a="1"/>
  <c r="H269" i="3" s="1"/>
  <c r="I269" i="3" a="1"/>
  <c r="I269" i="3" s="1"/>
  <c r="B270" i="3" a="1"/>
  <c r="B270" i="3" s="1"/>
  <c r="C270" i="3" a="1"/>
  <c r="C270" i="3" s="1"/>
  <c r="D270" i="3" a="1"/>
  <c r="D270" i="3" s="1"/>
  <c r="E270" i="3" a="1"/>
  <c r="E270" i="3" s="1"/>
  <c r="F270" i="3" a="1"/>
  <c r="F270" i="3" s="1"/>
  <c r="G270" i="3" a="1"/>
  <c r="G270" i="3" s="1"/>
  <c r="H270" i="3" a="1"/>
  <c r="H270" i="3" s="1"/>
  <c r="I270" i="3" a="1"/>
  <c r="I270" i="3" s="1"/>
  <c r="B271" i="3" a="1"/>
  <c r="B271" i="3" s="1"/>
  <c r="C271" i="3" a="1"/>
  <c r="C271" i="3" s="1"/>
  <c r="D271" i="3" a="1"/>
  <c r="D271" i="3" s="1"/>
  <c r="E271" i="3" a="1"/>
  <c r="E271" i="3" s="1"/>
  <c r="F271" i="3" a="1"/>
  <c r="F271" i="3" s="1"/>
  <c r="G271" i="3" a="1"/>
  <c r="G271" i="3" s="1"/>
  <c r="H271" i="3" a="1"/>
  <c r="H271" i="3" s="1"/>
  <c r="I271" i="3" a="1"/>
  <c r="I271" i="3" s="1"/>
  <c r="B272" i="3" a="1"/>
  <c r="B272" i="3" s="1"/>
  <c r="C272" i="3" a="1"/>
  <c r="C272" i="3" s="1"/>
  <c r="D272" i="3" a="1"/>
  <c r="D272" i="3" s="1"/>
  <c r="E272" i="3" a="1"/>
  <c r="E272" i="3" s="1"/>
  <c r="F272" i="3" a="1"/>
  <c r="F272" i="3" s="1"/>
  <c r="G272" i="3" a="1"/>
  <c r="G272" i="3" s="1"/>
  <c r="H272" i="3" a="1"/>
  <c r="H272" i="3" s="1"/>
  <c r="I272" i="3" a="1"/>
  <c r="I272" i="3" s="1"/>
  <c r="B273" i="3" a="1"/>
  <c r="B273" i="3" s="1"/>
  <c r="C273" i="3" a="1"/>
  <c r="C273" i="3" s="1"/>
  <c r="D273" i="3" a="1"/>
  <c r="D273" i="3" s="1"/>
  <c r="E273" i="3" a="1"/>
  <c r="E273" i="3" s="1"/>
  <c r="F273" i="3" a="1"/>
  <c r="F273" i="3" s="1"/>
  <c r="G273" i="3" a="1"/>
  <c r="G273" i="3" s="1"/>
  <c r="H273" i="3" a="1"/>
  <c r="H273" i="3" s="1"/>
  <c r="I273" i="3" a="1"/>
  <c r="I273" i="3" s="1"/>
  <c r="B274" i="3" a="1"/>
  <c r="B274" i="3" s="1"/>
  <c r="C274" i="3" a="1"/>
  <c r="C274" i="3" s="1"/>
  <c r="D274" i="3" a="1"/>
  <c r="D274" i="3" s="1"/>
  <c r="E274" i="3" a="1"/>
  <c r="E274" i="3" s="1"/>
  <c r="F274" i="3" a="1"/>
  <c r="F274" i="3" s="1"/>
  <c r="G274" i="3" a="1"/>
  <c r="G274" i="3" s="1"/>
  <c r="H274" i="3" a="1"/>
  <c r="H274" i="3" s="1"/>
  <c r="I274" i="3" a="1"/>
  <c r="I274" i="3" s="1"/>
  <c r="B275" i="3" a="1"/>
  <c r="B275" i="3" s="1"/>
  <c r="C275" i="3" a="1"/>
  <c r="C275" i="3" s="1"/>
  <c r="D275" i="3" a="1"/>
  <c r="D275" i="3" s="1"/>
  <c r="E275" i="3" a="1"/>
  <c r="E275" i="3" s="1"/>
  <c r="F275" i="3" a="1"/>
  <c r="F275" i="3" s="1"/>
  <c r="G275" i="3" a="1"/>
  <c r="G275" i="3" s="1"/>
  <c r="H275" i="3" a="1"/>
  <c r="H275" i="3" s="1"/>
  <c r="I275" i="3" a="1"/>
  <c r="I275" i="3" s="1"/>
  <c r="B276" i="3" a="1"/>
  <c r="B276" i="3"/>
  <c r="C276" i="3" a="1"/>
  <c r="C276" i="3" s="1"/>
  <c r="D276" i="3" a="1"/>
  <c r="D276" i="3" s="1"/>
  <c r="E276" i="3" a="1"/>
  <c r="E276" i="3" s="1"/>
  <c r="F276" i="3" a="1"/>
  <c r="F276" i="3" s="1"/>
  <c r="G276" i="3" a="1"/>
  <c r="G276" i="3" s="1"/>
  <c r="H276" i="3" a="1"/>
  <c r="H276" i="3" s="1"/>
  <c r="I276" i="3" a="1"/>
  <c r="I276" i="3" s="1"/>
  <c r="B277" i="3" a="1"/>
  <c r="B277" i="3" s="1"/>
  <c r="C277" i="3" a="1"/>
  <c r="C277" i="3" s="1"/>
  <c r="D277" i="3" a="1"/>
  <c r="D277" i="3" s="1"/>
  <c r="E277" i="3" a="1"/>
  <c r="E277" i="3" s="1"/>
  <c r="F277" i="3" a="1"/>
  <c r="F277" i="3" s="1"/>
  <c r="G277" i="3" a="1"/>
  <c r="G277" i="3" s="1"/>
  <c r="H277" i="3" a="1"/>
  <c r="H277" i="3" s="1"/>
  <c r="I277" i="3" a="1"/>
  <c r="I277" i="3" s="1"/>
  <c r="B278" i="3" a="1"/>
  <c r="B278" i="3" s="1"/>
  <c r="C278" i="3" a="1"/>
  <c r="C278" i="3" s="1"/>
  <c r="D278" i="3" a="1"/>
  <c r="D278" i="3" s="1"/>
  <c r="E278" i="3" a="1"/>
  <c r="E278" i="3" s="1"/>
  <c r="F278" i="3" a="1"/>
  <c r="F278" i="3" s="1"/>
  <c r="G278" i="3" a="1"/>
  <c r="G278" i="3" s="1"/>
  <c r="H278" i="3" a="1"/>
  <c r="H278" i="3" s="1"/>
  <c r="I278" i="3" a="1"/>
  <c r="I278" i="3" s="1"/>
  <c r="B279" i="3" a="1"/>
  <c r="B279" i="3" s="1"/>
  <c r="C279" i="3" a="1"/>
  <c r="C279" i="3" s="1"/>
  <c r="D279" i="3" a="1"/>
  <c r="D279" i="3" s="1"/>
  <c r="E279" i="3" a="1"/>
  <c r="E279" i="3" s="1"/>
  <c r="F279" i="3" a="1"/>
  <c r="F279" i="3" s="1"/>
  <c r="G279" i="3" a="1"/>
  <c r="G279" i="3" s="1"/>
  <c r="H279" i="3" a="1"/>
  <c r="H279" i="3" s="1"/>
  <c r="I279" i="3" a="1"/>
  <c r="I279" i="3" s="1"/>
  <c r="B280" i="3" a="1"/>
  <c r="B280" i="3" s="1"/>
  <c r="C280" i="3" a="1"/>
  <c r="C280" i="3" s="1"/>
  <c r="D280" i="3" a="1"/>
  <c r="D280" i="3" s="1"/>
  <c r="E280" i="3" a="1"/>
  <c r="E280" i="3" s="1"/>
  <c r="F280" i="3" a="1"/>
  <c r="F280" i="3" s="1"/>
  <c r="G280" i="3" a="1"/>
  <c r="G280" i="3" s="1"/>
  <c r="H280" i="3" a="1"/>
  <c r="H280" i="3" s="1"/>
  <c r="I280" i="3" a="1"/>
  <c r="I280" i="3" s="1"/>
  <c r="B281" i="3" a="1"/>
  <c r="B281" i="3" s="1"/>
  <c r="C281" i="3" a="1"/>
  <c r="C281" i="3" s="1"/>
  <c r="D281" i="3" a="1"/>
  <c r="D281" i="3" s="1"/>
  <c r="E281" i="3" a="1"/>
  <c r="E281" i="3" s="1"/>
  <c r="F281" i="3" a="1"/>
  <c r="F281" i="3" s="1"/>
  <c r="G281" i="3" a="1"/>
  <c r="G281" i="3" s="1"/>
  <c r="H281" i="3" a="1"/>
  <c r="H281" i="3" s="1"/>
  <c r="I281" i="3" a="1"/>
  <c r="I281" i="3" s="1"/>
  <c r="B282" i="3" a="1"/>
  <c r="B282" i="3" s="1"/>
  <c r="C282" i="3" a="1"/>
  <c r="C282" i="3" s="1"/>
  <c r="D282" i="3" a="1"/>
  <c r="D282" i="3" s="1"/>
  <c r="E282" i="3" a="1"/>
  <c r="E282" i="3" s="1"/>
  <c r="F282" i="3" a="1"/>
  <c r="F282" i="3" s="1"/>
  <c r="G282" i="3" a="1"/>
  <c r="G282" i="3" s="1"/>
  <c r="H282" i="3" a="1"/>
  <c r="H282" i="3" s="1"/>
  <c r="I282" i="3" a="1"/>
  <c r="I282" i="3" s="1"/>
  <c r="B283" i="3" a="1"/>
  <c r="B283" i="3" s="1"/>
  <c r="C283" i="3" a="1"/>
  <c r="C283" i="3" s="1"/>
  <c r="D283" i="3" a="1"/>
  <c r="D283" i="3" s="1"/>
  <c r="E283" i="3" a="1"/>
  <c r="E283" i="3" s="1"/>
  <c r="F283" i="3" a="1"/>
  <c r="F283" i="3" s="1"/>
  <c r="G283" i="3" a="1"/>
  <c r="G283" i="3" s="1"/>
  <c r="H283" i="3" a="1"/>
  <c r="H283" i="3" s="1"/>
  <c r="I283" i="3" a="1"/>
  <c r="I283" i="3" s="1"/>
  <c r="B284" i="3" a="1"/>
  <c r="B284" i="3" s="1"/>
  <c r="C284" i="3" a="1"/>
  <c r="C284" i="3" s="1"/>
  <c r="D284" i="3" a="1"/>
  <c r="D284" i="3" s="1"/>
  <c r="E284" i="3" a="1"/>
  <c r="E284" i="3" s="1"/>
  <c r="F284" i="3" a="1"/>
  <c r="F284" i="3" s="1"/>
  <c r="G284" i="3" a="1"/>
  <c r="G284" i="3" s="1"/>
  <c r="H284" i="3" a="1"/>
  <c r="H284" i="3" s="1"/>
  <c r="I284" i="3" a="1"/>
  <c r="I284" i="3" s="1"/>
  <c r="B285" i="3" a="1"/>
  <c r="B285" i="3" s="1"/>
  <c r="C285" i="3" a="1"/>
  <c r="C285" i="3" s="1"/>
  <c r="D285" i="3" a="1"/>
  <c r="D285" i="3" s="1"/>
  <c r="E285" i="3" a="1"/>
  <c r="E285" i="3" s="1"/>
  <c r="F285" i="3" a="1"/>
  <c r="F285" i="3" s="1"/>
  <c r="G285" i="3" a="1"/>
  <c r="G285" i="3" s="1"/>
  <c r="H285" i="3" a="1"/>
  <c r="H285" i="3" s="1"/>
  <c r="I285" i="3" a="1"/>
  <c r="I285" i="3" s="1"/>
  <c r="B286" i="3" a="1"/>
  <c r="B286" i="3" s="1"/>
  <c r="C286" i="3" a="1"/>
  <c r="C286" i="3" s="1"/>
  <c r="D286" i="3" a="1"/>
  <c r="D286" i="3" s="1"/>
  <c r="E286" i="3" a="1"/>
  <c r="E286" i="3" s="1"/>
  <c r="F286" i="3" a="1"/>
  <c r="F286" i="3" s="1"/>
  <c r="G286" i="3" a="1"/>
  <c r="G286" i="3" s="1"/>
  <c r="H286" i="3" a="1"/>
  <c r="H286" i="3" s="1"/>
  <c r="I286" i="3" a="1"/>
  <c r="I286" i="3" s="1"/>
  <c r="B287" i="3" a="1"/>
  <c r="B287" i="3" s="1"/>
  <c r="C287" i="3" a="1"/>
  <c r="C287" i="3" s="1"/>
  <c r="D287" i="3" a="1"/>
  <c r="D287" i="3" s="1"/>
  <c r="E287" i="3" a="1"/>
  <c r="E287" i="3" s="1"/>
  <c r="F287" i="3" a="1"/>
  <c r="F287" i="3" s="1"/>
  <c r="G287" i="3" a="1"/>
  <c r="G287" i="3"/>
  <c r="H287" i="3" a="1"/>
  <c r="H287" i="3" s="1"/>
  <c r="I287" i="3" a="1"/>
  <c r="I287" i="3" s="1"/>
  <c r="B288" i="3" a="1"/>
  <c r="B288" i="3" s="1"/>
  <c r="C288" i="3" a="1"/>
  <c r="C288" i="3" s="1"/>
  <c r="D288" i="3" a="1"/>
  <c r="D288" i="3" s="1"/>
  <c r="E288" i="3" a="1"/>
  <c r="E288" i="3" s="1"/>
  <c r="F288" i="3" a="1"/>
  <c r="F288" i="3" s="1"/>
  <c r="G288" i="3" a="1"/>
  <c r="G288" i="3" s="1"/>
  <c r="H288" i="3" a="1"/>
  <c r="H288" i="3" s="1"/>
  <c r="I288" i="3" a="1"/>
  <c r="I288" i="3" s="1"/>
  <c r="B289" i="3" a="1"/>
  <c r="B289" i="3" s="1"/>
  <c r="C289" i="3" a="1"/>
  <c r="C289" i="3" s="1"/>
  <c r="D289" i="3" a="1"/>
  <c r="D289" i="3" s="1"/>
  <c r="E289" i="3" a="1"/>
  <c r="E289" i="3" s="1"/>
  <c r="F289" i="3" a="1"/>
  <c r="F289" i="3" s="1"/>
  <c r="G289" i="3" a="1"/>
  <c r="G289" i="3" s="1"/>
  <c r="H289" i="3" a="1"/>
  <c r="H289" i="3" s="1"/>
  <c r="I289" i="3" a="1"/>
  <c r="I289" i="3" s="1"/>
  <c r="B290" i="3" a="1"/>
  <c r="B290" i="3" s="1"/>
  <c r="C290" i="3" a="1"/>
  <c r="C290" i="3" s="1"/>
  <c r="D290" i="3" a="1"/>
  <c r="D290" i="3" s="1"/>
  <c r="E290" i="3" a="1"/>
  <c r="E290" i="3" s="1"/>
  <c r="F290" i="3" a="1"/>
  <c r="F290" i="3" s="1"/>
  <c r="G290" i="3" a="1"/>
  <c r="G290" i="3" s="1"/>
  <c r="H290" i="3" a="1"/>
  <c r="H290" i="3" s="1"/>
  <c r="I290" i="3" a="1"/>
  <c r="I290" i="3" s="1"/>
  <c r="B291" i="3" a="1"/>
  <c r="B291" i="3" s="1"/>
  <c r="C291" i="3" a="1"/>
  <c r="C291" i="3" s="1"/>
  <c r="D291" i="3" a="1"/>
  <c r="D291" i="3" s="1"/>
  <c r="E291" i="3" a="1"/>
  <c r="E291" i="3" s="1"/>
  <c r="F291" i="3" a="1"/>
  <c r="F291" i="3" s="1"/>
  <c r="G291" i="3" a="1"/>
  <c r="G291" i="3"/>
  <c r="H291" i="3" a="1"/>
  <c r="H291" i="3" s="1"/>
  <c r="I291" i="3" a="1"/>
  <c r="I291" i="3" s="1"/>
  <c r="B292" i="3" a="1"/>
  <c r="B292" i="3" s="1"/>
  <c r="C292" i="3" a="1"/>
  <c r="C292" i="3" s="1"/>
  <c r="D292" i="3" a="1"/>
  <c r="D292" i="3" s="1"/>
  <c r="E292" i="3" a="1"/>
  <c r="E292" i="3" s="1"/>
  <c r="F292" i="3" a="1"/>
  <c r="F292" i="3" s="1"/>
  <c r="G292" i="3" a="1"/>
  <c r="G292" i="3" s="1"/>
  <c r="H292" i="3" a="1"/>
  <c r="H292" i="3" s="1"/>
  <c r="I292" i="3" a="1"/>
  <c r="I292" i="3" s="1"/>
  <c r="B293" i="3" a="1"/>
  <c r="B293" i="3" s="1"/>
  <c r="C293" i="3" a="1"/>
  <c r="C293" i="3" s="1"/>
  <c r="D293" i="3" a="1"/>
  <c r="D293" i="3" s="1"/>
  <c r="E293" i="3" a="1"/>
  <c r="E293" i="3" s="1"/>
  <c r="F293" i="3" a="1"/>
  <c r="F293" i="3" s="1"/>
  <c r="G293" i="3" a="1"/>
  <c r="G293" i="3" s="1"/>
  <c r="H293" i="3" a="1"/>
  <c r="H293" i="3" s="1"/>
  <c r="I293" i="3" a="1"/>
  <c r="I293" i="3" s="1"/>
  <c r="B294" i="3" a="1"/>
  <c r="B294" i="3" s="1"/>
  <c r="C294" i="3" a="1"/>
  <c r="C294" i="3" s="1"/>
  <c r="D294" i="3" a="1"/>
  <c r="D294" i="3" s="1"/>
  <c r="E294" i="3" a="1"/>
  <c r="E294" i="3" s="1"/>
  <c r="F294" i="3" a="1"/>
  <c r="F294" i="3" s="1"/>
  <c r="G294" i="3" a="1"/>
  <c r="G294" i="3" s="1"/>
  <c r="H294" i="3" a="1"/>
  <c r="H294" i="3" s="1"/>
  <c r="I294" i="3" a="1"/>
  <c r="I294" i="3" s="1"/>
  <c r="B295" i="3" a="1"/>
  <c r="B295" i="3" s="1"/>
  <c r="C295" i="3" a="1"/>
  <c r="C295" i="3" s="1"/>
  <c r="D295" i="3" a="1"/>
  <c r="D295" i="3" s="1"/>
  <c r="E295" i="3" a="1"/>
  <c r="E295" i="3" s="1"/>
  <c r="F295" i="3" a="1"/>
  <c r="F295" i="3" s="1"/>
  <c r="G295" i="3" a="1"/>
  <c r="G295" i="3" s="1"/>
  <c r="H295" i="3" a="1"/>
  <c r="H295" i="3" s="1"/>
  <c r="I295" i="3" a="1"/>
  <c r="I295" i="3" s="1"/>
  <c r="B296" i="3" a="1"/>
  <c r="B296" i="3" s="1"/>
  <c r="C296" i="3" a="1"/>
  <c r="C296" i="3" s="1"/>
  <c r="D296" i="3" a="1"/>
  <c r="D296" i="3" s="1"/>
  <c r="E296" i="3" a="1"/>
  <c r="E296" i="3" s="1"/>
  <c r="F296" i="3" a="1"/>
  <c r="F296" i="3" s="1"/>
  <c r="G296" i="3" a="1"/>
  <c r="G296" i="3" s="1"/>
  <c r="H296" i="3" a="1"/>
  <c r="H296" i="3" s="1"/>
  <c r="I296" i="3" a="1"/>
  <c r="I296" i="3" s="1"/>
  <c r="B297" i="3" a="1"/>
  <c r="B297" i="3" s="1"/>
  <c r="C297" i="3" a="1"/>
  <c r="C297" i="3" s="1"/>
  <c r="D297" i="3" a="1"/>
  <c r="D297" i="3" s="1"/>
  <c r="E297" i="3" a="1"/>
  <c r="E297" i="3" s="1"/>
  <c r="F297" i="3" a="1"/>
  <c r="F297" i="3" s="1"/>
  <c r="G297" i="3" a="1"/>
  <c r="G297" i="3"/>
  <c r="H297" i="3" a="1"/>
  <c r="H297" i="3" s="1"/>
  <c r="I297" i="3" a="1"/>
  <c r="I297" i="3" s="1"/>
  <c r="B298" i="3" a="1"/>
  <c r="B298" i="3" s="1"/>
  <c r="C298" i="3" a="1"/>
  <c r="C298" i="3" s="1"/>
  <c r="D298" i="3" a="1"/>
  <c r="D298" i="3" s="1"/>
  <c r="E298" i="3" a="1"/>
  <c r="E298" i="3" s="1"/>
  <c r="F298" i="3" a="1"/>
  <c r="F298" i="3" s="1"/>
  <c r="G298" i="3" a="1"/>
  <c r="G298" i="3"/>
  <c r="H298" i="3" a="1"/>
  <c r="H298" i="3" s="1"/>
  <c r="I298" i="3" a="1"/>
  <c r="I298" i="3" s="1"/>
  <c r="B299" i="3" a="1"/>
  <c r="B299" i="3" s="1"/>
  <c r="C299" i="3" a="1"/>
  <c r="C299" i="3" s="1"/>
  <c r="D299" i="3" a="1"/>
  <c r="D299" i="3" s="1"/>
  <c r="E299" i="3" a="1"/>
  <c r="E299" i="3" s="1"/>
  <c r="F299" i="3" a="1"/>
  <c r="F299" i="3" s="1"/>
  <c r="G299" i="3" a="1"/>
  <c r="G299" i="3" s="1"/>
  <c r="H299" i="3" a="1"/>
  <c r="H299" i="3" s="1"/>
  <c r="I299" i="3" a="1"/>
  <c r="I299" i="3" s="1"/>
  <c r="B300" i="3" a="1"/>
  <c r="B300" i="3" s="1"/>
  <c r="C300" i="3" a="1"/>
  <c r="C300" i="3" s="1"/>
  <c r="D300" i="3" a="1"/>
  <c r="D300" i="3" s="1"/>
  <c r="E300" i="3" a="1"/>
  <c r="E300" i="3" s="1"/>
  <c r="F300" i="3" a="1"/>
  <c r="F300" i="3" s="1"/>
  <c r="G300" i="3" a="1"/>
  <c r="G300" i="3" s="1"/>
  <c r="H300" i="3" a="1"/>
  <c r="H300" i="3" s="1"/>
  <c r="I300" i="3" a="1"/>
  <c r="I300" i="3" s="1"/>
  <c r="B301" i="3" a="1"/>
  <c r="B301" i="3" s="1"/>
  <c r="C301" i="3" a="1"/>
  <c r="C301" i="3" s="1"/>
  <c r="D301" i="3" a="1"/>
  <c r="D301" i="3" s="1"/>
  <c r="E301" i="3" a="1"/>
  <c r="E301" i="3" s="1"/>
  <c r="F301" i="3" a="1"/>
  <c r="F301" i="3" s="1"/>
  <c r="G301" i="3" a="1"/>
  <c r="G301" i="3" s="1"/>
  <c r="H301" i="3" a="1"/>
  <c r="H301" i="3" s="1"/>
  <c r="I301" i="3" a="1"/>
  <c r="I301" i="3" s="1"/>
  <c r="B302" i="3" a="1"/>
  <c r="B302" i="3" s="1"/>
  <c r="C302" i="3" a="1"/>
  <c r="C302" i="3" s="1"/>
  <c r="D302" i="3" a="1"/>
  <c r="D302" i="3" s="1"/>
  <c r="E302" i="3" a="1"/>
  <c r="E302" i="3" s="1"/>
  <c r="F302" i="3" a="1"/>
  <c r="F302" i="3" s="1"/>
  <c r="G302" i="3" a="1"/>
  <c r="G302" i="3" s="1"/>
  <c r="H302" i="3" a="1"/>
  <c r="H302" i="3" s="1"/>
  <c r="I302" i="3" a="1"/>
  <c r="I302" i="3" s="1"/>
  <c r="B303" i="3" a="1"/>
  <c r="B303" i="3" s="1"/>
  <c r="C303" i="3" a="1"/>
  <c r="C303" i="3" s="1"/>
  <c r="D303" i="3" a="1"/>
  <c r="D303" i="3" s="1"/>
  <c r="E303" i="3" a="1"/>
  <c r="E303" i="3" s="1"/>
  <c r="F303" i="3" a="1"/>
  <c r="F303" i="3" s="1"/>
  <c r="G303" i="3" a="1"/>
  <c r="G303" i="3"/>
  <c r="H303" i="3" a="1"/>
  <c r="H303" i="3" s="1"/>
  <c r="I303" i="3" a="1"/>
  <c r="I303" i="3" s="1"/>
  <c r="B304" i="3" a="1"/>
  <c r="B304" i="3" s="1"/>
  <c r="C304" i="3" a="1"/>
  <c r="C304" i="3" s="1"/>
  <c r="D304" i="3" a="1"/>
  <c r="D304" i="3" s="1"/>
  <c r="E304" i="3" a="1"/>
  <c r="E304" i="3" s="1"/>
  <c r="F304" i="3" a="1"/>
  <c r="F304" i="3" s="1"/>
  <c r="G304" i="3" a="1"/>
  <c r="G304" i="3" s="1"/>
  <c r="H304" i="3" a="1"/>
  <c r="H304" i="3" s="1"/>
  <c r="I304" i="3" a="1"/>
  <c r="I304" i="3" s="1"/>
  <c r="B305" i="3" a="1"/>
  <c r="B305" i="3" s="1"/>
  <c r="C305" i="3" a="1"/>
  <c r="C305" i="3" s="1"/>
  <c r="D305" i="3" a="1"/>
  <c r="D305" i="3" s="1"/>
  <c r="E305" i="3" a="1"/>
  <c r="E305" i="3" s="1"/>
  <c r="F305" i="3" a="1"/>
  <c r="F305" i="3" s="1"/>
  <c r="G305" i="3" a="1"/>
  <c r="G305" i="3" s="1"/>
  <c r="H305" i="3" a="1"/>
  <c r="H305" i="3" s="1"/>
  <c r="I305" i="3" a="1"/>
  <c r="I305" i="3" s="1"/>
  <c r="B306" i="3" a="1"/>
  <c r="B306" i="3" s="1"/>
  <c r="C306" i="3" a="1"/>
  <c r="C306" i="3" s="1"/>
  <c r="D306" i="3" a="1"/>
  <c r="D306" i="3" s="1"/>
  <c r="E306" i="3" a="1"/>
  <c r="E306" i="3" s="1"/>
  <c r="F306" i="3" a="1"/>
  <c r="F306" i="3" s="1"/>
  <c r="G306" i="3" a="1"/>
  <c r="G306" i="3" s="1"/>
  <c r="H306" i="3" a="1"/>
  <c r="H306" i="3" s="1"/>
  <c r="I306" i="3" a="1"/>
  <c r="I306" i="3" s="1"/>
  <c r="B307" i="3" a="1"/>
  <c r="B307" i="3" s="1"/>
  <c r="C307" i="3" a="1"/>
  <c r="C307" i="3" s="1"/>
  <c r="D307" i="3" a="1"/>
  <c r="D307" i="3" s="1"/>
  <c r="E307" i="3" a="1"/>
  <c r="E307" i="3" s="1"/>
  <c r="F307" i="3" a="1"/>
  <c r="F307" i="3" s="1"/>
  <c r="G307" i="3" a="1"/>
  <c r="G307" i="3"/>
  <c r="H307" i="3" a="1"/>
  <c r="H307" i="3" s="1"/>
  <c r="I307" i="3" a="1"/>
  <c r="I307" i="3" s="1"/>
  <c r="B308" i="3" a="1"/>
  <c r="B308" i="3" s="1"/>
  <c r="C308" i="3" a="1"/>
  <c r="C308" i="3"/>
  <c r="D308" i="3" a="1"/>
  <c r="D308" i="3" s="1"/>
  <c r="E308" i="3" a="1"/>
  <c r="E308" i="3" s="1"/>
  <c r="F308" i="3" a="1"/>
  <c r="F308" i="3" s="1"/>
  <c r="G308" i="3" a="1"/>
  <c r="G308" i="3" s="1"/>
  <c r="H308" i="3" a="1"/>
  <c r="H308" i="3" s="1"/>
  <c r="I308" i="3" a="1"/>
  <c r="I308" i="3" s="1"/>
  <c r="B309" i="3" a="1"/>
  <c r="B309" i="3" s="1"/>
  <c r="C309" i="3" a="1"/>
  <c r="C309" i="3" s="1"/>
  <c r="D309" i="3" a="1"/>
  <c r="D309" i="3" s="1"/>
  <c r="E309" i="3" a="1"/>
  <c r="E309" i="3" s="1"/>
  <c r="F309" i="3" a="1"/>
  <c r="F309" i="3" s="1"/>
  <c r="G309" i="3" a="1"/>
  <c r="G309" i="3" s="1"/>
  <c r="H309" i="3" a="1"/>
  <c r="H309" i="3" s="1"/>
  <c r="I309" i="3" a="1"/>
  <c r="I309" i="3" s="1"/>
  <c r="B310" i="3" a="1"/>
  <c r="B310" i="3" s="1"/>
  <c r="C310" i="3" a="1"/>
  <c r="C310" i="3" s="1"/>
  <c r="D310" i="3" a="1"/>
  <c r="D310" i="3" s="1"/>
  <c r="E310" i="3" a="1"/>
  <c r="E310" i="3" s="1"/>
  <c r="F310" i="3" a="1"/>
  <c r="F310" i="3" s="1"/>
  <c r="G310" i="3" a="1"/>
  <c r="G310" i="3" s="1"/>
  <c r="H310" i="3" a="1"/>
  <c r="H310" i="3" s="1"/>
  <c r="I310" i="3" a="1"/>
  <c r="I310" i="3" s="1"/>
  <c r="B311" i="3" a="1"/>
  <c r="B311" i="3" s="1"/>
  <c r="C311" i="3" a="1"/>
  <c r="C311" i="3" s="1"/>
  <c r="D311" i="3" a="1"/>
  <c r="D311" i="3" s="1"/>
  <c r="E311" i="3" a="1"/>
  <c r="E311" i="3" s="1"/>
  <c r="F311" i="3" a="1"/>
  <c r="F311" i="3" s="1"/>
  <c r="G311" i="3" a="1"/>
  <c r="G311" i="3" s="1"/>
  <c r="H311" i="3" a="1"/>
  <c r="H311" i="3" s="1"/>
  <c r="I311" i="3" a="1"/>
  <c r="I311" i="3" s="1"/>
  <c r="B312" i="3" a="1"/>
  <c r="B312" i="3" s="1"/>
  <c r="C312" i="3" a="1"/>
  <c r="C312" i="3"/>
  <c r="D312" i="3" a="1"/>
  <c r="D312" i="3" s="1"/>
  <c r="E312" i="3" a="1"/>
  <c r="E312" i="3" s="1"/>
  <c r="F312" i="3" a="1"/>
  <c r="F312" i="3" s="1"/>
  <c r="G312" i="3" a="1"/>
  <c r="G312" i="3" s="1"/>
  <c r="H312" i="3" a="1"/>
  <c r="H312" i="3" s="1"/>
  <c r="I312" i="3" a="1"/>
  <c r="I312" i="3" s="1"/>
  <c r="B313" i="3" a="1"/>
  <c r="B313" i="3" s="1"/>
  <c r="C313" i="3" a="1"/>
  <c r="C313" i="3" s="1"/>
  <c r="D313" i="3" a="1"/>
  <c r="D313" i="3" s="1"/>
  <c r="E313" i="3" a="1"/>
  <c r="E313" i="3" s="1"/>
  <c r="F313" i="3" a="1"/>
  <c r="F313" i="3" s="1"/>
  <c r="G313" i="3" a="1"/>
  <c r="G313" i="3"/>
  <c r="H313" i="3" a="1"/>
  <c r="H313" i="3" s="1"/>
  <c r="I313" i="3" a="1"/>
  <c r="I313" i="3" s="1"/>
  <c r="B314" i="3" a="1"/>
  <c r="B314" i="3" s="1"/>
  <c r="C314" i="3" a="1"/>
  <c r="C314" i="3" s="1"/>
  <c r="D314" i="3" a="1"/>
  <c r="D314" i="3" s="1"/>
  <c r="E314" i="3" a="1"/>
  <c r="E314" i="3" s="1"/>
  <c r="F314" i="3" a="1"/>
  <c r="F314" i="3" s="1"/>
  <c r="G314" i="3" a="1"/>
  <c r="G314" i="3" s="1"/>
  <c r="H314" i="3" a="1"/>
  <c r="H314" i="3" s="1"/>
  <c r="I314" i="3" a="1"/>
  <c r="I314" i="3" s="1"/>
  <c r="B315" i="3" a="1"/>
  <c r="B315" i="3" s="1"/>
  <c r="C315" i="3" a="1"/>
  <c r="C315" i="3" s="1"/>
  <c r="D315" i="3" a="1"/>
  <c r="D315" i="3" s="1"/>
  <c r="E315" i="3" a="1"/>
  <c r="E315" i="3" s="1"/>
  <c r="F315" i="3" a="1"/>
  <c r="F315" i="3" s="1"/>
  <c r="G315" i="3" a="1"/>
  <c r="G315" i="3" s="1"/>
  <c r="H315" i="3" a="1"/>
  <c r="H315" i="3" s="1"/>
  <c r="I315" i="3" a="1"/>
  <c r="I315" i="3" s="1"/>
  <c r="B316" i="3" a="1"/>
  <c r="B316" i="3" s="1"/>
  <c r="C316" i="3" a="1"/>
  <c r="C316" i="3" s="1"/>
  <c r="D316" i="3" a="1"/>
  <c r="D316" i="3" s="1"/>
  <c r="E316" i="3" a="1"/>
  <c r="E316" i="3" s="1"/>
  <c r="F316" i="3" a="1"/>
  <c r="F316" i="3" s="1"/>
  <c r="G316" i="3" a="1"/>
  <c r="G316" i="3" s="1"/>
  <c r="H316" i="3" a="1"/>
  <c r="H316" i="3" s="1"/>
  <c r="I316" i="3" a="1"/>
  <c r="I316" i="3" s="1"/>
  <c r="B317" i="3" a="1"/>
  <c r="B317" i="3" s="1"/>
  <c r="C317" i="3" a="1"/>
  <c r="C317" i="3" s="1"/>
  <c r="D317" i="3" a="1"/>
  <c r="D317" i="3" s="1"/>
  <c r="E317" i="3" a="1"/>
  <c r="E317" i="3" s="1"/>
  <c r="F317" i="3" a="1"/>
  <c r="F317" i="3" s="1"/>
  <c r="G317" i="3" a="1"/>
  <c r="G317" i="3"/>
  <c r="H317" i="3" a="1"/>
  <c r="H317" i="3" s="1"/>
  <c r="I317" i="3" a="1"/>
  <c r="I317" i="3" s="1"/>
  <c r="B318" i="3" a="1"/>
  <c r="B318" i="3" s="1"/>
  <c r="C318" i="3" a="1"/>
  <c r="C318" i="3" s="1"/>
  <c r="D318" i="3" a="1"/>
  <c r="D318" i="3" s="1"/>
  <c r="E318" i="3" a="1"/>
  <c r="E318" i="3" s="1"/>
  <c r="F318" i="3" a="1"/>
  <c r="F318" i="3" s="1"/>
  <c r="G318" i="3" a="1"/>
  <c r="G318" i="3" s="1"/>
  <c r="H318" i="3" a="1"/>
  <c r="H318" i="3" s="1"/>
  <c r="I318" i="3" a="1"/>
  <c r="I318" i="3" s="1"/>
  <c r="B319" i="3" a="1"/>
  <c r="B319" i="3" s="1"/>
  <c r="C319" i="3" a="1"/>
  <c r="C319" i="3"/>
  <c r="D319" i="3" a="1"/>
  <c r="D319" i="3" s="1"/>
  <c r="E319" i="3" a="1"/>
  <c r="E319" i="3"/>
  <c r="F319" i="3" a="1"/>
  <c r="F319" i="3" s="1"/>
  <c r="G319" i="3" a="1"/>
  <c r="G319" i="3" s="1"/>
  <c r="H319" i="3" a="1"/>
  <c r="H319" i="3" s="1"/>
  <c r="I319" i="3" a="1"/>
  <c r="I319" i="3"/>
  <c r="B320" i="3" a="1"/>
  <c r="B320" i="3" s="1"/>
  <c r="C320" i="3" a="1"/>
  <c r="C320" i="3" s="1"/>
  <c r="D320" i="3" a="1"/>
  <c r="D320" i="3" s="1"/>
  <c r="E320" i="3" a="1"/>
  <c r="E320" i="3"/>
  <c r="F320" i="3" a="1"/>
  <c r="F320" i="3" s="1"/>
  <c r="G320" i="3" a="1"/>
  <c r="G320" i="3" s="1"/>
  <c r="H320" i="3" a="1"/>
  <c r="H320" i="3" s="1"/>
  <c r="I320" i="3" a="1"/>
  <c r="I320" i="3" s="1"/>
  <c r="B321" i="3" a="1"/>
  <c r="B321" i="3" s="1"/>
  <c r="C321" i="3" a="1"/>
  <c r="C321" i="3" s="1"/>
  <c r="D321" i="3" a="1"/>
  <c r="D321" i="3" s="1"/>
  <c r="E321" i="3" a="1"/>
  <c r="E321" i="3" s="1"/>
  <c r="F321" i="3" a="1"/>
  <c r="F321" i="3" s="1"/>
  <c r="G321" i="3" a="1"/>
  <c r="G321" i="3" s="1"/>
  <c r="H321" i="3" a="1"/>
  <c r="H321" i="3" s="1"/>
  <c r="I321" i="3" a="1"/>
  <c r="I321" i="3" s="1"/>
  <c r="B322" i="3" a="1"/>
  <c r="B322" i="3" s="1"/>
  <c r="C322" i="3" a="1"/>
  <c r="C322" i="3" s="1"/>
  <c r="D322" i="3" a="1"/>
  <c r="D322" i="3" s="1"/>
  <c r="E322" i="3" a="1"/>
  <c r="E322" i="3" s="1"/>
  <c r="F322" i="3" a="1"/>
  <c r="F322" i="3" s="1"/>
  <c r="G322" i="3" a="1"/>
  <c r="G322" i="3" s="1"/>
  <c r="H322" i="3" a="1"/>
  <c r="H322" i="3" s="1"/>
  <c r="I322" i="3" a="1"/>
  <c r="I322" i="3" s="1"/>
  <c r="B323" i="3" a="1"/>
  <c r="B323" i="3" s="1"/>
  <c r="C323" i="3" a="1"/>
  <c r="C323" i="3" s="1"/>
  <c r="D323" i="3" a="1"/>
  <c r="D323" i="3" s="1"/>
  <c r="E323" i="3" a="1"/>
  <c r="E323" i="3" s="1"/>
  <c r="F323" i="3" a="1"/>
  <c r="F323" i="3" s="1"/>
  <c r="G323" i="3" a="1"/>
  <c r="G323" i="3" s="1"/>
  <c r="H323" i="3" a="1"/>
  <c r="H323" i="3" s="1"/>
  <c r="I323" i="3" a="1"/>
  <c r="I323" i="3" s="1"/>
  <c r="B324" i="3" a="1"/>
  <c r="B324" i="3" s="1"/>
  <c r="C324" i="3" a="1"/>
  <c r="C324" i="3" s="1"/>
  <c r="D324" i="3" a="1"/>
  <c r="D324" i="3" s="1"/>
  <c r="E324" i="3" a="1"/>
  <c r="E324" i="3" s="1"/>
  <c r="F324" i="3" a="1"/>
  <c r="F324" i="3" s="1"/>
  <c r="G324" i="3" a="1"/>
  <c r="G324" i="3" s="1"/>
  <c r="H324" i="3" a="1"/>
  <c r="H324" i="3" s="1"/>
  <c r="I324" i="3" a="1"/>
  <c r="I324" i="3" s="1"/>
  <c r="B325" i="3" a="1"/>
  <c r="B325" i="3" s="1"/>
  <c r="C325" i="3" a="1"/>
  <c r="C325" i="3" s="1"/>
  <c r="D325" i="3" a="1"/>
  <c r="D325" i="3" s="1"/>
  <c r="E325" i="3" a="1"/>
  <c r="E325" i="3" s="1"/>
  <c r="F325" i="3" a="1"/>
  <c r="F325" i="3" s="1"/>
  <c r="G325" i="3" a="1"/>
  <c r="G325" i="3" s="1"/>
  <c r="H325" i="3" a="1"/>
  <c r="H325" i="3" s="1"/>
  <c r="I325" i="3" a="1"/>
  <c r="I325" i="3" s="1"/>
  <c r="B326" i="3" a="1"/>
  <c r="B326" i="3" s="1"/>
  <c r="C326" i="3" a="1"/>
  <c r="C326" i="3" s="1"/>
  <c r="D326" i="3" a="1"/>
  <c r="D326" i="3" s="1"/>
  <c r="E326" i="3" a="1"/>
  <c r="E326" i="3" s="1"/>
  <c r="F326" i="3" a="1"/>
  <c r="F326" i="3" s="1"/>
  <c r="G326" i="3" a="1"/>
  <c r="G326" i="3" s="1"/>
  <c r="H326" i="3" a="1"/>
  <c r="H326" i="3" s="1"/>
  <c r="I326" i="3" a="1"/>
  <c r="I326" i="3" s="1"/>
  <c r="B327" i="3" a="1"/>
  <c r="B327" i="3" s="1"/>
  <c r="C327" i="3" a="1"/>
  <c r="C327" i="3" s="1"/>
  <c r="D327" i="3" a="1"/>
  <c r="D327" i="3" s="1"/>
  <c r="E327" i="3" a="1"/>
  <c r="E327" i="3" s="1"/>
  <c r="F327" i="3" a="1"/>
  <c r="F327" i="3" s="1"/>
  <c r="G327" i="3" a="1"/>
  <c r="G327" i="3" s="1"/>
  <c r="H327" i="3" a="1"/>
  <c r="H327" i="3" s="1"/>
  <c r="I327" i="3" a="1"/>
  <c r="I327" i="3" s="1"/>
  <c r="B328" i="3" a="1"/>
  <c r="B328" i="3" s="1"/>
  <c r="C328" i="3" a="1"/>
  <c r="C328" i="3" s="1"/>
  <c r="D328" i="3" a="1"/>
  <c r="D328" i="3" s="1"/>
  <c r="E328" i="3" a="1"/>
  <c r="E328" i="3" s="1"/>
  <c r="F328" i="3" a="1"/>
  <c r="F328" i="3" s="1"/>
  <c r="G328" i="3" a="1"/>
  <c r="G328" i="3" s="1"/>
  <c r="H328" i="3" a="1"/>
  <c r="H328" i="3" s="1"/>
  <c r="I328" i="3" a="1"/>
  <c r="I328" i="3" s="1"/>
  <c r="B329" i="3" a="1"/>
  <c r="B329" i="3" s="1"/>
  <c r="C329" i="3" a="1"/>
  <c r="C329" i="3" s="1"/>
  <c r="D329" i="3" a="1"/>
  <c r="D329" i="3" s="1"/>
  <c r="E329" i="3" a="1"/>
  <c r="E329" i="3" s="1"/>
  <c r="F329" i="3" a="1"/>
  <c r="F329" i="3" s="1"/>
  <c r="G329" i="3" a="1"/>
  <c r="G329" i="3" s="1"/>
  <c r="H329" i="3" a="1"/>
  <c r="H329" i="3" s="1"/>
  <c r="I329" i="3" a="1"/>
  <c r="I329" i="3" s="1"/>
  <c r="B330" i="3" a="1"/>
  <c r="B330" i="3" s="1"/>
  <c r="C330" i="3" a="1"/>
  <c r="C330" i="3" s="1"/>
  <c r="D330" i="3" a="1"/>
  <c r="D330" i="3" s="1"/>
  <c r="E330" i="3" a="1"/>
  <c r="E330" i="3" s="1"/>
  <c r="F330" i="3" a="1"/>
  <c r="F330" i="3" s="1"/>
  <c r="G330" i="3" a="1"/>
  <c r="G330" i="3" s="1"/>
  <c r="H330" i="3" a="1"/>
  <c r="H330" i="3" s="1"/>
  <c r="I330" i="3" a="1"/>
  <c r="I330" i="3" s="1"/>
  <c r="B331" i="3" a="1"/>
  <c r="B331" i="3" s="1"/>
  <c r="C331" i="3" a="1"/>
  <c r="C331" i="3" s="1"/>
  <c r="D331" i="3" a="1"/>
  <c r="D331" i="3" s="1"/>
  <c r="E331" i="3" a="1"/>
  <c r="E331" i="3" s="1"/>
  <c r="F331" i="3" a="1"/>
  <c r="F331" i="3" s="1"/>
  <c r="G331" i="3" a="1"/>
  <c r="G331" i="3" s="1"/>
  <c r="H331" i="3" a="1"/>
  <c r="H331" i="3" s="1"/>
  <c r="I331" i="3" a="1"/>
  <c r="I331" i="3" s="1"/>
  <c r="B332" i="3" a="1"/>
  <c r="B332" i="3" s="1"/>
  <c r="C332" i="3" a="1"/>
  <c r="C332" i="3" s="1"/>
  <c r="D332" i="3" a="1"/>
  <c r="D332" i="3" s="1"/>
  <c r="E332" i="3" a="1"/>
  <c r="E332" i="3" s="1"/>
  <c r="F332" i="3" a="1"/>
  <c r="F332" i="3" s="1"/>
  <c r="G332" i="3" a="1"/>
  <c r="G332" i="3" s="1"/>
  <c r="H332" i="3" a="1"/>
  <c r="H332" i="3" s="1"/>
  <c r="I332" i="3" a="1"/>
  <c r="I332" i="3" s="1"/>
  <c r="B333" i="3" a="1"/>
  <c r="B333" i="3" s="1"/>
  <c r="C333" i="3" a="1"/>
  <c r="C333" i="3" s="1"/>
  <c r="D333" i="3" a="1"/>
  <c r="D333" i="3" s="1"/>
  <c r="E333" i="3" a="1"/>
  <c r="E333" i="3" s="1"/>
  <c r="F333" i="3" a="1"/>
  <c r="F333" i="3" s="1"/>
  <c r="G333" i="3" a="1"/>
  <c r="G333" i="3" s="1"/>
  <c r="H333" i="3" a="1"/>
  <c r="H333" i="3" s="1"/>
  <c r="I333" i="3" a="1"/>
  <c r="I333" i="3" s="1"/>
  <c r="B334" i="3" a="1"/>
  <c r="B334" i="3" s="1"/>
  <c r="C334" i="3" a="1"/>
  <c r="C334" i="3" s="1"/>
  <c r="D334" i="3" a="1"/>
  <c r="D334" i="3" s="1"/>
  <c r="E334" i="3" a="1"/>
  <c r="E334" i="3" s="1"/>
  <c r="F334" i="3" a="1"/>
  <c r="F334" i="3" s="1"/>
  <c r="G334" i="3" a="1"/>
  <c r="G334" i="3" s="1"/>
  <c r="H334" i="3" a="1"/>
  <c r="H334" i="3" s="1"/>
  <c r="I334" i="3" a="1"/>
  <c r="I334" i="3" s="1"/>
  <c r="B335" i="3" a="1"/>
  <c r="B335" i="3" s="1"/>
  <c r="C335" i="3" a="1"/>
  <c r="C335" i="3" s="1"/>
  <c r="D335" i="3" a="1"/>
  <c r="D335" i="3" s="1"/>
  <c r="E335" i="3" a="1"/>
  <c r="E335" i="3" s="1"/>
  <c r="F335" i="3" a="1"/>
  <c r="F335" i="3" s="1"/>
  <c r="G335" i="3" a="1"/>
  <c r="G335" i="3" s="1"/>
  <c r="H335" i="3" a="1"/>
  <c r="H335" i="3" s="1"/>
  <c r="I335" i="3" a="1"/>
  <c r="I335" i="3" s="1"/>
  <c r="B336" i="3" a="1"/>
  <c r="B336" i="3" s="1"/>
  <c r="C336" i="3" a="1"/>
  <c r="C336" i="3" s="1"/>
  <c r="D336" i="3" a="1"/>
  <c r="D336" i="3" s="1"/>
  <c r="E336" i="3" a="1"/>
  <c r="E336" i="3" s="1"/>
  <c r="F336" i="3" a="1"/>
  <c r="F336" i="3" s="1"/>
  <c r="G336" i="3" a="1"/>
  <c r="G336" i="3" s="1"/>
  <c r="H336" i="3" a="1"/>
  <c r="H336" i="3" s="1"/>
  <c r="I336" i="3" a="1"/>
  <c r="I336" i="3" s="1"/>
  <c r="B337" i="3" a="1"/>
  <c r="B337" i="3" s="1"/>
  <c r="C337" i="3" a="1"/>
  <c r="C337" i="3" s="1"/>
  <c r="D337" i="3" a="1"/>
  <c r="D337" i="3" s="1"/>
  <c r="E337" i="3" a="1"/>
  <c r="E337" i="3" s="1"/>
  <c r="F337" i="3" a="1"/>
  <c r="F337" i="3" s="1"/>
  <c r="G337" i="3" a="1"/>
  <c r="G337" i="3" s="1"/>
  <c r="H337" i="3" a="1"/>
  <c r="H337" i="3" s="1"/>
  <c r="I337" i="3" a="1"/>
  <c r="I337" i="3" s="1"/>
  <c r="B338" i="3" a="1"/>
  <c r="B338" i="3" s="1"/>
  <c r="C338" i="3" a="1"/>
  <c r="C338" i="3" s="1"/>
  <c r="D338" i="3" a="1"/>
  <c r="D338" i="3" s="1"/>
  <c r="E338" i="3" a="1"/>
  <c r="E338" i="3" s="1"/>
  <c r="F338" i="3" a="1"/>
  <c r="F338" i="3" s="1"/>
  <c r="G338" i="3" a="1"/>
  <c r="G338" i="3" s="1"/>
  <c r="H338" i="3" a="1"/>
  <c r="H338" i="3" s="1"/>
  <c r="I338" i="3" a="1"/>
  <c r="I338" i="3" s="1"/>
  <c r="B339" i="3" a="1"/>
  <c r="B339" i="3" s="1"/>
  <c r="C339" i="3" a="1"/>
  <c r="C339" i="3" s="1"/>
  <c r="D339" i="3" a="1"/>
  <c r="D339" i="3" s="1"/>
  <c r="E339" i="3" a="1"/>
  <c r="E339" i="3" s="1"/>
  <c r="F339" i="3" a="1"/>
  <c r="F339" i="3" s="1"/>
  <c r="G339" i="3" a="1"/>
  <c r="G339" i="3" s="1"/>
  <c r="H339" i="3" a="1"/>
  <c r="H339" i="3" s="1"/>
  <c r="I339" i="3" a="1"/>
  <c r="I339" i="3" s="1"/>
  <c r="B340" i="3" a="1"/>
  <c r="B340" i="3" s="1"/>
  <c r="C340" i="3" a="1"/>
  <c r="C340" i="3" s="1"/>
  <c r="D340" i="3" a="1"/>
  <c r="D340" i="3" s="1"/>
  <c r="E340" i="3" a="1"/>
  <c r="E340" i="3" s="1"/>
  <c r="F340" i="3" a="1"/>
  <c r="F340" i="3" s="1"/>
  <c r="G340" i="3" a="1"/>
  <c r="G340" i="3" s="1"/>
  <c r="H340" i="3" a="1"/>
  <c r="H340" i="3" s="1"/>
  <c r="I340" i="3" a="1"/>
  <c r="I340" i="3" s="1"/>
  <c r="B341" i="3" a="1"/>
  <c r="B341" i="3" s="1"/>
  <c r="C341" i="3" a="1"/>
  <c r="C341" i="3" s="1"/>
  <c r="D341" i="3" a="1"/>
  <c r="D341" i="3" s="1"/>
  <c r="E341" i="3" a="1"/>
  <c r="E341" i="3" s="1"/>
  <c r="F341" i="3" a="1"/>
  <c r="F341" i="3" s="1"/>
  <c r="G341" i="3" a="1"/>
  <c r="G341" i="3" s="1"/>
  <c r="H341" i="3" a="1"/>
  <c r="H341" i="3" s="1"/>
  <c r="I341" i="3" a="1"/>
  <c r="I341" i="3" s="1"/>
  <c r="B342" i="3" a="1"/>
  <c r="B342" i="3" s="1"/>
  <c r="C342" i="3" a="1"/>
  <c r="C342" i="3" s="1"/>
  <c r="D342" i="3" a="1"/>
  <c r="D342" i="3" s="1"/>
  <c r="E342" i="3" a="1"/>
  <c r="E342" i="3" s="1"/>
  <c r="F342" i="3" a="1"/>
  <c r="F342" i="3" s="1"/>
  <c r="G342" i="3" a="1"/>
  <c r="G342" i="3" s="1"/>
  <c r="H342" i="3" a="1"/>
  <c r="H342" i="3" s="1"/>
  <c r="I342" i="3" a="1"/>
  <c r="I342" i="3" s="1"/>
  <c r="B343" i="3" a="1"/>
  <c r="B343" i="3" s="1"/>
  <c r="C343" i="3" a="1"/>
  <c r="C343" i="3" s="1"/>
  <c r="D343" i="3" a="1"/>
  <c r="D343" i="3" s="1"/>
  <c r="E343" i="3" a="1"/>
  <c r="E343" i="3" s="1"/>
  <c r="F343" i="3" a="1"/>
  <c r="F343" i="3" s="1"/>
  <c r="G343" i="3" a="1"/>
  <c r="G343" i="3" s="1"/>
  <c r="H343" i="3" a="1"/>
  <c r="H343" i="3" s="1"/>
  <c r="I343" i="3" a="1"/>
  <c r="I343" i="3" s="1"/>
  <c r="B344" i="3" a="1"/>
  <c r="B344" i="3" s="1"/>
  <c r="C344" i="3" a="1"/>
  <c r="C344" i="3" s="1"/>
  <c r="D344" i="3" a="1"/>
  <c r="D344" i="3" s="1"/>
  <c r="E344" i="3" a="1"/>
  <c r="E344" i="3" s="1"/>
  <c r="F344" i="3" a="1"/>
  <c r="F344" i="3" s="1"/>
  <c r="G344" i="3" a="1"/>
  <c r="G344" i="3" s="1"/>
  <c r="H344" i="3" a="1"/>
  <c r="H344" i="3" s="1"/>
  <c r="I344" i="3" a="1"/>
  <c r="I344" i="3" s="1"/>
  <c r="B345" i="3" a="1"/>
  <c r="B345" i="3" s="1"/>
  <c r="C345" i="3" a="1"/>
  <c r="C345" i="3" s="1"/>
  <c r="D345" i="3" a="1"/>
  <c r="D345" i="3" s="1"/>
  <c r="E345" i="3" a="1"/>
  <c r="E345" i="3" s="1"/>
  <c r="F345" i="3" a="1"/>
  <c r="F345" i="3" s="1"/>
  <c r="G345" i="3" a="1"/>
  <c r="G345" i="3" s="1"/>
  <c r="H345" i="3" a="1"/>
  <c r="H345" i="3" s="1"/>
  <c r="I345" i="3" a="1"/>
  <c r="I345" i="3" s="1"/>
  <c r="B346" i="3" a="1"/>
  <c r="B346" i="3" s="1"/>
  <c r="C346" i="3" a="1"/>
  <c r="C346" i="3" s="1"/>
  <c r="D346" i="3" a="1"/>
  <c r="D346" i="3" s="1"/>
  <c r="E346" i="3" a="1"/>
  <c r="E346" i="3" s="1"/>
  <c r="F346" i="3" a="1"/>
  <c r="F346" i="3" s="1"/>
  <c r="G346" i="3" a="1"/>
  <c r="G346" i="3" s="1"/>
  <c r="H346" i="3" a="1"/>
  <c r="H346" i="3" s="1"/>
  <c r="I346" i="3" a="1"/>
  <c r="I346" i="3" s="1"/>
  <c r="B347" i="3" a="1"/>
  <c r="B347" i="3" s="1"/>
  <c r="C347" i="3" a="1"/>
  <c r="C347" i="3" s="1"/>
  <c r="D347" i="3" a="1"/>
  <c r="D347" i="3" s="1"/>
  <c r="E347" i="3" a="1"/>
  <c r="E347" i="3" s="1"/>
  <c r="F347" i="3" a="1"/>
  <c r="F347" i="3" s="1"/>
  <c r="G347" i="3" a="1"/>
  <c r="G347" i="3" s="1"/>
  <c r="H347" i="3" a="1"/>
  <c r="H347" i="3" s="1"/>
  <c r="I347" i="3" a="1"/>
  <c r="I347" i="3" s="1"/>
  <c r="B348" i="3" a="1"/>
  <c r="B348" i="3" s="1"/>
  <c r="C348" i="3" a="1"/>
  <c r="C348" i="3" s="1"/>
  <c r="D348" i="3" a="1"/>
  <c r="D348" i="3" s="1"/>
  <c r="E348" i="3" a="1"/>
  <c r="E348" i="3" s="1"/>
  <c r="F348" i="3" a="1"/>
  <c r="F348" i="3" s="1"/>
  <c r="G348" i="3" a="1"/>
  <c r="G348" i="3" s="1"/>
  <c r="H348" i="3" a="1"/>
  <c r="H348" i="3" s="1"/>
  <c r="I348" i="3" a="1"/>
  <c r="I348" i="3" s="1"/>
  <c r="B349" i="3" a="1"/>
  <c r="B349" i="3" s="1"/>
  <c r="C349" i="3" a="1"/>
  <c r="C349" i="3" s="1"/>
  <c r="D349" i="3" a="1"/>
  <c r="D349" i="3" s="1"/>
  <c r="E349" i="3" a="1"/>
  <c r="E349" i="3" s="1"/>
  <c r="F349" i="3" a="1"/>
  <c r="F349" i="3" s="1"/>
  <c r="G349" i="3" a="1"/>
  <c r="G349" i="3" s="1"/>
  <c r="H349" i="3" a="1"/>
  <c r="H349" i="3" s="1"/>
  <c r="I349" i="3" a="1"/>
  <c r="I349" i="3" s="1"/>
  <c r="B350" i="3" a="1"/>
  <c r="B350" i="3" s="1"/>
  <c r="C350" i="3" a="1"/>
  <c r="C350" i="3" s="1"/>
  <c r="D350" i="3" a="1"/>
  <c r="D350" i="3" s="1"/>
  <c r="E350" i="3" a="1"/>
  <c r="E350" i="3" s="1"/>
  <c r="F350" i="3" a="1"/>
  <c r="F350" i="3" s="1"/>
  <c r="G350" i="3" a="1"/>
  <c r="G350" i="3" s="1"/>
  <c r="H350" i="3" a="1"/>
  <c r="H350" i="3" s="1"/>
  <c r="I350" i="3" a="1"/>
  <c r="I350" i="3" s="1"/>
  <c r="B351" i="3" a="1"/>
  <c r="B351" i="3" s="1"/>
  <c r="C351" i="3" a="1"/>
  <c r="C351" i="3" s="1"/>
  <c r="D351" i="3" a="1"/>
  <c r="D351" i="3" s="1"/>
  <c r="E351" i="3" a="1"/>
  <c r="E351" i="3" s="1"/>
  <c r="F351" i="3" a="1"/>
  <c r="F351" i="3" s="1"/>
  <c r="G351" i="3" a="1"/>
  <c r="G351" i="3" s="1"/>
  <c r="H351" i="3" a="1"/>
  <c r="H351" i="3" s="1"/>
  <c r="I351" i="3" a="1"/>
  <c r="I351" i="3" s="1"/>
  <c r="B352" i="3" a="1"/>
  <c r="B352" i="3" s="1"/>
  <c r="C352" i="3" a="1"/>
  <c r="C352" i="3" s="1"/>
  <c r="D352" i="3" a="1"/>
  <c r="D352" i="3" s="1"/>
  <c r="E352" i="3" a="1"/>
  <c r="E352" i="3" s="1"/>
  <c r="F352" i="3" a="1"/>
  <c r="F352" i="3" s="1"/>
  <c r="G352" i="3" a="1"/>
  <c r="G352" i="3" s="1"/>
  <c r="H352" i="3" a="1"/>
  <c r="H352" i="3" s="1"/>
  <c r="I352" i="3" a="1"/>
  <c r="I352" i="3" s="1"/>
  <c r="B353" i="3" a="1"/>
  <c r="B353" i="3" s="1"/>
  <c r="C353" i="3" a="1"/>
  <c r="C353" i="3" s="1"/>
  <c r="D353" i="3" a="1"/>
  <c r="D353" i="3" s="1"/>
  <c r="E353" i="3" a="1"/>
  <c r="E353" i="3" s="1"/>
  <c r="F353" i="3" a="1"/>
  <c r="F353" i="3" s="1"/>
  <c r="G353" i="3" a="1"/>
  <c r="G353" i="3" s="1"/>
  <c r="H353" i="3" a="1"/>
  <c r="H353" i="3" s="1"/>
  <c r="I353" i="3" a="1"/>
  <c r="I353" i="3" s="1"/>
  <c r="B354" i="3" a="1"/>
  <c r="B354" i="3" s="1"/>
  <c r="C354" i="3" a="1"/>
  <c r="C354" i="3" s="1"/>
  <c r="D354" i="3" a="1"/>
  <c r="D354" i="3" s="1"/>
  <c r="E354" i="3" a="1"/>
  <c r="E354" i="3" s="1"/>
  <c r="F354" i="3" a="1"/>
  <c r="F354" i="3" s="1"/>
  <c r="G354" i="3" a="1"/>
  <c r="G354" i="3" s="1"/>
  <c r="H354" i="3" a="1"/>
  <c r="H354" i="3" s="1"/>
  <c r="I354" i="3" a="1"/>
  <c r="I354" i="3" s="1"/>
  <c r="B355" i="3" a="1"/>
  <c r="B355" i="3" s="1"/>
  <c r="C355" i="3" a="1"/>
  <c r="C355" i="3" s="1"/>
  <c r="D355" i="3" a="1"/>
  <c r="D355" i="3" s="1"/>
  <c r="E355" i="3" a="1"/>
  <c r="E355" i="3" s="1"/>
  <c r="F355" i="3" a="1"/>
  <c r="F355" i="3" s="1"/>
  <c r="G355" i="3" a="1"/>
  <c r="G355" i="3" s="1"/>
  <c r="H355" i="3" a="1"/>
  <c r="H355" i="3" s="1"/>
  <c r="I355" i="3" a="1"/>
  <c r="I355" i="3" s="1"/>
  <c r="B356" i="3" a="1"/>
  <c r="B356" i="3" s="1"/>
  <c r="C356" i="3" a="1"/>
  <c r="C356" i="3" s="1"/>
  <c r="D356" i="3" a="1"/>
  <c r="D356" i="3" s="1"/>
  <c r="E356" i="3" a="1"/>
  <c r="E356" i="3" s="1"/>
  <c r="F356" i="3" a="1"/>
  <c r="F356" i="3" s="1"/>
  <c r="G356" i="3" a="1"/>
  <c r="G356" i="3" s="1"/>
  <c r="H356" i="3" a="1"/>
  <c r="H356" i="3" s="1"/>
  <c r="I356" i="3" a="1"/>
  <c r="I356" i="3" s="1"/>
  <c r="B357" i="3" a="1"/>
  <c r="B357" i="3" s="1"/>
  <c r="C357" i="3" a="1"/>
  <c r="C357" i="3" s="1"/>
  <c r="D357" i="3" a="1"/>
  <c r="D357" i="3" s="1"/>
  <c r="E357" i="3" a="1"/>
  <c r="E357" i="3" s="1"/>
  <c r="F357" i="3" a="1"/>
  <c r="F357" i="3" s="1"/>
  <c r="G357" i="3" a="1"/>
  <c r="G357" i="3" s="1"/>
  <c r="H357" i="3" a="1"/>
  <c r="H357" i="3" s="1"/>
  <c r="I357" i="3" a="1"/>
  <c r="I357" i="3" s="1"/>
  <c r="B358" i="3" a="1"/>
  <c r="B358" i="3" s="1"/>
  <c r="C358" i="3" a="1"/>
  <c r="C358" i="3" s="1"/>
  <c r="D358" i="3" a="1"/>
  <c r="D358" i="3" s="1"/>
  <c r="E358" i="3" a="1"/>
  <c r="E358" i="3" s="1"/>
  <c r="F358" i="3" a="1"/>
  <c r="F358" i="3" s="1"/>
  <c r="G358" i="3" a="1"/>
  <c r="G358" i="3" s="1"/>
  <c r="H358" i="3" a="1"/>
  <c r="H358" i="3" s="1"/>
  <c r="I358" i="3" a="1"/>
  <c r="I358" i="3" s="1"/>
  <c r="B359" i="3" a="1"/>
  <c r="B359" i="3" s="1"/>
  <c r="C359" i="3" a="1"/>
  <c r="C359" i="3" s="1"/>
  <c r="D359" i="3" a="1"/>
  <c r="D359" i="3" s="1"/>
  <c r="E359" i="3" a="1"/>
  <c r="E359" i="3" s="1"/>
  <c r="F359" i="3" a="1"/>
  <c r="F359" i="3" s="1"/>
  <c r="G359" i="3" a="1"/>
  <c r="G359" i="3" s="1"/>
  <c r="H359" i="3" a="1"/>
  <c r="H359" i="3" s="1"/>
  <c r="I359" i="3" a="1"/>
  <c r="I359" i="3" s="1"/>
  <c r="B360" i="3" a="1"/>
  <c r="B360" i="3" s="1"/>
  <c r="C360" i="3" a="1"/>
  <c r="C360" i="3" s="1"/>
  <c r="D360" i="3" a="1"/>
  <c r="D360" i="3" s="1"/>
  <c r="E360" i="3" a="1"/>
  <c r="E360" i="3" s="1"/>
  <c r="F360" i="3" a="1"/>
  <c r="F360" i="3" s="1"/>
  <c r="G360" i="3" a="1"/>
  <c r="G360" i="3" s="1"/>
  <c r="H360" i="3" a="1"/>
  <c r="H360" i="3" s="1"/>
  <c r="I360" i="3" a="1"/>
  <c r="I360" i="3" s="1"/>
  <c r="B361" i="3" a="1"/>
  <c r="B361" i="3" s="1"/>
  <c r="C361" i="3" a="1"/>
  <c r="C361" i="3" s="1"/>
  <c r="D361" i="3" a="1"/>
  <c r="D361" i="3" s="1"/>
  <c r="E361" i="3" a="1"/>
  <c r="E361" i="3" s="1"/>
  <c r="F361" i="3" a="1"/>
  <c r="F361" i="3" s="1"/>
  <c r="G361" i="3" a="1"/>
  <c r="G361" i="3" s="1"/>
  <c r="H361" i="3" a="1"/>
  <c r="H361" i="3" s="1"/>
  <c r="I361" i="3" a="1"/>
  <c r="I361" i="3" s="1"/>
  <c r="B362" i="3" a="1"/>
  <c r="B362" i="3" s="1"/>
  <c r="C362" i="3" a="1"/>
  <c r="C362" i="3" s="1"/>
  <c r="D362" i="3" a="1"/>
  <c r="D362" i="3" s="1"/>
  <c r="E362" i="3" a="1"/>
  <c r="E362" i="3" s="1"/>
  <c r="F362" i="3" a="1"/>
  <c r="F362" i="3" s="1"/>
  <c r="G362" i="3" a="1"/>
  <c r="G362" i="3" s="1"/>
  <c r="H362" i="3" a="1"/>
  <c r="H362" i="3" s="1"/>
  <c r="I362" i="3" a="1"/>
  <c r="I362" i="3" s="1"/>
  <c r="B363" i="3" a="1"/>
  <c r="B363" i="3" s="1"/>
  <c r="C363" i="3" a="1"/>
  <c r="C363" i="3" s="1"/>
  <c r="D363" i="3" a="1"/>
  <c r="D363" i="3" s="1"/>
  <c r="E363" i="3" a="1"/>
  <c r="E363" i="3" s="1"/>
  <c r="F363" i="3" a="1"/>
  <c r="F363" i="3" s="1"/>
  <c r="G363" i="3" a="1"/>
  <c r="G363" i="3" s="1"/>
  <c r="H363" i="3" a="1"/>
  <c r="H363" i="3" s="1"/>
  <c r="I363" i="3" a="1"/>
  <c r="I363" i="3" s="1"/>
  <c r="B364" i="3" a="1"/>
  <c r="B364" i="3" s="1"/>
  <c r="C364" i="3" a="1"/>
  <c r="C364" i="3" s="1"/>
  <c r="D364" i="3" a="1"/>
  <c r="D364" i="3" s="1"/>
  <c r="E364" i="3" a="1"/>
  <c r="E364" i="3" s="1"/>
  <c r="F364" i="3" a="1"/>
  <c r="F364" i="3" s="1"/>
  <c r="G364" i="3" a="1"/>
  <c r="G364" i="3" s="1"/>
  <c r="H364" i="3" a="1"/>
  <c r="H364" i="3" s="1"/>
  <c r="I364" i="3" a="1"/>
  <c r="I364" i="3" s="1"/>
  <c r="B365" i="3" a="1"/>
  <c r="B365" i="3" s="1"/>
  <c r="C365" i="3" a="1"/>
  <c r="C365" i="3" s="1"/>
  <c r="D365" i="3" a="1"/>
  <c r="D365" i="3" s="1"/>
  <c r="E365" i="3" a="1"/>
  <c r="E365" i="3" s="1"/>
  <c r="F365" i="3" a="1"/>
  <c r="F365" i="3" s="1"/>
  <c r="G365" i="3" a="1"/>
  <c r="G365" i="3" s="1"/>
  <c r="H365" i="3" a="1"/>
  <c r="H365" i="3" s="1"/>
  <c r="I365" i="3" a="1"/>
  <c r="I365" i="3" s="1"/>
  <c r="B366" i="3" a="1"/>
  <c r="B366" i="3" s="1"/>
  <c r="C366" i="3" a="1"/>
  <c r="C366" i="3" s="1"/>
  <c r="D366" i="3" a="1"/>
  <c r="D366" i="3" s="1"/>
  <c r="E366" i="3" a="1"/>
  <c r="E366" i="3" s="1"/>
  <c r="F366" i="3" a="1"/>
  <c r="F366" i="3" s="1"/>
  <c r="G366" i="3" a="1"/>
  <c r="G366" i="3" s="1"/>
  <c r="H366" i="3" a="1"/>
  <c r="H366" i="3" s="1"/>
  <c r="I366" i="3" a="1"/>
  <c r="I366" i="3" s="1"/>
  <c r="B367" i="3" a="1"/>
  <c r="B367" i="3" s="1"/>
  <c r="C367" i="3" a="1"/>
  <c r="C367" i="3" s="1"/>
  <c r="D367" i="3" a="1"/>
  <c r="D367" i="3" s="1"/>
  <c r="E367" i="3" a="1"/>
  <c r="E367" i="3" s="1"/>
  <c r="F367" i="3" a="1"/>
  <c r="F367" i="3" s="1"/>
  <c r="G367" i="3" a="1"/>
  <c r="G367" i="3" s="1"/>
  <c r="H367" i="3" a="1"/>
  <c r="H367" i="3" s="1"/>
  <c r="I367" i="3" a="1"/>
  <c r="I367" i="3" s="1"/>
  <c r="B368" i="3" a="1"/>
  <c r="B368" i="3" s="1"/>
  <c r="C368" i="3" a="1"/>
  <c r="C368" i="3" s="1"/>
  <c r="D368" i="3" a="1"/>
  <c r="D368" i="3" s="1"/>
  <c r="E368" i="3" a="1"/>
  <c r="E368" i="3" s="1"/>
  <c r="F368" i="3" a="1"/>
  <c r="F368" i="3" s="1"/>
  <c r="G368" i="3" a="1"/>
  <c r="G368" i="3" s="1"/>
  <c r="H368" i="3" a="1"/>
  <c r="H368" i="3" s="1"/>
  <c r="I368" i="3" a="1"/>
  <c r="I368" i="3" s="1"/>
  <c r="B369" i="3" a="1"/>
  <c r="B369" i="3" s="1"/>
  <c r="C369" i="3" a="1"/>
  <c r="C369" i="3" s="1"/>
  <c r="D369" i="3" a="1"/>
  <c r="D369" i="3" s="1"/>
  <c r="E369" i="3" a="1"/>
  <c r="E369" i="3" s="1"/>
  <c r="F369" i="3" a="1"/>
  <c r="F369" i="3" s="1"/>
  <c r="G369" i="3" a="1"/>
  <c r="G369" i="3" s="1"/>
  <c r="H369" i="3" a="1"/>
  <c r="H369" i="3" s="1"/>
  <c r="I369" i="3" a="1"/>
  <c r="I369" i="3" s="1"/>
  <c r="B370" i="3" a="1"/>
  <c r="B370" i="3" s="1"/>
  <c r="C370" i="3" a="1"/>
  <c r="C370" i="3" s="1"/>
  <c r="D370" i="3" a="1"/>
  <c r="D370" i="3" s="1"/>
  <c r="E370" i="3" a="1"/>
  <c r="E370" i="3" s="1"/>
  <c r="F370" i="3" a="1"/>
  <c r="F370" i="3" s="1"/>
  <c r="G370" i="3" a="1"/>
  <c r="G370" i="3" s="1"/>
  <c r="H370" i="3" a="1"/>
  <c r="H370" i="3" s="1"/>
  <c r="I370" i="3" a="1"/>
  <c r="I370" i="3" s="1"/>
  <c r="B371" i="3" a="1"/>
  <c r="B371" i="3" s="1"/>
  <c r="C371" i="3" a="1"/>
  <c r="C371" i="3" s="1"/>
  <c r="D371" i="3" a="1"/>
  <c r="D371" i="3" s="1"/>
  <c r="E371" i="3" a="1"/>
  <c r="E371" i="3" s="1"/>
  <c r="F371" i="3" a="1"/>
  <c r="F371" i="3" s="1"/>
  <c r="G371" i="3" a="1"/>
  <c r="G371" i="3" s="1"/>
  <c r="H371" i="3" a="1"/>
  <c r="H371" i="3" s="1"/>
  <c r="I371" i="3" a="1"/>
  <c r="I371" i="3" s="1"/>
  <c r="B372" i="3" a="1"/>
  <c r="B372" i="3" s="1"/>
  <c r="C372" i="3" a="1"/>
  <c r="C372" i="3" s="1"/>
  <c r="D372" i="3" a="1"/>
  <c r="D372" i="3" s="1"/>
  <c r="E372" i="3" a="1"/>
  <c r="E372" i="3" s="1"/>
  <c r="F372" i="3" a="1"/>
  <c r="F372" i="3" s="1"/>
  <c r="G372" i="3" a="1"/>
  <c r="G372" i="3" s="1"/>
  <c r="H372" i="3" a="1"/>
  <c r="H372" i="3" s="1"/>
  <c r="I372" i="3" a="1"/>
  <c r="I372" i="3" s="1"/>
  <c r="B373" i="3" a="1"/>
  <c r="B373" i="3" s="1"/>
  <c r="C373" i="3" a="1"/>
  <c r="C373" i="3" s="1"/>
  <c r="D373" i="3" a="1"/>
  <c r="D373" i="3" s="1"/>
  <c r="E373" i="3" a="1"/>
  <c r="E373" i="3" s="1"/>
  <c r="F373" i="3" a="1"/>
  <c r="F373" i="3" s="1"/>
  <c r="G373" i="3" a="1"/>
  <c r="G373" i="3" s="1"/>
  <c r="H373" i="3" a="1"/>
  <c r="H373" i="3" s="1"/>
  <c r="I373" i="3" a="1"/>
  <c r="I373" i="3" s="1"/>
  <c r="B374" i="3" a="1"/>
  <c r="B374" i="3" s="1"/>
  <c r="C374" i="3" a="1"/>
  <c r="C374" i="3" s="1"/>
  <c r="D374" i="3" a="1"/>
  <c r="D374" i="3" s="1"/>
  <c r="E374" i="3" a="1"/>
  <c r="E374" i="3" s="1"/>
  <c r="F374" i="3" a="1"/>
  <c r="F374" i="3" s="1"/>
  <c r="G374" i="3" a="1"/>
  <c r="G374" i="3" s="1"/>
  <c r="H374" i="3" a="1"/>
  <c r="H374" i="3" s="1"/>
  <c r="I374" i="3" a="1"/>
  <c r="I374" i="3" s="1"/>
  <c r="B375" i="3" a="1"/>
  <c r="B375" i="3" s="1"/>
  <c r="C375" i="3" a="1"/>
  <c r="C375" i="3" s="1"/>
  <c r="D375" i="3" a="1"/>
  <c r="D375" i="3" s="1"/>
  <c r="E375" i="3" a="1"/>
  <c r="E375" i="3" s="1"/>
  <c r="F375" i="3" a="1"/>
  <c r="F375" i="3" s="1"/>
  <c r="G375" i="3" a="1"/>
  <c r="G375" i="3" s="1"/>
  <c r="H375" i="3" a="1"/>
  <c r="H375" i="3" s="1"/>
  <c r="I375" i="3" a="1"/>
  <c r="I375" i="3" s="1"/>
  <c r="B376" i="3" a="1"/>
  <c r="B376" i="3" s="1"/>
  <c r="C376" i="3" a="1"/>
  <c r="C376" i="3" s="1"/>
  <c r="D376" i="3" a="1"/>
  <c r="D376" i="3" s="1"/>
  <c r="E376" i="3" a="1"/>
  <c r="E376" i="3" s="1"/>
  <c r="F376" i="3" a="1"/>
  <c r="F376" i="3" s="1"/>
  <c r="G376" i="3" a="1"/>
  <c r="G376" i="3" s="1"/>
  <c r="H376" i="3" a="1"/>
  <c r="H376" i="3" s="1"/>
  <c r="I376" i="3" a="1"/>
  <c r="I376" i="3" s="1"/>
  <c r="B377" i="3" a="1"/>
  <c r="B377" i="3" s="1"/>
  <c r="C377" i="3" a="1"/>
  <c r="C377" i="3" s="1"/>
  <c r="D377" i="3" a="1"/>
  <c r="D377" i="3" s="1"/>
  <c r="E377" i="3" a="1"/>
  <c r="E377" i="3" s="1"/>
  <c r="F377" i="3" a="1"/>
  <c r="F377" i="3" s="1"/>
  <c r="G377" i="3" a="1"/>
  <c r="G377" i="3" s="1"/>
  <c r="H377" i="3" a="1"/>
  <c r="H377" i="3" s="1"/>
  <c r="I377" i="3" a="1"/>
  <c r="I377" i="3" s="1"/>
  <c r="B378" i="3" a="1"/>
  <c r="B378" i="3" s="1"/>
  <c r="C378" i="3" a="1"/>
  <c r="C378" i="3" s="1"/>
  <c r="D378" i="3" a="1"/>
  <c r="D378" i="3" s="1"/>
  <c r="E378" i="3" a="1"/>
  <c r="E378" i="3" s="1"/>
  <c r="F378" i="3" a="1"/>
  <c r="F378" i="3" s="1"/>
  <c r="G378" i="3" a="1"/>
  <c r="G378" i="3" s="1"/>
  <c r="H378" i="3" a="1"/>
  <c r="H378" i="3" s="1"/>
  <c r="I378" i="3" a="1"/>
  <c r="I378" i="3" s="1"/>
  <c r="B379" i="3" a="1"/>
  <c r="B379" i="3" s="1"/>
  <c r="C379" i="3" a="1"/>
  <c r="C379" i="3" s="1"/>
  <c r="D379" i="3" a="1"/>
  <c r="D379" i="3" s="1"/>
  <c r="E379" i="3" a="1"/>
  <c r="E379" i="3" s="1"/>
  <c r="F379" i="3" a="1"/>
  <c r="F379" i="3" s="1"/>
  <c r="G379" i="3" a="1"/>
  <c r="G379" i="3" s="1"/>
  <c r="H379" i="3" a="1"/>
  <c r="H379" i="3" s="1"/>
  <c r="I379" i="3" a="1"/>
  <c r="I379" i="3" s="1"/>
  <c r="B380" i="3" a="1"/>
  <c r="B380" i="3" s="1"/>
  <c r="C380" i="3" a="1"/>
  <c r="C380" i="3" s="1"/>
  <c r="D380" i="3" a="1"/>
  <c r="D380" i="3" s="1"/>
  <c r="E380" i="3" a="1"/>
  <c r="E380" i="3" s="1"/>
  <c r="F380" i="3" a="1"/>
  <c r="F380" i="3" s="1"/>
  <c r="G380" i="3" a="1"/>
  <c r="G380" i="3" s="1"/>
  <c r="H380" i="3" a="1"/>
  <c r="H380" i="3" s="1"/>
  <c r="I380" i="3" a="1"/>
  <c r="I380" i="3" s="1"/>
  <c r="B381" i="3" a="1"/>
  <c r="B381" i="3" s="1"/>
  <c r="C381" i="3" a="1"/>
  <c r="C381" i="3" s="1"/>
  <c r="D381" i="3" a="1"/>
  <c r="D381" i="3" s="1"/>
  <c r="E381" i="3" a="1"/>
  <c r="E381" i="3" s="1"/>
  <c r="F381" i="3" a="1"/>
  <c r="F381" i="3" s="1"/>
  <c r="G381" i="3" a="1"/>
  <c r="G381" i="3" s="1"/>
  <c r="H381" i="3" a="1"/>
  <c r="H381" i="3" s="1"/>
  <c r="I381" i="3" a="1"/>
  <c r="I381" i="3" s="1"/>
  <c r="B382" i="3" a="1"/>
  <c r="B382" i="3" s="1"/>
  <c r="C382" i="3" a="1"/>
  <c r="C382" i="3" s="1"/>
  <c r="D382" i="3" a="1"/>
  <c r="D382" i="3" s="1"/>
  <c r="E382" i="3" a="1"/>
  <c r="E382" i="3" s="1"/>
  <c r="F382" i="3" a="1"/>
  <c r="F382" i="3" s="1"/>
  <c r="G382" i="3" a="1"/>
  <c r="G382" i="3" s="1"/>
  <c r="H382" i="3" a="1"/>
  <c r="H382" i="3" s="1"/>
  <c r="I382" i="3" a="1"/>
  <c r="I382" i="3" s="1"/>
  <c r="B383" i="3" a="1"/>
  <c r="B383" i="3" s="1"/>
  <c r="C383" i="3" a="1"/>
  <c r="C383" i="3" s="1"/>
  <c r="D383" i="3" a="1"/>
  <c r="D383" i="3" s="1"/>
  <c r="E383" i="3" a="1"/>
  <c r="E383" i="3" s="1"/>
  <c r="F383" i="3" a="1"/>
  <c r="F383" i="3" s="1"/>
  <c r="G383" i="3" a="1"/>
  <c r="G383" i="3" s="1"/>
  <c r="H383" i="3" a="1"/>
  <c r="H383" i="3" s="1"/>
  <c r="I383" i="3" a="1"/>
  <c r="I383" i="3" s="1"/>
  <c r="B384" i="3" a="1"/>
  <c r="B384" i="3" s="1"/>
  <c r="C384" i="3" a="1"/>
  <c r="C384" i="3" s="1"/>
  <c r="D384" i="3" a="1"/>
  <c r="D384" i="3" s="1"/>
  <c r="E384" i="3" a="1"/>
  <c r="E384" i="3" s="1"/>
  <c r="F384" i="3" a="1"/>
  <c r="F384" i="3" s="1"/>
  <c r="G384" i="3" a="1"/>
  <c r="G384" i="3" s="1"/>
  <c r="H384" i="3" a="1"/>
  <c r="H384" i="3" s="1"/>
  <c r="I384" i="3" a="1"/>
  <c r="I384" i="3" s="1"/>
  <c r="B385" i="3" a="1"/>
  <c r="B385" i="3" s="1"/>
  <c r="C385" i="3" a="1"/>
  <c r="C385" i="3" s="1"/>
  <c r="D385" i="3" a="1"/>
  <c r="D385" i="3" s="1"/>
  <c r="E385" i="3" a="1"/>
  <c r="E385" i="3" s="1"/>
  <c r="F385" i="3" a="1"/>
  <c r="F385" i="3" s="1"/>
  <c r="G385" i="3" a="1"/>
  <c r="G385" i="3" s="1"/>
  <c r="H385" i="3" a="1"/>
  <c r="H385" i="3" s="1"/>
  <c r="I385" i="3" a="1"/>
  <c r="I385" i="3" s="1"/>
  <c r="B386" i="3" a="1"/>
  <c r="B386" i="3" s="1"/>
  <c r="C386" i="3" a="1"/>
  <c r="C386" i="3" s="1"/>
  <c r="D386" i="3" a="1"/>
  <c r="D386" i="3" s="1"/>
  <c r="E386" i="3" a="1"/>
  <c r="E386" i="3" s="1"/>
  <c r="F386" i="3" a="1"/>
  <c r="F386" i="3" s="1"/>
  <c r="G386" i="3" a="1"/>
  <c r="G386" i="3" s="1"/>
  <c r="H386" i="3" a="1"/>
  <c r="H386" i="3" s="1"/>
  <c r="I386" i="3" a="1"/>
  <c r="I386" i="3" s="1"/>
  <c r="B387" i="3" a="1"/>
  <c r="B387" i="3" s="1"/>
  <c r="C387" i="3" a="1"/>
  <c r="C387" i="3" s="1"/>
  <c r="D387" i="3" a="1"/>
  <c r="D387" i="3" s="1"/>
  <c r="E387" i="3" a="1"/>
  <c r="E387" i="3" s="1"/>
  <c r="F387" i="3" a="1"/>
  <c r="F387" i="3" s="1"/>
  <c r="G387" i="3" a="1"/>
  <c r="G387" i="3" s="1"/>
  <c r="H387" i="3" a="1"/>
  <c r="H387" i="3" s="1"/>
  <c r="I387" i="3" a="1"/>
  <c r="I387" i="3" s="1"/>
  <c r="B388" i="3" a="1"/>
  <c r="B388" i="3" s="1"/>
  <c r="C388" i="3" a="1"/>
  <c r="C388" i="3" s="1"/>
  <c r="D388" i="3" a="1"/>
  <c r="D388" i="3" s="1"/>
  <c r="E388" i="3" a="1"/>
  <c r="E388" i="3" s="1"/>
  <c r="F388" i="3" a="1"/>
  <c r="F388" i="3" s="1"/>
  <c r="G388" i="3" a="1"/>
  <c r="G388" i="3" s="1"/>
  <c r="H388" i="3" a="1"/>
  <c r="H388" i="3" s="1"/>
  <c r="I388" i="3" a="1"/>
  <c r="I388" i="3" s="1"/>
  <c r="B389" i="3" a="1"/>
  <c r="B389" i="3" s="1"/>
  <c r="C389" i="3" a="1"/>
  <c r="C389" i="3" s="1"/>
  <c r="D389" i="3" a="1"/>
  <c r="D389" i="3" s="1"/>
  <c r="E389" i="3" a="1"/>
  <c r="E389" i="3" s="1"/>
  <c r="F389" i="3" a="1"/>
  <c r="F389" i="3" s="1"/>
  <c r="G389" i="3" a="1"/>
  <c r="G389" i="3" s="1"/>
  <c r="H389" i="3" a="1"/>
  <c r="H389" i="3" s="1"/>
  <c r="I389" i="3" a="1"/>
  <c r="I389" i="3" s="1"/>
  <c r="B390" i="3" a="1"/>
  <c r="B390" i="3" s="1"/>
  <c r="C390" i="3" a="1"/>
  <c r="C390" i="3" s="1"/>
  <c r="D390" i="3" a="1"/>
  <c r="D390" i="3" s="1"/>
  <c r="E390" i="3" a="1"/>
  <c r="E390" i="3" s="1"/>
  <c r="F390" i="3" a="1"/>
  <c r="F390" i="3" s="1"/>
  <c r="G390" i="3" a="1"/>
  <c r="G390" i="3" s="1"/>
  <c r="H390" i="3" a="1"/>
  <c r="H390" i="3" s="1"/>
  <c r="I390" i="3" a="1"/>
  <c r="I390" i="3" s="1"/>
  <c r="B391" i="3" a="1"/>
  <c r="B391" i="3" s="1"/>
  <c r="C391" i="3" a="1"/>
  <c r="C391" i="3" s="1"/>
  <c r="D391" i="3" a="1"/>
  <c r="D391" i="3" s="1"/>
  <c r="E391" i="3" a="1"/>
  <c r="E391" i="3" s="1"/>
  <c r="F391" i="3" a="1"/>
  <c r="F391" i="3" s="1"/>
  <c r="G391" i="3" a="1"/>
  <c r="G391" i="3" s="1"/>
  <c r="H391" i="3" a="1"/>
  <c r="H391" i="3" s="1"/>
  <c r="I391" i="3" a="1"/>
  <c r="I391" i="3" s="1"/>
  <c r="B392" i="3" a="1"/>
  <c r="B392" i="3" s="1"/>
  <c r="C392" i="3" a="1"/>
  <c r="C392" i="3" s="1"/>
  <c r="D392" i="3" a="1"/>
  <c r="D392" i="3" s="1"/>
  <c r="E392" i="3" a="1"/>
  <c r="E392" i="3" s="1"/>
  <c r="F392" i="3" a="1"/>
  <c r="F392" i="3" s="1"/>
  <c r="G392" i="3" a="1"/>
  <c r="G392" i="3" s="1"/>
  <c r="H392" i="3" a="1"/>
  <c r="H392" i="3" s="1"/>
  <c r="I392" i="3" a="1"/>
  <c r="I392" i="3" s="1"/>
  <c r="B393" i="3" a="1"/>
  <c r="B393" i="3" s="1"/>
  <c r="C393" i="3" a="1"/>
  <c r="C393" i="3" s="1"/>
  <c r="D393" i="3" a="1"/>
  <c r="D393" i="3" s="1"/>
  <c r="E393" i="3" a="1"/>
  <c r="E393" i="3" s="1"/>
  <c r="F393" i="3" a="1"/>
  <c r="F393" i="3" s="1"/>
  <c r="G393" i="3" a="1"/>
  <c r="G393" i="3" s="1"/>
  <c r="H393" i="3" a="1"/>
  <c r="H393" i="3" s="1"/>
  <c r="I393" i="3" a="1"/>
  <c r="I393" i="3" s="1"/>
  <c r="B394" i="3" a="1"/>
  <c r="B394" i="3" s="1"/>
  <c r="C394" i="3" a="1"/>
  <c r="C394" i="3" s="1"/>
  <c r="D394" i="3" a="1"/>
  <c r="D394" i="3" s="1"/>
  <c r="E394" i="3" a="1"/>
  <c r="E394" i="3" s="1"/>
  <c r="F394" i="3" a="1"/>
  <c r="F394" i="3" s="1"/>
  <c r="G394" i="3" a="1"/>
  <c r="G394" i="3" s="1"/>
  <c r="H394" i="3" a="1"/>
  <c r="H394" i="3" s="1"/>
  <c r="I394" i="3" a="1"/>
  <c r="I394" i="3" s="1"/>
  <c r="B395" i="3" a="1"/>
  <c r="B395" i="3" s="1"/>
  <c r="C395" i="3" a="1"/>
  <c r="C395" i="3" s="1"/>
  <c r="D395" i="3" a="1"/>
  <c r="D395" i="3" s="1"/>
  <c r="E395" i="3" a="1"/>
  <c r="E395" i="3" s="1"/>
  <c r="F395" i="3" a="1"/>
  <c r="F395" i="3" s="1"/>
  <c r="G395" i="3" a="1"/>
  <c r="G395" i="3" s="1"/>
  <c r="H395" i="3" a="1"/>
  <c r="H395" i="3" s="1"/>
  <c r="I395" i="3" a="1"/>
  <c r="I395" i="3" s="1"/>
  <c r="B396" i="3" a="1"/>
  <c r="B396" i="3" s="1"/>
  <c r="C396" i="3" a="1"/>
  <c r="C396" i="3" s="1"/>
  <c r="D396" i="3" a="1"/>
  <c r="D396" i="3" s="1"/>
  <c r="E396" i="3" a="1"/>
  <c r="E396" i="3" s="1"/>
  <c r="F396" i="3" a="1"/>
  <c r="F396" i="3" s="1"/>
  <c r="G396" i="3" a="1"/>
  <c r="G396" i="3" s="1"/>
  <c r="H396" i="3" a="1"/>
  <c r="H396" i="3" s="1"/>
  <c r="I396" i="3" a="1"/>
  <c r="I396" i="3" s="1"/>
  <c r="B397" i="3" a="1"/>
  <c r="B397" i="3" s="1"/>
  <c r="C397" i="3" a="1"/>
  <c r="C397" i="3" s="1"/>
  <c r="D397" i="3" a="1"/>
  <c r="D397" i="3" s="1"/>
  <c r="E397" i="3" a="1"/>
  <c r="E397" i="3" s="1"/>
  <c r="F397" i="3" a="1"/>
  <c r="F397" i="3" s="1"/>
  <c r="G397" i="3" a="1"/>
  <c r="G397" i="3" s="1"/>
  <c r="H397" i="3" a="1"/>
  <c r="H397" i="3" s="1"/>
  <c r="I397" i="3" a="1"/>
  <c r="I397" i="3" s="1"/>
  <c r="B398" i="3" a="1"/>
  <c r="B398" i="3" s="1"/>
  <c r="C398" i="3" a="1"/>
  <c r="C398" i="3" s="1"/>
  <c r="D398" i="3" a="1"/>
  <c r="D398" i="3" s="1"/>
  <c r="E398" i="3" a="1"/>
  <c r="E398" i="3" s="1"/>
  <c r="F398" i="3" a="1"/>
  <c r="F398" i="3" s="1"/>
  <c r="G398" i="3" a="1"/>
  <c r="G398" i="3" s="1"/>
  <c r="H398" i="3" a="1"/>
  <c r="H398" i="3" s="1"/>
  <c r="I398" i="3" a="1"/>
  <c r="I398" i="3" s="1"/>
  <c r="B399" i="3" a="1"/>
  <c r="B399" i="3" s="1"/>
  <c r="C399" i="3" a="1"/>
  <c r="C399" i="3" s="1"/>
  <c r="D399" i="3" a="1"/>
  <c r="D399" i="3" s="1"/>
  <c r="E399" i="3" a="1"/>
  <c r="E399" i="3" s="1"/>
  <c r="F399" i="3" a="1"/>
  <c r="F399" i="3" s="1"/>
  <c r="G399" i="3" a="1"/>
  <c r="G399" i="3" s="1"/>
  <c r="H399" i="3" a="1"/>
  <c r="H399" i="3" s="1"/>
  <c r="I399" i="3" a="1"/>
  <c r="I399" i="3" s="1"/>
  <c r="B400" i="3" a="1"/>
  <c r="B400" i="3" s="1"/>
  <c r="C400" i="3" a="1"/>
  <c r="C400" i="3" s="1"/>
  <c r="D400" i="3" a="1"/>
  <c r="D400" i="3" s="1"/>
  <c r="E400" i="3" a="1"/>
  <c r="E400" i="3" s="1"/>
  <c r="F400" i="3" a="1"/>
  <c r="F400" i="3" s="1"/>
  <c r="G400" i="3" a="1"/>
  <c r="G400" i="3" s="1"/>
  <c r="H400" i="3" a="1"/>
  <c r="H400" i="3" s="1"/>
  <c r="I400" i="3" a="1"/>
  <c r="I400" i="3" s="1"/>
  <c r="B401" i="3" a="1"/>
  <c r="B401" i="3" s="1"/>
  <c r="C401" i="3" a="1"/>
  <c r="C401" i="3" s="1"/>
  <c r="D401" i="3" a="1"/>
  <c r="D401" i="3" s="1"/>
  <c r="E401" i="3" a="1"/>
  <c r="E401" i="3" s="1"/>
  <c r="F401" i="3" a="1"/>
  <c r="F401" i="3" s="1"/>
  <c r="G401" i="3" a="1"/>
  <c r="G401" i="3" s="1"/>
  <c r="H401" i="3" a="1"/>
  <c r="H401" i="3" s="1"/>
  <c r="I401" i="3" a="1"/>
  <c r="I401" i="3" s="1"/>
  <c r="B402" i="3" a="1"/>
  <c r="B402" i="3"/>
  <c r="C402" i="3" a="1"/>
  <c r="C402" i="3" s="1"/>
  <c r="D402" i="3" a="1"/>
  <c r="D402" i="3" s="1"/>
  <c r="E402" i="3" a="1"/>
  <c r="E402" i="3" s="1"/>
  <c r="F402" i="3" a="1"/>
  <c r="F402" i="3" s="1"/>
  <c r="G402" i="3" a="1"/>
  <c r="G402" i="3" s="1"/>
  <c r="H402" i="3" a="1"/>
  <c r="H402" i="3" s="1"/>
  <c r="I402" i="3" a="1"/>
  <c r="I402" i="3" s="1"/>
  <c r="B403" i="3" a="1"/>
  <c r="B403" i="3" s="1"/>
  <c r="C403" i="3" a="1"/>
  <c r="C403" i="3" s="1"/>
  <c r="D403" i="3" a="1"/>
  <c r="D403" i="3" s="1"/>
  <c r="E403" i="3" a="1"/>
  <c r="E403" i="3" s="1"/>
  <c r="F403" i="3" a="1"/>
  <c r="F403" i="3" s="1"/>
  <c r="G403" i="3" a="1"/>
  <c r="G403" i="3" s="1"/>
  <c r="H403" i="3" a="1"/>
  <c r="H403" i="3" s="1"/>
  <c r="I403" i="3" a="1"/>
  <c r="I403" i="3" s="1"/>
  <c r="B404" i="3" a="1"/>
  <c r="B404" i="3" s="1"/>
  <c r="C404" i="3" a="1"/>
  <c r="C404" i="3" s="1"/>
  <c r="D404" i="3" a="1"/>
  <c r="D404" i="3" s="1"/>
  <c r="E404" i="3" a="1"/>
  <c r="E404" i="3" s="1"/>
  <c r="F404" i="3" a="1"/>
  <c r="F404" i="3"/>
  <c r="G404" i="3" a="1"/>
  <c r="G404" i="3" s="1"/>
  <c r="H404" i="3" a="1"/>
  <c r="H404" i="3" s="1"/>
  <c r="I404" i="3" a="1"/>
  <c r="I404" i="3" s="1"/>
  <c r="B405" i="3" a="1"/>
  <c r="B405" i="3" s="1"/>
  <c r="C405" i="3" a="1"/>
  <c r="C405" i="3" s="1"/>
  <c r="D405" i="3" a="1"/>
  <c r="D405" i="3" s="1"/>
  <c r="E405" i="3" a="1"/>
  <c r="E405" i="3" s="1"/>
  <c r="F405" i="3" a="1"/>
  <c r="F405" i="3"/>
  <c r="G405" i="3" a="1"/>
  <c r="G405" i="3" s="1"/>
  <c r="H405" i="3" a="1"/>
  <c r="H405" i="3" s="1"/>
  <c r="I405" i="3" a="1"/>
  <c r="I405" i="3" s="1"/>
  <c r="B406" i="3" a="1"/>
  <c r="B406" i="3" s="1"/>
  <c r="C406" i="3" a="1"/>
  <c r="C406" i="3" s="1"/>
  <c r="D406" i="3" a="1"/>
  <c r="D406" i="3" s="1"/>
  <c r="E406" i="3" a="1"/>
  <c r="E406" i="3" s="1"/>
  <c r="G406" i="3" a="1"/>
  <c r="G406" i="3" s="1"/>
  <c r="H406" i="3" a="1"/>
  <c r="H406" i="3" s="1"/>
  <c r="I406" i="3" a="1"/>
  <c r="I406" i="3" s="1"/>
  <c r="B407" i="3" a="1"/>
  <c r="B407" i="3" s="1"/>
  <c r="C407" i="3" a="1"/>
  <c r="C407" i="3" s="1"/>
  <c r="D407" i="3" a="1"/>
  <c r="D407" i="3" s="1"/>
  <c r="E407" i="3" a="1"/>
  <c r="E407" i="3" s="1"/>
  <c r="F407" i="3" a="1"/>
  <c r="F407" i="3" s="1"/>
  <c r="G407" i="3" a="1"/>
  <c r="G407" i="3" s="1"/>
  <c r="H407" i="3" a="1"/>
  <c r="H407" i="3" s="1"/>
  <c r="I407" i="3" a="1"/>
  <c r="I407" i="3" s="1"/>
  <c r="B408" i="3" a="1"/>
  <c r="B408" i="3" s="1"/>
  <c r="C408" i="3" a="1"/>
  <c r="C408" i="3" s="1"/>
  <c r="D408" i="3" a="1"/>
  <c r="D408" i="3" s="1"/>
  <c r="E408" i="3" a="1"/>
  <c r="E408" i="3" s="1"/>
  <c r="F408" i="3" a="1"/>
  <c r="F408" i="3" s="1"/>
  <c r="G408" i="3" a="1"/>
  <c r="G408" i="3"/>
  <c r="H408" i="3" a="1"/>
  <c r="H408" i="3" s="1"/>
  <c r="I408" i="3" a="1"/>
  <c r="I408" i="3" s="1"/>
  <c r="B409" i="3" a="1"/>
  <c r="B409" i="3" s="1"/>
  <c r="C409" i="3" a="1"/>
  <c r="C409" i="3" s="1"/>
  <c r="D409" i="3" a="1"/>
  <c r="D409" i="3" s="1"/>
  <c r="E409" i="3" a="1"/>
  <c r="E409" i="3" s="1"/>
  <c r="F409" i="3" a="1"/>
  <c r="F409" i="3" s="1"/>
  <c r="G409" i="3" a="1"/>
  <c r="G409" i="3" s="1"/>
  <c r="H409" i="3" a="1"/>
  <c r="H409" i="3" s="1"/>
  <c r="I409" i="3" a="1"/>
  <c r="I409" i="3" s="1"/>
  <c r="B410" i="3" a="1"/>
  <c r="B410" i="3" s="1"/>
  <c r="C410" i="3" a="1"/>
  <c r="C410" i="3" s="1"/>
  <c r="D410" i="3" a="1"/>
  <c r="D410" i="3" s="1"/>
  <c r="E410" i="3" a="1"/>
  <c r="E410" i="3" s="1"/>
  <c r="F410" i="3" a="1"/>
  <c r="F410" i="3" s="1"/>
  <c r="G410" i="3" a="1"/>
  <c r="G410" i="3"/>
  <c r="H410" i="3" a="1"/>
  <c r="H410" i="3" s="1"/>
  <c r="I410" i="3" a="1"/>
  <c r="I410" i="3" s="1"/>
  <c r="B411" i="3" a="1"/>
  <c r="B411" i="3" s="1"/>
  <c r="C411" i="3" a="1"/>
  <c r="C411" i="3" s="1"/>
  <c r="D411" i="3" a="1"/>
  <c r="D411" i="3" s="1"/>
  <c r="E411" i="3" a="1"/>
  <c r="E411" i="3" s="1"/>
  <c r="F411" i="3" a="1"/>
  <c r="F411" i="3" s="1"/>
  <c r="G411" i="3" a="1"/>
  <c r="G411" i="3"/>
  <c r="H411" i="3" a="1"/>
  <c r="H411" i="3" s="1"/>
  <c r="I411" i="3" a="1"/>
  <c r="I411" i="3" s="1"/>
  <c r="B412" i="3" a="1"/>
  <c r="B412" i="3" s="1"/>
  <c r="C412" i="3" a="1"/>
  <c r="C412" i="3" s="1"/>
  <c r="D412" i="3" a="1"/>
  <c r="D412" i="3" s="1"/>
  <c r="E412" i="3" a="1"/>
  <c r="E412" i="3" s="1"/>
  <c r="F412" i="3" a="1"/>
  <c r="F412" i="3" s="1"/>
  <c r="G412" i="3" a="1"/>
  <c r="G412" i="3" s="1"/>
  <c r="H412" i="3" a="1"/>
  <c r="H412" i="3" s="1"/>
  <c r="I412" i="3" a="1"/>
  <c r="I412" i="3" s="1"/>
  <c r="B413" i="3" a="1"/>
  <c r="B413" i="3" s="1"/>
  <c r="C413" i="3" a="1"/>
  <c r="C413" i="3" s="1"/>
  <c r="D413" i="3" a="1"/>
  <c r="D413" i="3" s="1"/>
  <c r="E413" i="3" a="1"/>
  <c r="E413" i="3" s="1"/>
  <c r="F413" i="3" a="1"/>
  <c r="F413" i="3" s="1"/>
  <c r="G413" i="3" a="1"/>
  <c r="G413" i="3" s="1"/>
  <c r="H413" i="3" a="1"/>
  <c r="H413" i="3" s="1"/>
  <c r="I413" i="3" a="1"/>
  <c r="I413" i="3" s="1"/>
  <c r="B414" i="3" a="1"/>
  <c r="B414" i="3" s="1"/>
  <c r="C414" i="3" a="1"/>
  <c r="C414" i="3"/>
  <c r="D414" i="3" a="1"/>
  <c r="D414" i="3" s="1"/>
  <c r="E414" i="3" a="1"/>
  <c r="E414" i="3" s="1"/>
  <c r="F414" i="3" a="1"/>
  <c r="F414" i="3" s="1"/>
  <c r="G414" i="3" a="1"/>
  <c r="G414" i="3"/>
  <c r="H414" i="3" a="1"/>
  <c r="H414" i="3" s="1"/>
  <c r="I414" i="3" a="1"/>
  <c r="I414" i="3" s="1"/>
  <c r="B415" i="3" a="1"/>
  <c r="B415" i="3" s="1"/>
  <c r="C415" i="3" a="1"/>
  <c r="C415" i="3" s="1"/>
  <c r="D415" i="3" a="1"/>
  <c r="D415" i="3" s="1"/>
  <c r="E415" i="3" a="1"/>
  <c r="E415" i="3" s="1"/>
  <c r="F415" i="3" a="1"/>
  <c r="F415" i="3" s="1"/>
  <c r="G415" i="3" a="1"/>
  <c r="G415" i="3" s="1"/>
  <c r="H415" i="3" a="1"/>
  <c r="H415" i="3" s="1"/>
  <c r="I415" i="3" a="1"/>
  <c r="I415" i="3" s="1"/>
  <c r="B416" i="3" a="1"/>
  <c r="B416" i="3" s="1"/>
  <c r="C416" i="3" a="1"/>
  <c r="C416" i="3" s="1"/>
  <c r="D416" i="3" a="1"/>
  <c r="D416" i="3" s="1"/>
  <c r="E416" i="3" a="1"/>
  <c r="E416" i="3" s="1"/>
  <c r="F416" i="3" a="1"/>
  <c r="F416" i="3" s="1"/>
  <c r="G416" i="3" a="1"/>
  <c r="G416" i="3" s="1"/>
  <c r="H416" i="3" a="1"/>
  <c r="H416" i="3" s="1"/>
  <c r="I416" i="3" a="1"/>
  <c r="I416" i="3" s="1"/>
  <c r="B417" i="3" a="1"/>
  <c r="B417" i="3" s="1"/>
  <c r="C417" i="3" a="1"/>
  <c r="C417" i="3" s="1"/>
  <c r="D417" i="3" a="1"/>
  <c r="D417" i="3" s="1"/>
  <c r="E417" i="3" a="1"/>
  <c r="E417" i="3" s="1"/>
  <c r="F417" i="3" a="1"/>
  <c r="F417" i="3" s="1"/>
  <c r="G417" i="3" a="1"/>
  <c r="G417" i="3"/>
  <c r="H417" i="3" a="1"/>
  <c r="H417" i="3" s="1"/>
  <c r="I417" i="3" a="1"/>
  <c r="I417" i="3" s="1"/>
  <c r="B418" i="3" a="1"/>
  <c r="B418" i="3" s="1"/>
  <c r="C418" i="3" a="1"/>
  <c r="C418" i="3"/>
  <c r="D418" i="3" a="1"/>
  <c r="D418" i="3" s="1"/>
  <c r="E418" i="3" a="1"/>
  <c r="E418" i="3" s="1"/>
  <c r="F418" i="3" a="1"/>
  <c r="F418" i="3" s="1"/>
  <c r="G418" i="3" a="1"/>
  <c r="G418" i="3" s="1"/>
  <c r="H418" i="3" a="1"/>
  <c r="H418" i="3" s="1"/>
  <c r="I418" i="3" a="1"/>
  <c r="I418" i="3" s="1"/>
  <c r="B419" i="3" a="1"/>
  <c r="B419" i="3" s="1"/>
  <c r="C419" i="3" a="1"/>
  <c r="C419" i="3" s="1"/>
  <c r="D419" i="3" a="1"/>
  <c r="D419" i="3" s="1"/>
  <c r="E419" i="3" a="1"/>
  <c r="E419" i="3" s="1"/>
  <c r="F419" i="3" a="1"/>
  <c r="F419" i="3" s="1"/>
  <c r="G419" i="3" a="1"/>
  <c r="G419" i="3"/>
  <c r="H419" i="3" a="1"/>
  <c r="H419" i="3" s="1"/>
  <c r="I419" i="3" a="1"/>
  <c r="I419" i="3" s="1"/>
  <c r="B420" i="3" a="1"/>
  <c r="B420" i="3" s="1"/>
  <c r="C420" i="3" a="1"/>
  <c r="C420" i="3" s="1"/>
  <c r="D420" i="3" a="1"/>
  <c r="D420" i="3" s="1"/>
  <c r="E420" i="3" a="1"/>
  <c r="E420" i="3" s="1"/>
  <c r="F420" i="3" a="1"/>
  <c r="F420" i="3" s="1"/>
  <c r="G420" i="3" a="1"/>
  <c r="G420" i="3"/>
  <c r="H420" i="3" a="1"/>
  <c r="H420" i="3" s="1"/>
  <c r="I420" i="3" a="1"/>
  <c r="I420" i="3" s="1"/>
  <c r="B421" i="3" a="1"/>
  <c r="B421" i="3" s="1"/>
  <c r="C421" i="3" a="1"/>
  <c r="C421" i="3" s="1"/>
  <c r="D421" i="3" a="1"/>
  <c r="D421" i="3" s="1"/>
  <c r="E421" i="3" a="1"/>
  <c r="E421" i="3" s="1"/>
  <c r="F421" i="3" a="1"/>
  <c r="F421" i="3" s="1"/>
  <c r="G421" i="3" a="1"/>
  <c r="G421" i="3"/>
  <c r="H421" i="3" a="1"/>
  <c r="H421" i="3" s="1"/>
  <c r="I421" i="3" a="1"/>
  <c r="I421" i="3" s="1"/>
  <c r="B422" i="3" a="1"/>
  <c r="B422" i="3" s="1"/>
  <c r="C422" i="3" a="1"/>
  <c r="C422" i="3" s="1"/>
  <c r="D422" i="3" a="1"/>
  <c r="D422" i="3" s="1"/>
  <c r="E422" i="3" a="1"/>
  <c r="E422" i="3" s="1"/>
  <c r="F422" i="3" a="1"/>
  <c r="F422" i="3" s="1"/>
  <c r="G422" i="3" a="1"/>
  <c r="G422" i="3" s="1"/>
  <c r="H422" i="3" a="1"/>
  <c r="H422" i="3" s="1"/>
  <c r="I422" i="3" a="1"/>
  <c r="I422" i="3" s="1"/>
  <c r="B423" i="3" a="1"/>
  <c r="B423" i="3" s="1"/>
  <c r="C423" i="3" a="1"/>
  <c r="C423" i="3" s="1"/>
  <c r="D423" i="3" a="1"/>
  <c r="D423" i="3" s="1"/>
  <c r="E423" i="3" a="1"/>
  <c r="E423" i="3" s="1"/>
  <c r="F423" i="3" a="1"/>
  <c r="F423" i="3" s="1"/>
  <c r="G423" i="3" a="1"/>
  <c r="G423" i="3"/>
  <c r="H423" i="3" a="1"/>
  <c r="H423" i="3" s="1"/>
  <c r="I423" i="3" a="1"/>
  <c r="I423" i="3" s="1"/>
  <c r="B424" i="3" a="1"/>
  <c r="B424" i="3" s="1"/>
  <c r="C424" i="3" a="1"/>
  <c r="C424" i="3" s="1"/>
  <c r="D424" i="3" a="1"/>
  <c r="D424" i="3" s="1"/>
  <c r="E424" i="3" a="1"/>
  <c r="E424" i="3" s="1"/>
  <c r="F424" i="3" a="1"/>
  <c r="F424" i="3" s="1"/>
  <c r="G424" i="3" a="1"/>
  <c r="G424" i="3"/>
  <c r="H424" i="3" a="1"/>
  <c r="H424" i="3" s="1"/>
  <c r="I424" i="3" a="1"/>
  <c r="I424" i="3" s="1"/>
  <c r="B425" i="3" a="1"/>
  <c r="B425" i="3" s="1"/>
  <c r="C425" i="3" a="1"/>
  <c r="C425" i="3" s="1"/>
  <c r="D425" i="3" a="1"/>
  <c r="D425" i="3" s="1"/>
  <c r="E425" i="3" a="1"/>
  <c r="E425" i="3" s="1"/>
  <c r="F425" i="3" a="1"/>
  <c r="F425" i="3" s="1"/>
  <c r="G425" i="3" a="1"/>
  <c r="G425" i="3" s="1"/>
  <c r="H425" i="3" a="1"/>
  <c r="H425" i="3" s="1"/>
  <c r="I425" i="3" a="1"/>
  <c r="I425" i="3" s="1"/>
  <c r="B426" i="3" a="1"/>
  <c r="B426" i="3" s="1"/>
  <c r="C426" i="3" a="1"/>
  <c r="C426" i="3" s="1"/>
  <c r="D426" i="3" a="1"/>
  <c r="D426" i="3" s="1"/>
  <c r="E426" i="3" a="1"/>
  <c r="E426" i="3" s="1"/>
  <c r="F426" i="3" a="1"/>
  <c r="F426" i="3" s="1"/>
  <c r="G426" i="3" a="1"/>
  <c r="G426" i="3" s="1"/>
  <c r="H426" i="3" a="1"/>
  <c r="H426" i="3" s="1"/>
  <c r="I426" i="3" a="1"/>
  <c r="I426" i="3" s="1"/>
  <c r="B427" i="3" a="1"/>
  <c r="B427" i="3" s="1"/>
  <c r="C427" i="3" a="1"/>
  <c r="C427" i="3" s="1"/>
  <c r="D427" i="3" a="1"/>
  <c r="D427" i="3" s="1"/>
  <c r="E427" i="3" a="1"/>
  <c r="E427" i="3" s="1"/>
  <c r="F427" i="3" a="1"/>
  <c r="F427" i="3" s="1"/>
  <c r="G427" i="3" a="1"/>
  <c r="G427" i="3"/>
  <c r="H427" i="3" a="1"/>
  <c r="H427" i="3" s="1"/>
  <c r="I427" i="3" a="1"/>
  <c r="I427" i="3" s="1"/>
  <c r="B428" i="3" a="1"/>
  <c r="B428" i="3" s="1"/>
  <c r="C428" i="3" a="1"/>
  <c r="C428" i="3" s="1"/>
  <c r="D428" i="3" a="1"/>
  <c r="D428" i="3" s="1"/>
  <c r="E428" i="3" a="1"/>
  <c r="E428" i="3" s="1"/>
  <c r="F428" i="3" a="1"/>
  <c r="F428" i="3" s="1"/>
  <c r="G428" i="3" a="1"/>
  <c r="G428" i="3" s="1"/>
  <c r="H428" i="3" a="1"/>
  <c r="H428" i="3" s="1"/>
  <c r="I428" i="3" a="1"/>
  <c r="I428" i="3" s="1"/>
  <c r="B429" i="3" a="1"/>
  <c r="B429" i="3" s="1"/>
  <c r="C429" i="3" a="1"/>
  <c r="C429" i="3" s="1"/>
  <c r="D429" i="3" a="1"/>
  <c r="D429" i="3" s="1"/>
  <c r="E429" i="3" a="1"/>
  <c r="E429" i="3" s="1"/>
  <c r="F429" i="3" a="1"/>
  <c r="F429" i="3" s="1"/>
  <c r="G429" i="3" a="1"/>
  <c r="G429" i="3" s="1"/>
  <c r="H429" i="3" a="1"/>
  <c r="H429" i="3" s="1"/>
  <c r="I429" i="3" a="1"/>
  <c r="I429" i="3" s="1"/>
  <c r="B430" i="3" a="1"/>
  <c r="B430" i="3" s="1"/>
  <c r="C430" i="3" a="1"/>
  <c r="C430" i="3" s="1"/>
  <c r="D430" i="3" a="1"/>
  <c r="D430" i="3" s="1"/>
  <c r="E430" i="3" a="1"/>
  <c r="E430" i="3" s="1"/>
  <c r="F430" i="3" a="1"/>
  <c r="F430" i="3" s="1"/>
  <c r="G430" i="3" a="1"/>
  <c r="G430" i="3"/>
  <c r="H430" i="3" a="1"/>
  <c r="H430" i="3" s="1"/>
  <c r="I430" i="3" a="1"/>
  <c r="I430" i="3" s="1"/>
  <c r="B431" i="3" a="1"/>
  <c r="B431" i="3" s="1"/>
  <c r="C431" i="3" a="1"/>
  <c r="C431" i="3" s="1"/>
  <c r="D431" i="3" a="1"/>
  <c r="D431" i="3" s="1"/>
  <c r="E431" i="3" a="1"/>
  <c r="E431" i="3" s="1"/>
  <c r="F431" i="3" a="1"/>
  <c r="F431" i="3" s="1"/>
  <c r="G431" i="3" a="1"/>
  <c r="G431" i="3"/>
  <c r="H431" i="3" a="1"/>
  <c r="H431" i="3" s="1"/>
  <c r="I431" i="3" a="1"/>
  <c r="I431" i="3" s="1"/>
  <c r="B432" i="3" a="1"/>
  <c r="B432" i="3" s="1"/>
  <c r="C432" i="3" a="1"/>
  <c r="C432" i="3" s="1"/>
  <c r="D432" i="3" a="1"/>
  <c r="D432" i="3" s="1"/>
  <c r="E432" i="3" a="1"/>
  <c r="E432" i="3" s="1"/>
  <c r="F432" i="3" a="1"/>
  <c r="F432" i="3" s="1"/>
  <c r="G432" i="3" a="1"/>
  <c r="G432" i="3" s="1"/>
  <c r="H432" i="3" a="1"/>
  <c r="H432" i="3" s="1"/>
  <c r="I432" i="3" a="1"/>
  <c r="I432" i="3" s="1"/>
  <c r="B433" i="3" a="1"/>
  <c r="B433" i="3" s="1"/>
  <c r="C433" i="3" a="1"/>
  <c r="C433" i="3" s="1"/>
  <c r="D433" i="3" a="1"/>
  <c r="D433" i="3" s="1"/>
  <c r="E433" i="3" a="1"/>
  <c r="E433" i="3" s="1"/>
  <c r="F433" i="3" a="1"/>
  <c r="F433" i="3" s="1"/>
  <c r="G433" i="3" a="1"/>
  <c r="G433" i="3" s="1"/>
  <c r="H433" i="3" a="1"/>
  <c r="H433" i="3" s="1"/>
  <c r="I433" i="3" a="1"/>
  <c r="I433" i="3" s="1"/>
  <c r="B434" i="3" a="1"/>
  <c r="B434" i="3" s="1"/>
  <c r="C434" i="3" a="1"/>
  <c r="C434" i="3"/>
  <c r="D434" i="3" a="1"/>
  <c r="D434" i="3" s="1"/>
  <c r="E434" i="3" a="1"/>
  <c r="E434" i="3" s="1"/>
  <c r="F434" i="3" a="1"/>
  <c r="F434" i="3" s="1"/>
  <c r="G434" i="3" a="1"/>
  <c r="G434" i="3"/>
  <c r="H434" i="3" a="1"/>
  <c r="H434" i="3" s="1"/>
  <c r="I434" i="3" a="1"/>
  <c r="I434" i="3" s="1"/>
  <c r="B435" i="3" a="1"/>
  <c r="B435" i="3" s="1"/>
  <c r="C435" i="3" a="1"/>
  <c r="C435" i="3" s="1"/>
  <c r="D435" i="3" a="1"/>
  <c r="D435" i="3" s="1"/>
  <c r="E435" i="3" a="1"/>
  <c r="E435" i="3" s="1"/>
  <c r="F435" i="3" a="1"/>
  <c r="F435" i="3" s="1"/>
  <c r="G435" i="3" a="1"/>
  <c r="G435" i="3" s="1"/>
  <c r="H435" i="3" a="1"/>
  <c r="H435" i="3" s="1"/>
  <c r="I435" i="3" a="1"/>
  <c r="I435" i="3" s="1"/>
  <c r="B436" i="3" a="1"/>
  <c r="B436" i="3" s="1"/>
  <c r="C436" i="3" a="1"/>
  <c r="C436" i="3" s="1"/>
  <c r="D436" i="3" a="1"/>
  <c r="D436" i="3" s="1"/>
  <c r="E436" i="3" a="1"/>
  <c r="E436" i="3" s="1"/>
  <c r="F436" i="3" a="1"/>
  <c r="F436" i="3" s="1"/>
  <c r="G436" i="3" a="1"/>
  <c r="G436" i="3" s="1"/>
  <c r="H436" i="3" a="1"/>
  <c r="H436" i="3" s="1"/>
  <c r="I436" i="3" a="1"/>
  <c r="I436" i="3" s="1"/>
  <c r="B437" i="3" a="1"/>
  <c r="B437" i="3" s="1"/>
  <c r="C437" i="3" a="1"/>
  <c r="C437" i="3" s="1"/>
  <c r="D437" i="3" a="1"/>
  <c r="D437" i="3" s="1"/>
  <c r="E437" i="3" a="1"/>
  <c r="E437" i="3" s="1"/>
  <c r="F437" i="3" a="1"/>
  <c r="F437" i="3" s="1"/>
  <c r="G437" i="3" a="1"/>
  <c r="G437" i="3" s="1"/>
  <c r="H437" i="3" a="1"/>
  <c r="H437" i="3" s="1"/>
  <c r="I437" i="3" a="1"/>
  <c r="I437" i="3" s="1"/>
  <c r="B438" i="3" a="1"/>
  <c r="B438" i="3" s="1"/>
  <c r="C438" i="3" a="1"/>
  <c r="C438" i="3"/>
  <c r="D438" i="3" a="1"/>
  <c r="D438" i="3" s="1"/>
  <c r="E438" i="3" a="1"/>
  <c r="E438" i="3" s="1"/>
  <c r="F438" i="3" a="1"/>
  <c r="F438" i="3" s="1"/>
  <c r="G438" i="3" a="1"/>
  <c r="G438" i="3" s="1"/>
  <c r="H438" i="3" a="1"/>
  <c r="H438" i="3" s="1"/>
  <c r="I438" i="3" a="1"/>
  <c r="I438" i="3" s="1"/>
  <c r="B439" i="3" a="1"/>
  <c r="B439" i="3" s="1"/>
  <c r="C439" i="3" a="1"/>
  <c r="C439" i="3" s="1"/>
  <c r="D439" i="3" a="1"/>
  <c r="D439" i="3" s="1"/>
  <c r="E439" i="3" a="1"/>
  <c r="E439" i="3" s="1"/>
  <c r="F439" i="3" a="1"/>
  <c r="F439" i="3" s="1"/>
  <c r="G439" i="3" a="1"/>
  <c r="G439" i="3" s="1"/>
  <c r="H439" i="3" a="1"/>
  <c r="H439" i="3" s="1"/>
  <c r="I439" i="3" a="1"/>
  <c r="I439" i="3" s="1"/>
  <c r="B440" i="3" a="1"/>
  <c r="B440" i="3" s="1"/>
  <c r="C440" i="3" a="1"/>
  <c r="C440" i="3" s="1"/>
  <c r="D440" i="3" a="1"/>
  <c r="D440" i="3" s="1"/>
  <c r="E440" i="3" a="1"/>
  <c r="E440" i="3" s="1"/>
  <c r="F440" i="3" a="1"/>
  <c r="F440" i="3" s="1"/>
  <c r="G440" i="3" a="1"/>
  <c r="G440" i="3"/>
  <c r="H440" i="3" a="1"/>
  <c r="H440" i="3" s="1"/>
  <c r="I440" i="3" a="1"/>
  <c r="I440" i="3" s="1"/>
  <c r="B441" i="3" a="1"/>
  <c r="B441" i="3" s="1"/>
  <c r="C441" i="3" a="1"/>
  <c r="C441" i="3" s="1"/>
  <c r="D441" i="3" a="1"/>
  <c r="D441" i="3" s="1"/>
  <c r="E441" i="3" a="1"/>
  <c r="E441" i="3" s="1"/>
  <c r="F441" i="3" a="1"/>
  <c r="F441" i="3" s="1"/>
  <c r="G441" i="3" a="1"/>
  <c r="G441" i="3" s="1"/>
  <c r="H441" i="3" a="1"/>
  <c r="H441" i="3" s="1"/>
  <c r="I441" i="3" a="1"/>
  <c r="I441" i="3" s="1"/>
  <c r="B442" i="3" a="1"/>
  <c r="B442" i="3" s="1"/>
  <c r="C442" i="3" a="1"/>
  <c r="C442" i="3" s="1"/>
  <c r="D442" i="3" a="1"/>
  <c r="D442" i="3" s="1"/>
  <c r="E442" i="3" a="1"/>
  <c r="E442" i="3" s="1"/>
  <c r="F442" i="3" a="1"/>
  <c r="F442" i="3" s="1"/>
  <c r="G442" i="3" a="1"/>
  <c r="G442" i="3" s="1"/>
  <c r="H442" i="3" a="1"/>
  <c r="H442" i="3" s="1"/>
  <c r="I442" i="3" a="1"/>
  <c r="I442" i="3" s="1"/>
  <c r="B443" i="3" a="1"/>
  <c r="B443" i="3" s="1"/>
  <c r="C443" i="3" a="1"/>
  <c r="C443" i="3" s="1"/>
  <c r="D443" i="3" a="1"/>
  <c r="D443" i="3" s="1"/>
  <c r="E443" i="3" a="1"/>
  <c r="E443" i="3" s="1"/>
  <c r="F443" i="3" a="1"/>
  <c r="F443" i="3" s="1"/>
  <c r="G443" i="3" a="1"/>
  <c r="G443" i="3" s="1"/>
  <c r="H443" i="3" a="1"/>
  <c r="H443" i="3" s="1"/>
  <c r="I443" i="3" a="1"/>
  <c r="I443" i="3" s="1"/>
  <c r="B444" i="3" a="1"/>
  <c r="B444" i="3" s="1"/>
  <c r="C444" i="3" a="1"/>
  <c r="C444" i="3" s="1"/>
  <c r="D444" i="3" a="1"/>
  <c r="D444" i="3" s="1"/>
  <c r="E444" i="3" a="1"/>
  <c r="E444" i="3" s="1"/>
  <c r="F444" i="3" a="1"/>
  <c r="F444" i="3" s="1"/>
  <c r="G444" i="3" a="1"/>
  <c r="G444" i="3" s="1"/>
  <c r="H444" i="3" a="1"/>
  <c r="H444" i="3" s="1"/>
  <c r="I444" i="3" a="1"/>
  <c r="I444" i="3" s="1"/>
  <c r="B445" i="3" a="1"/>
  <c r="B445" i="3" s="1"/>
  <c r="C445" i="3" a="1"/>
  <c r="C445" i="3" s="1"/>
  <c r="D445" i="3" a="1"/>
  <c r="D445" i="3" s="1"/>
  <c r="E445" i="3" a="1"/>
  <c r="E445" i="3" s="1"/>
  <c r="F445" i="3" a="1"/>
  <c r="F445" i="3" s="1"/>
  <c r="G445" i="3" a="1"/>
  <c r="G445" i="3" s="1"/>
  <c r="H445" i="3" a="1"/>
  <c r="H445" i="3" s="1"/>
  <c r="I445" i="3" a="1"/>
  <c r="I445" i="3" s="1"/>
  <c r="B446" i="3" a="1"/>
  <c r="B446" i="3" s="1"/>
  <c r="C446" i="3" a="1"/>
  <c r="C446" i="3" s="1"/>
  <c r="D446" i="3" a="1"/>
  <c r="D446" i="3" s="1"/>
  <c r="E446" i="3" a="1"/>
  <c r="E446" i="3" s="1"/>
  <c r="F446" i="3" a="1"/>
  <c r="F446" i="3" s="1"/>
  <c r="G446" i="3" a="1"/>
  <c r="G446" i="3"/>
  <c r="H446" i="3" a="1"/>
  <c r="H446" i="3" s="1"/>
  <c r="I446" i="3" a="1"/>
  <c r="I446" i="3" s="1"/>
  <c r="B447" i="3" a="1"/>
  <c r="B447" i="3" s="1"/>
  <c r="C447" i="3" a="1"/>
  <c r="C447" i="3" s="1"/>
  <c r="D447" i="3" a="1"/>
  <c r="D447" i="3" s="1"/>
  <c r="E447" i="3" a="1"/>
  <c r="E447" i="3" s="1"/>
  <c r="F447" i="3" a="1"/>
  <c r="F447" i="3" s="1"/>
  <c r="G447" i="3" a="1"/>
  <c r="G447" i="3" s="1"/>
  <c r="H447" i="3" a="1"/>
  <c r="H447" i="3" s="1"/>
  <c r="I447" i="3" a="1"/>
  <c r="I447" i="3" s="1"/>
  <c r="B448" i="3" a="1"/>
  <c r="B448" i="3" s="1"/>
  <c r="C448" i="3" a="1"/>
  <c r="C448" i="3" s="1"/>
  <c r="D448" i="3" a="1"/>
  <c r="D448" i="3" s="1"/>
  <c r="E448" i="3" a="1"/>
  <c r="E448" i="3" s="1"/>
  <c r="F448" i="3" a="1"/>
  <c r="F448" i="3" s="1"/>
  <c r="G448" i="3" a="1"/>
  <c r="G448" i="3" s="1"/>
  <c r="H448" i="3" a="1"/>
  <c r="H448" i="3" s="1"/>
  <c r="I448" i="3" a="1"/>
  <c r="I448" i="3" s="1"/>
  <c r="B449" i="3" a="1"/>
  <c r="B449" i="3" s="1"/>
  <c r="C449" i="3" a="1"/>
  <c r="C449" i="3" s="1"/>
  <c r="D449" i="3" a="1"/>
  <c r="D449" i="3"/>
  <c r="E449" i="3" a="1"/>
  <c r="E449" i="3" s="1"/>
  <c r="F449" i="3" a="1"/>
  <c r="F449" i="3" s="1"/>
  <c r="G449" i="3" a="1"/>
  <c r="G449" i="3" s="1"/>
  <c r="H449" i="3" a="1"/>
  <c r="H449" i="3" s="1"/>
  <c r="I449" i="3" a="1"/>
  <c r="I449" i="3" s="1"/>
  <c r="B450" i="3" a="1"/>
  <c r="B450" i="3" s="1"/>
  <c r="C450" i="3" a="1"/>
  <c r="C450" i="3" s="1"/>
  <c r="D450" i="3" a="1"/>
  <c r="D450" i="3" s="1"/>
  <c r="E450" i="3" a="1"/>
  <c r="E450" i="3" s="1"/>
  <c r="F450" i="3" a="1"/>
  <c r="F450" i="3" s="1"/>
  <c r="G450" i="3" a="1"/>
  <c r="G450" i="3" s="1"/>
  <c r="H450" i="3" a="1"/>
  <c r="H450" i="3" s="1"/>
  <c r="I450" i="3" a="1"/>
  <c r="I450" i="3" s="1"/>
  <c r="B451" i="3" a="1"/>
  <c r="B451" i="3" s="1"/>
  <c r="C451" i="3" a="1"/>
  <c r="C451" i="3" s="1"/>
  <c r="D451" i="3" a="1"/>
  <c r="D451" i="3" s="1"/>
  <c r="E451" i="3" a="1"/>
  <c r="E451" i="3" s="1"/>
  <c r="F451" i="3" a="1"/>
  <c r="F451" i="3" s="1"/>
  <c r="G451" i="3" a="1"/>
  <c r="G451" i="3" s="1"/>
  <c r="H451" i="3" a="1"/>
  <c r="H451" i="3" s="1"/>
  <c r="I451" i="3" a="1"/>
  <c r="I451" i="3" s="1"/>
  <c r="B452" i="3" a="1"/>
  <c r="B452" i="3" s="1"/>
  <c r="C452" i="3" a="1"/>
  <c r="C452" i="3" s="1"/>
  <c r="D452" i="3" a="1"/>
  <c r="D452" i="3" s="1"/>
  <c r="E452" i="3" a="1"/>
  <c r="E452" i="3" s="1"/>
  <c r="F452" i="3" a="1"/>
  <c r="F452" i="3" s="1"/>
  <c r="G452" i="3" a="1"/>
  <c r="G452" i="3"/>
  <c r="H452" i="3" a="1"/>
  <c r="H452" i="3" s="1"/>
  <c r="I452" i="3" a="1"/>
  <c r="I452" i="3" s="1"/>
  <c r="B453" i="3" a="1"/>
  <c r="B453" i="3" s="1"/>
  <c r="C453" i="3" a="1"/>
  <c r="C453" i="3" s="1"/>
  <c r="D453" i="3" a="1"/>
  <c r="D453" i="3" s="1"/>
  <c r="E453" i="3" a="1"/>
  <c r="E453" i="3" s="1"/>
  <c r="F453" i="3" a="1"/>
  <c r="F453" i="3" s="1"/>
  <c r="G453" i="3" a="1"/>
  <c r="G453" i="3" s="1"/>
  <c r="H453" i="3" a="1"/>
  <c r="H453" i="3" s="1"/>
  <c r="I453" i="3" a="1"/>
  <c r="I453" i="3" s="1"/>
  <c r="B454" i="3" a="1"/>
  <c r="B454" i="3" s="1"/>
  <c r="C454" i="3" a="1"/>
  <c r="C454" i="3" s="1"/>
  <c r="D454" i="3" a="1"/>
  <c r="D454" i="3" s="1"/>
  <c r="E454" i="3" a="1"/>
  <c r="E454" i="3" s="1"/>
  <c r="F454" i="3" a="1"/>
  <c r="F454" i="3" s="1"/>
  <c r="G454" i="3" a="1"/>
  <c r="G454" i="3"/>
  <c r="H454" i="3" a="1"/>
  <c r="H454" i="3" s="1"/>
  <c r="I454" i="3" a="1"/>
  <c r="I454" i="3" s="1"/>
  <c r="B455" i="3" a="1"/>
  <c r="B455" i="3" s="1"/>
  <c r="C455" i="3" a="1"/>
  <c r="C455" i="3" s="1"/>
  <c r="D455" i="3" a="1"/>
  <c r="D455" i="3"/>
  <c r="E455" i="3" a="1"/>
  <c r="E455" i="3" s="1"/>
  <c r="F455" i="3" a="1"/>
  <c r="F455" i="3" s="1"/>
  <c r="G455" i="3" a="1"/>
  <c r="G455" i="3" s="1"/>
  <c r="H455" i="3" a="1"/>
  <c r="H455" i="3" s="1"/>
  <c r="I455" i="3" a="1"/>
  <c r="I455" i="3" s="1"/>
  <c r="B456" i="3" a="1"/>
  <c r="B456" i="3" s="1"/>
  <c r="C456" i="3" a="1"/>
  <c r="C456" i="3" s="1"/>
  <c r="D456" i="3" a="1"/>
  <c r="D456" i="3" s="1"/>
  <c r="E456" i="3" a="1"/>
  <c r="E456" i="3" s="1"/>
  <c r="F456" i="3" a="1"/>
  <c r="F456" i="3" s="1"/>
  <c r="G456" i="3" a="1"/>
  <c r="G456" i="3" s="1"/>
  <c r="H456" i="3" a="1"/>
  <c r="H456" i="3" s="1"/>
  <c r="I456" i="3" a="1"/>
  <c r="I456" i="3" s="1"/>
  <c r="B457" i="3" a="1"/>
  <c r="B457" i="3" s="1"/>
  <c r="C457" i="3" a="1"/>
  <c r="C457" i="3" s="1"/>
  <c r="D457" i="3" a="1"/>
  <c r="D457" i="3"/>
  <c r="E457" i="3" a="1"/>
  <c r="E457" i="3" s="1"/>
  <c r="F457" i="3" a="1"/>
  <c r="F457" i="3" s="1"/>
  <c r="G457" i="3" a="1"/>
  <c r="G457" i="3" s="1"/>
  <c r="H457" i="3" a="1"/>
  <c r="H457" i="3" s="1"/>
  <c r="I457" i="3" a="1"/>
  <c r="I457" i="3" s="1"/>
  <c r="B458" i="3" a="1"/>
  <c r="B458" i="3" s="1"/>
  <c r="C458" i="3" a="1"/>
  <c r="C458" i="3" s="1"/>
  <c r="D458" i="3" a="1"/>
  <c r="D458" i="3" s="1"/>
  <c r="E458" i="3" a="1"/>
  <c r="E458" i="3" s="1"/>
  <c r="F458" i="3" a="1"/>
  <c r="F458" i="3" s="1"/>
  <c r="G458" i="3" a="1"/>
  <c r="G458" i="3" s="1"/>
  <c r="H458" i="3" a="1"/>
  <c r="H458" i="3" s="1"/>
  <c r="I458" i="3" a="1"/>
  <c r="I458" i="3" s="1"/>
  <c r="B459" i="3" a="1"/>
  <c r="B459" i="3" s="1"/>
  <c r="C459" i="3" a="1"/>
  <c r="C459" i="3" s="1"/>
  <c r="D459" i="3" a="1"/>
  <c r="D459" i="3" s="1"/>
  <c r="E459" i="3" a="1"/>
  <c r="E459" i="3" s="1"/>
  <c r="F459" i="3" a="1"/>
  <c r="F459" i="3" s="1"/>
  <c r="G459" i="3" a="1"/>
  <c r="G459" i="3" s="1"/>
  <c r="H459" i="3" a="1"/>
  <c r="H459" i="3" s="1"/>
  <c r="I459" i="3" a="1"/>
  <c r="I459" i="3" s="1"/>
  <c r="B460" i="3" a="1"/>
  <c r="B460" i="3" s="1"/>
  <c r="C460" i="3" a="1"/>
  <c r="C460" i="3"/>
  <c r="D460" i="3" a="1"/>
  <c r="D460" i="3" s="1"/>
  <c r="E460" i="3" a="1"/>
  <c r="E460" i="3" s="1"/>
  <c r="F460" i="3" a="1"/>
  <c r="F460" i="3"/>
  <c r="G460" i="3" a="1"/>
  <c r="G460" i="3" s="1"/>
  <c r="H460" i="3" a="1"/>
  <c r="H460" i="3" s="1"/>
  <c r="I460" i="3" a="1"/>
  <c r="I460" i="3" s="1"/>
  <c r="B461" i="3" a="1"/>
  <c r="B461" i="3" s="1"/>
  <c r="C461" i="3" a="1"/>
  <c r="C461" i="3" s="1"/>
  <c r="D461" i="3" a="1"/>
  <c r="D461" i="3" s="1"/>
  <c r="E461" i="3" a="1"/>
  <c r="E461" i="3" s="1"/>
  <c r="F461" i="3" a="1"/>
  <c r="F461" i="3" s="1"/>
  <c r="G461" i="3" a="1"/>
  <c r="G461" i="3" s="1"/>
  <c r="H461" i="3" a="1"/>
  <c r="H461" i="3" s="1"/>
  <c r="I461" i="3" a="1"/>
  <c r="I461" i="3" s="1"/>
  <c r="B462" i="3" a="1"/>
  <c r="B462" i="3" s="1"/>
  <c r="C462" i="3" a="1"/>
  <c r="C462" i="3"/>
  <c r="D462" i="3" a="1"/>
  <c r="D462" i="3" s="1"/>
  <c r="E462" i="3" a="1"/>
  <c r="E462" i="3" s="1"/>
  <c r="F462" i="3" a="1"/>
  <c r="F462" i="3" s="1"/>
  <c r="G462" i="3" a="1"/>
  <c r="G462" i="3" s="1"/>
  <c r="H462" i="3" a="1"/>
  <c r="H462" i="3"/>
  <c r="I462" i="3" a="1"/>
  <c r="I462" i="3" s="1"/>
  <c r="B463" i="3" a="1"/>
  <c r="B463" i="3" s="1"/>
  <c r="C463" i="3" a="1"/>
  <c r="C463" i="3" s="1"/>
  <c r="D463" i="3" a="1"/>
  <c r="D463" i="3" s="1"/>
  <c r="E463" i="3" a="1"/>
  <c r="E463" i="3" s="1"/>
  <c r="F463" i="3" a="1"/>
  <c r="F463" i="3" s="1"/>
  <c r="G463" i="3" a="1"/>
  <c r="G463" i="3" s="1"/>
  <c r="H463" i="3" a="1"/>
  <c r="H463" i="3" s="1"/>
  <c r="I463" i="3" a="1"/>
  <c r="I463" i="3" s="1"/>
  <c r="B464" i="3" a="1"/>
  <c r="B464" i="3"/>
  <c r="C464" i="3" a="1"/>
  <c r="C464" i="3" s="1"/>
  <c r="D464" i="3" a="1"/>
  <c r="D464" i="3" s="1"/>
  <c r="E464" i="3" a="1"/>
  <c r="E464" i="3" s="1"/>
  <c r="F464" i="3" a="1"/>
  <c r="F464" i="3" s="1"/>
  <c r="G464" i="3" a="1"/>
  <c r="G464" i="3" s="1"/>
  <c r="H464" i="3" a="1"/>
  <c r="H464" i="3" s="1"/>
  <c r="I464" i="3" a="1"/>
  <c r="I464" i="3" s="1"/>
  <c r="B465" i="3" a="1"/>
  <c r="B465" i="3" s="1"/>
  <c r="C465" i="3" a="1"/>
  <c r="C465" i="3"/>
  <c r="D465" i="3" a="1"/>
  <c r="D465" i="3"/>
  <c r="E465" i="3" a="1"/>
  <c r="E465" i="3" s="1"/>
  <c r="F465" i="3" a="1"/>
  <c r="F465" i="3" s="1"/>
  <c r="G465" i="3" a="1"/>
  <c r="G465" i="3" s="1"/>
  <c r="H465" i="3" a="1"/>
  <c r="H465" i="3" s="1"/>
  <c r="I465" i="3" a="1"/>
  <c r="I465" i="3" s="1"/>
  <c r="B466" i="3" a="1"/>
  <c r="B466" i="3"/>
  <c r="C466" i="3" a="1"/>
  <c r="C466" i="3" s="1"/>
  <c r="D466" i="3" a="1"/>
  <c r="D466" i="3" s="1"/>
  <c r="E466" i="3" a="1"/>
  <c r="E466" i="3" s="1"/>
  <c r="F466" i="3" a="1"/>
  <c r="F466" i="3" s="1"/>
  <c r="G466" i="3" a="1"/>
  <c r="G466" i="3" s="1"/>
  <c r="H466" i="3" a="1"/>
  <c r="H466" i="3" s="1"/>
  <c r="I466" i="3" a="1"/>
  <c r="I466" i="3" s="1"/>
  <c r="B467" i="3" a="1"/>
  <c r="B467" i="3" s="1"/>
  <c r="C467" i="3" a="1"/>
  <c r="C467" i="3"/>
  <c r="D467" i="3" a="1"/>
  <c r="D467" i="3"/>
  <c r="E467" i="3" a="1"/>
  <c r="E467" i="3" s="1"/>
  <c r="F467" i="3" a="1"/>
  <c r="F467" i="3" s="1"/>
  <c r="G467" i="3" a="1"/>
  <c r="G467" i="3" s="1"/>
  <c r="H467" i="3" a="1"/>
  <c r="H467" i="3" s="1"/>
  <c r="I467" i="3" a="1"/>
  <c r="I467" i="3" s="1"/>
  <c r="B468" i="3" a="1"/>
  <c r="B468" i="3" s="1"/>
  <c r="C468" i="3" a="1"/>
  <c r="C468" i="3" s="1"/>
  <c r="D468" i="3" a="1"/>
  <c r="D468" i="3"/>
  <c r="E468" i="3" a="1"/>
  <c r="E468" i="3" s="1"/>
  <c r="F468" i="3" a="1"/>
  <c r="F468" i="3"/>
  <c r="G468" i="3" a="1"/>
  <c r="G468" i="3" s="1"/>
  <c r="H468" i="3" a="1"/>
  <c r="H468" i="3" s="1"/>
  <c r="I468" i="3" a="1"/>
  <c r="I468" i="3" s="1"/>
  <c r="B469" i="3" a="1"/>
  <c r="B469" i="3"/>
  <c r="C469" i="3" a="1"/>
  <c r="C469" i="3"/>
  <c r="D469" i="3" a="1"/>
  <c r="D469" i="3" s="1"/>
  <c r="E469" i="3" a="1"/>
  <c r="E469" i="3" s="1"/>
  <c r="F469" i="3" a="1"/>
  <c r="F469" i="3" s="1"/>
  <c r="G469" i="3" a="1"/>
  <c r="G469" i="3"/>
  <c r="H469" i="3" a="1"/>
  <c r="H469" i="3" s="1"/>
  <c r="I469" i="3" a="1"/>
  <c r="I469" i="3" s="1"/>
  <c r="B470" i="3" a="1"/>
  <c r="B470" i="3" s="1"/>
  <c r="C470" i="3" a="1"/>
  <c r="C470" i="3" s="1"/>
  <c r="D470" i="3" a="1"/>
  <c r="D470" i="3"/>
  <c r="E470" i="3" a="1"/>
  <c r="E470" i="3" s="1"/>
  <c r="F470" i="3" a="1"/>
  <c r="F470" i="3" s="1"/>
  <c r="G470" i="3" a="1"/>
  <c r="G470" i="3" s="1"/>
  <c r="H470" i="3" a="1"/>
  <c r="H470" i="3"/>
  <c r="I470" i="3" a="1"/>
  <c r="I470" i="3" s="1"/>
  <c r="B471" i="3" a="1"/>
  <c r="B471" i="3"/>
  <c r="C471" i="3" a="1"/>
  <c r="C471" i="3"/>
  <c r="D471" i="3" a="1"/>
  <c r="D471" i="3" s="1"/>
  <c r="E471" i="3" a="1"/>
  <c r="E471" i="3" s="1"/>
  <c r="F471" i="3" a="1"/>
  <c r="F471" i="3" s="1"/>
  <c r="G471" i="3" a="1"/>
  <c r="G471" i="3" s="1"/>
  <c r="H471" i="3" a="1"/>
  <c r="H471" i="3" s="1"/>
  <c r="I471" i="3" a="1"/>
  <c r="I471" i="3" s="1"/>
  <c r="B472" i="3" a="1"/>
  <c r="B472" i="3"/>
  <c r="C472" i="3" a="1"/>
  <c r="C472" i="3"/>
  <c r="D472" i="3" a="1"/>
  <c r="D472" i="3"/>
  <c r="E472" i="3" a="1"/>
  <c r="E472" i="3" s="1"/>
  <c r="F472" i="3" a="1"/>
  <c r="F472" i="3" s="1"/>
  <c r="G472" i="3" a="1"/>
  <c r="G472" i="3" s="1"/>
  <c r="H472" i="3" a="1"/>
  <c r="H472" i="3" s="1"/>
  <c r="I472" i="3" a="1"/>
  <c r="I472" i="3" s="1"/>
  <c r="B473" i="3" a="1"/>
  <c r="B473" i="3" s="1"/>
  <c r="C473" i="3" a="1"/>
  <c r="C473" i="3"/>
  <c r="D473" i="3" a="1"/>
  <c r="D473" i="3"/>
  <c r="E473" i="3" a="1"/>
  <c r="E473" i="3" s="1"/>
  <c r="F473" i="3" a="1"/>
  <c r="F473" i="3" s="1"/>
  <c r="G473" i="3" a="1"/>
  <c r="G473" i="3" s="1"/>
  <c r="H473" i="3" a="1"/>
  <c r="H473" i="3" s="1"/>
  <c r="I473" i="3" a="1"/>
  <c r="I473" i="3" s="1"/>
  <c r="B474" i="3" a="1"/>
  <c r="B474" i="3"/>
  <c r="C474" i="3" a="1"/>
  <c r="C474" i="3"/>
  <c r="D474" i="3" a="1"/>
  <c r="D474" i="3" s="1"/>
  <c r="E474" i="3" a="1"/>
  <c r="E474" i="3" s="1"/>
  <c r="F474" i="3" a="1"/>
  <c r="F474" i="3" s="1"/>
  <c r="G474" i="3" a="1"/>
  <c r="G474" i="3" s="1"/>
  <c r="H474" i="3" a="1"/>
  <c r="H474" i="3" s="1"/>
  <c r="I474" i="3" a="1"/>
  <c r="I474" i="3" s="1"/>
  <c r="B475" i="3" a="1"/>
  <c r="B475" i="3" s="1"/>
  <c r="C475" i="3" a="1"/>
  <c r="C475" i="3" s="1"/>
  <c r="D475" i="3" a="1"/>
  <c r="D475" i="3"/>
  <c r="E475" i="3" a="1"/>
  <c r="E475" i="3" s="1"/>
  <c r="F475" i="3" a="1"/>
  <c r="F475" i="3" s="1"/>
  <c r="G475" i="3" a="1"/>
  <c r="G475" i="3" s="1"/>
  <c r="H475" i="3" a="1"/>
  <c r="H475" i="3" s="1"/>
  <c r="I475" i="3" a="1"/>
  <c r="I475" i="3" s="1"/>
  <c r="B476" i="3" a="1"/>
  <c r="B476" i="3"/>
  <c r="C476" i="3" a="1"/>
  <c r="C476" i="3" s="1"/>
  <c r="D476" i="3" a="1"/>
  <c r="D476" i="3" s="1"/>
  <c r="E476" i="3" a="1"/>
  <c r="E476" i="3" s="1"/>
  <c r="F476" i="3" a="1"/>
  <c r="F476" i="3" s="1"/>
  <c r="G476" i="3" a="1"/>
  <c r="G476" i="3" s="1"/>
  <c r="H476" i="3" a="1"/>
  <c r="H476" i="3" s="1"/>
  <c r="I476" i="3" a="1"/>
  <c r="I476" i="3" s="1"/>
  <c r="B477" i="3" a="1"/>
  <c r="B477" i="3" s="1"/>
  <c r="C477" i="3" a="1"/>
  <c r="C477" i="3"/>
  <c r="D477" i="3" a="1"/>
  <c r="D477" i="3"/>
  <c r="E477" i="3" a="1"/>
  <c r="E477" i="3" s="1"/>
  <c r="F477" i="3" a="1"/>
  <c r="F477" i="3" s="1"/>
  <c r="G477" i="3" a="1"/>
  <c r="G477" i="3" s="1"/>
  <c r="H477" i="3" a="1"/>
  <c r="H477" i="3" s="1"/>
  <c r="I477" i="3" a="1"/>
  <c r="I477" i="3" s="1"/>
  <c r="B478" i="3" a="1"/>
  <c r="B478" i="3" s="1"/>
  <c r="C478" i="3" a="1"/>
  <c r="C478" i="3" s="1"/>
  <c r="D478" i="3" a="1"/>
  <c r="D478" i="3" s="1"/>
  <c r="E478" i="3" a="1"/>
  <c r="E478" i="3" s="1"/>
  <c r="F478" i="3" a="1"/>
  <c r="F478" i="3" s="1"/>
  <c r="G478" i="3" a="1"/>
  <c r="G478" i="3" s="1"/>
  <c r="H478" i="3" a="1"/>
  <c r="H478" i="3"/>
  <c r="I478" i="3" a="1"/>
  <c r="I478" i="3" s="1"/>
  <c r="B479" i="3" a="1"/>
  <c r="B479" i="3" s="1"/>
  <c r="C479" i="3" a="1"/>
  <c r="C479" i="3"/>
  <c r="D479" i="3" a="1"/>
  <c r="D479" i="3" s="1"/>
  <c r="E479" i="3" a="1"/>
  <c r="E479" i="3" s="1"/>
  <c r="F479" i="3" a="1"/>
  <c r="F479" i="3" s="1"/>
  <c r="G479" i="3" a="1"/>
  <c r="G479" i="3" s="1"/>
  <c r="H479" i="3" a="1"/>
  <c r="H479" i="3" s="1"/>
  <c r="I479" i="3" a="1"/>
  <c r="I479" i="3" s="1"/>
  <c r="B480" i="3" a="1"/>
  <c r="B480" i="3" s="1"/>
  <c r="C480" i="3" a="1"/>
  <c r="C480" i="3"/>
  <c r="D480" i="3" a="1"/>
  <c r="D480" i="3"/>
  <c r="E480" i="3" a="1"/>
  <c r="E480" i="3" s="1"/>
  <c r="F480" i="3" a="1"/>
  <c r="F480" i="3"/>
  <c r="G480" i="3" a="1"/>
  <c r="G480" i="3" s="1"/>
  <c r="H480" i="3" a="1"/>
  <c r="H480" i="3" s="1"/>
  <c r="I480" i="3" a="1"/>
  <c r="I480" i="3" s="1"/>
  <c r="B481" i="3" a="1"/>
  <c r="B481" i="3"/>
  <c r="C481" i="3" a="1"/>
  <c r="C481" i="3"/>
  <c r="D481" i="3" a="1"/>
  <c r="D481" i="3" s="1"/>
  <c r="E481" i="3" a="1"/>
  <c r="E481" i="3" s="1"/>
  <c r="F481" i="3" a="1"/>
  <c r="F481" i="3" s="1"/>
  <c r="G481" i="3" a="1"/>
  <c r="G481" i="3"/>
  <c r="H481" i="3" a="1"/>
  <c r="H481" i="3" s="1"/>
  <c r="I481" i="3" a="1"/>
  <c r="I481" i="3" s="1"/>
  <c r="B482" i="3" a="1"/>
  <c r="B482" i="3" s="1"/>
  <c r="C482" i="3" a="1"/>
  <c r="C482" i="3"/>
  <c r="D482" i="3" a="1"/>
  <c r="D482" i="3"/>
  <c r="E482" i="3" a="1"/>
  <c r="E482" i="3" s="1"/>
  <c r="F482" i="3" a="1"/>
  <c r="F482" i="3" s="1"/>
  <c r="G482" i="3" a="1"/>
  <c r="G482" i="3" s="1"/>
  <c r="H482" i="3" a="1"/>
  <c r="H482" i="3"/>
  <c r="I482" i="3" a="1"/>
  <c r="I482" i="3" s="1"/>
  <c r="B483" i="3" a="1"/>
  <c r="B483" i="3"/>
  <c r="C483" i="3" a="1"/>
  <c r="C483" i="3" s="1"/>
  <c r="D483" i="3" a="1"/>
  <c r="D483" i="3" s="1"/>
  <c r="E483" i="3" a="1"/>
  <c r="E483" i="3" s="1"/>
  <c r="F483" i="3" a="1"/>
  <c r="F483" i="3" s="1"/>
  <c r="G483" i="3" a="1"/>
  <c r="G483" i="3" s="1"/>
  <c r="H483" i="3" a="1"/>
  <c r="H483" i="3" s="1"/>
  <c r="I483" i="3" a="1"/>
  <c r="I483" i="3" s="1"/>
  <c r="B484" i="3" a="1"/>
  <c r="B484" i="3"/>
  <c r="C484" i="3" a="1"/>
  <c r="C484" i="3"/>
  <c r="D484" i="3" a="1"/>
  <c r="D484" i="3" s="1"/>
  <c r="E484" i="3" a="1"/>
  <c r="E484" i="3" s="1"/>
  <c r="F484" i="3" a="1"/>
  <c r="F484" i="3" s="1"/>
  <c r="G484" i="3" a="1"/>
  <c r="G484" i="3" s="1"/>
  <c r="H484" i="3" a="1"/>
  <c r="H484" i="3" s="1"/>
  <c r="I484" i="3" a="1"/>
  <c r="I484" i="3" s="1"/>
  <c r="B485" i="3" a="1"/>
  <c r="B485" i="3" s="1"/>
  <c r="C485" i="3" a="1"/>
  <c r="C485" i="3" s="1"/>
  <c r="D485" i="3" a="1"/>
  <c r="D485" i="3"/>
  <c r="E485" i="3" a="1"/>
  <c r="E485" i="3" s="1"/>
  <c r="F485" i="3" a="1"/>
  <c r="F485" i="3" s="1"/>
  <c r="G485" i="3" a="1"/>
  <c r="G485" i="3" s="1"/>
  <c r="H485" i="3" a="1"/>
  <c r="H485" i="3" s="1"/>
  <c r="I485" i="3" a="1"/>
  <c r="I485" i="3" s="1"/>
  <c r="B486" i="3" a="1"/>
  <c r="B486" i="3"/>
  <c r="C486" i="3" a="1"/>
  <c r="C486" i="3" s="1"/>
  <c r="D486" i="3" a="1"/>
  <c r="D486" i="3" s="1"/>
  <c r="E486" i="3" a="1"/>
  <c r="E486" i="3" s="1"/>
  <c r="F486" i="3" a="1"/>
  <c r="F486" i="3" s="1"/>
  <c r="G486" i="3" a="1"/>
  <c r="G486" i="3" s="1"/>
  <c r="H486" i="3" a="1"/>
  <c r="H486" i="3" s="1"/>
  <c r="I486" i="3" a="1"/>
  <c r="I486" i="3" s="1"/>
  <c r="B487" i="3" a="1"/>
  <c r="B487" i="3" s="1"/>
  <c r="C487" i="3" a="1"/>
  <c r="C487" i="3" s="1"/>
  <c r="D487" i="3" a="1"/>
  <c r="D487" i="3" s="1"/>
  <c r="E487" i="3" a="1"/>
  <c r="E487" i="3" s="1"/>
  <c r="F487" i="3" a="1"/>
  <c r="F487" i="3" s="1"/>
  <c r="G487" i="3" a="1"/>
  <c r="G487" i="3" s="1"/>
  <c r="H487" i="3" a="1"/>
  <c r="H487" i="3" s="1"/>
  <c r="I487" i="3" a="1"/>
  <c r="I487" i="3" s="1"/>
  <c r="B488" i="3" a="1"/>
  <c r="B488" i="3" s="1"/>
  <c r="C488" i="3" a="1"/>
  <c r="C488" i="3" s="1"/>
  <c r="D488" i="3" a="1"/>
  <c r="D488" i="3" s="1"/>
  <c r="E488" i="3" a="1"/>
  <c r="E488" i="3" s="1"/>
  <c r="F488" i="3" a="1"/>
  <c r="F488" i="3" s="1"/>
  <c r="G488" i="3" a="1"/>
  <c r="G488" i="3" s="1"/>
  <c r="H488" i="3" a="1"/>
  <c r="H488" i="3" s="1"/>
  <c r="I488" i="3" a="1"/>
  <c r="I488" i="3" s="1"/>
  <c r="B489" i="3" a="1"/>
  <c r="B489" i="3" s="1"/>
  <c r="C489" i="3" a="1"/>
  <c r="C489" i="3" s="1"/>
  <c r="D489" i="3" a="1"/>
  <c r="D489" i="3" s="1"/>
  <c r="E489" i="3" a="1"/>
  <c r="E489" i="3" s="1"/>
  <c r="F489" i="3" a="1"/>
  <c r="F489" i="3" s="1"/>
  <c r="G489" i="3" a="1"/>
  <c r="G489" i="3" s="1"/>
  <c r="H489" i="3" a="1"/>
  <c r="H489" i="3" s="1"/>
  <c r="I489" i="3" a="1"/>
  <c r="I489" i="3" s="1"/>
  <c r="B490" i="3" a="1"/>
  <c r="B490" i="3" s="1"/>
  <c r="C490" i="3" a="1"/>
  <c r="C490" i="3" s="1"/>
  <c r="D490" i="3" a="1"/>
  <c r="D490" i="3" s="1"/>
  <c r="E490" i="3" a="1"/>
  <c r="E490" i="3" s="1"/>
  <c r="F490" i="3" a="1"/>
  <c r="F490" i="3" s="1"/>
  <c r="G490" i="3" a="1"/>
  <c r="G490" i="3" s="1"/>
  <c r="H490" i="3" a="1"/>
  <c r="H490" i="3" s="1"/>
  <c r="I490" i="3" a="1"/>
  <c r="I490" i="3" s="1"/>
  <c r="B491" i="3" a="1"/>
  <c r="B491" i="3"/>
  <c r="C491" i="3" a="1"/>
  <c r="C491" i="3"/>
  <c r="D491" i="3" a="1"/>
  <c r="D491" i="3"/>
  <c r="E491" i="3" a="1"/>
  <c r="E491" i="3" s="1"/>
  <c r="F491" i="3" a="1"/>
  <c r="F491" i="3" s="1"/>
  <c r="G491" i="3" a="1"/>
  <c r="G491" i="3" s="1"/>
  <c r="H491" i="3" a="1"/>
  <c r="H491" i="3" s="1"/>
  <c r="I491" i="3" a="1"/>
  <c r="I491" i="3" s="1"/>
  <c r="B492" i="3" a="1"/>
  <c r="B492" i="3"/>
  <c r="C492" i="3" a="1"/>
  <c r="C492" i="3"/>
  <c r="D492" i="3" a="1"/>
  <c r="D492" i="3"/>
  <c r="E492" i="3" a="1"/>
  <c r="E492" i="3" s="1"/>
  <c r="F492" i="3" a="1"/>
  <c r="F492" i="3" s="1"/>
  <c r="G492" i="3" a="1"/>
  <c r="G492" i="3"/>
  <c r="H492" i="3" a="1"/>
  <c r="H492" i="3"/>
  <c r="I492" i="3" a="1"/>
  <c r="I492" i="3" s="1"/>
  <c r="B493" i="3" a="1"/>
  <c r="B493" i="3" s="1"/>
  <c r="C493" i="3" a="1"/>
  <c r="C493" i="3"/>
  <c r="D493" i="3" a="1"/>
  <c r="D493" i="3"/>
  <c r="E493" i="3" a="1"/>
  <c r="E493" i="3" s="1"/>
  <c r="F493" i="3" a="1"/>
  <c r="F493" i="3" s="1"/>
  <c r="G493" i="3" a="1"/>
  <c r="G493" i="3"/>
  <c r="H493" i="3" a="1"/>
  <c r="H493" i="3"/>
  <c r="I493" i="3" a="1"/>
  <c r="I493" i="3" s="1"/>
  <c r="B494" i="3" a="1"/>
  <c r="B494" i="3" s="1"/>
  <c r="C494" i="3" a="1"/>
  <c r="C494" i="3"/>
  <c r="D494" i="3" a="1"/>
  <c r="D494" i="3"/>
  <c r="E494" i="3" a="1"/>
  <c r="E494" i="3" s="1"/>
  <c r="F494" i="3" a="1"/>
  <c r="F494" i="3" s="1"/>
  <c r="G494" i="3" a="1"/>
  <c r="G494" i="3"/>
  <c r="H494" i="3" a="1"/>
  <c r="H494" i="3"/>
  <c r="I494" i="3" a="1"/>
  <c r="I494" i="3" s="1"/>
  <c r="B495" i="3" a="1"/>
  <c r="B495" i="3" s="1"/>
  <c r="C495" i="3" a="1"/>
  <c r="C495" i="3"/>
  <c r="D495" i="3" a="1"/>
  <c r="D495" i="3"/>
  <c r="E495" i="3" a="1"/>
  <c r="E495" i="3" s="1"/>
  <c r="F495" i="3" a="1"/>
  <c r="F495" i="3" s="1"/>
  <c r="G495" i="3" a="1"/>
  <c r="G495" i="3"/>
  <c r="H495" i="3" a="1"/>
  <c r="H495" i="3"/>
  <c r="I495" i="3" a="1"/>
  <c r="I495" i="3" s="1"/>
  <c r="B496" i="3" a="1"/>
  <c r="B496" i="3" s="1"/>
  <c r="C496" i="3" a="1"/>
  <c r="C496" i="3" s="1"/>
  <c r="D496" i="3" a="1"/>
  <c r="D496" i="3" s="1"/>
  <c r="E496" i="3" a="1"/>
  <c r="E496" i="3" s="1"/>
  <c r="F496" i="3" a="1"/>
  <c r="F496" i="3" s="1"/>
  <c r="G496" i="3" a="1"/>
  <c r="G496" i="3" s="1"/>
  <c r="H496" i="3" a="1"/>
  <c r="H496" i="3"/>
  <c r="I496" i="3" a="1"/>
  <c r="I496" i="3" s="1"/>
  <c r="B497" i="3" a="1"/>
  <c r="B497" i="3" s="1"/>
  <c r="C497" i="3" a="1"/>
  <c r="C497" i="3" s="1"/>
  <c r="D497" i="3" a="1"/>
  <c r="D497" i="3" s="1"/>
  <c r="E497" i="3" a="1"/>
  <c r="E497" i="3" s="1"/>
  <c r="F497" i="3" a="1"/>
  <c r="F497" i="3" s="1"/>
  <c r="G497" i="3" a="1"/>
  <c r="G497" i="3" s="1"/>
  <c r="H497" i="3" a="1"/>
  <c r="H497" i="3"/>
  <c r="I497" i="3" a="1"/>
  <c r="I497" i="3" s="1"/>
  <c r="B498" i="3" a="1"/>
  <c r="B498" i="3" s="1"/>
  <c r="C498" i="3" a="1"/>
  <c r="C498" i="3" s="1"/>
  <c r="D498" i="3" a="1"/>
  <c r="D498" i="3" s="1"/>
  <c r="E498" i="3" a="1"/>
  <c r="E498" i="3" s="1"/>
  <c r="F498" i="3" a="1"/>
  <c r="F498" i="3" s="1"/>
  <c r="G498" i="3" a="1"/>
  <c r="G498" i="3" s="1"/>
  <c r="H498" i="3" a="1"/>
  <c r="H498" i="3"/>
  <c r="I498" i="3" a="1"/>
  <c r="I498" i="3" s="1"/>
  <c r="B499" i="3" a="1"/>
  <c r="B499" i="3" s="1"/>
  <c r="C499" i="3" a="1"/>
  <c r="C499" i="3" s="1"/>
  <c r="D499" i="3" a="1"/>
  <c r="D499" i="3" s="1"/>
  <c r="E499" i="3" a="1"/>
  <c r="E499" i="3" s="1"/>
  <c r="F499" i="3" a="1"/>
  <c r="F499" i="3" s="1"/>
  <c r="G499" i="3" a="1"/>
  <c r="G499" i="3" s="1"/>
  <c r="H499" i="3" a="1"/>
  <c r="H499" i="3" s="1"/>
  <c r="I499" i="3" a="1"/>
  <c r="I499" i="3" s="1"/>
  <c r="B500" i="3" a="1"/>
  <c r="B500" i="3" s="1"/>
  <c r="C500" i="3" a="1"/>
  <c r="C500" i="3" s="1"/>
  <c r="D500" i="3" a="1"/>
  <c r="D500" i="3"/>
  <c r="E500" i="3" a="1"/>
  <c r="E500" i="3" s="1"/>
  <c r="F500" i="3" a="1"/>
  <c r="F500" i="3" s="1"/>
  <c r="G500" i="3" a="1"/>
  <c r="G500" i="3" s="1"/>
  <c r="H500" i="3" a="1"/>
  <c r="H500" i="3" s="1"/>
  <c r="I500" i="3" a="1"/>
  <c r="I500" i="3" s="1"/>
  <c r="B501" i="3" a="1"/>
  <c r="B501" i="3" s="1"/>
  <c r="C501" i="3" a="1"/>
  <c r="C501" i="3" s="1"/>
  <c r="D501" i="3" a="1"/>
  <c r="D501" i="3"/>
  <c r="E501" i="3" a="1"/>
  <c r="E501" i="3" s="1"/>
  <c r="F501" i="3" a="1"/>
  <c r="F501" i="3" s="1"/>
  <c r="G501" i="3" a="1"/>
  <c r="G501" i="3" s="1"/>
  <c r="H501" i="3" a="1"/>
  <c r="H501" i="3" s="1"/>
  <c r="I501" i="3" a="1"/>
  <c r="I501" i="3" s="1"/>
  <c r="B502" i="3" a="1"/>
  <c r="B502" i="3" s="1"/>
  <c r="C502" i="3" a="1"/>
  <c r="C502" i="3" s="1"/>
  <c r="D502" i="3" a="1"/>
  <c r="D502" i="3" s="1"/>
  <c r="E502" i="3" a="1"/>
  <c r="E502" i="3" s="1"/>
  <c r="G502" i="3" a="1"/>
  <c r="G502" i="3" s="1"/>
  <c r="H502" i="3" a="1"/>
  <c r="H502" i="3" s="1"/>
  <c r="I502" i="3" a="1"/>
  <c r="I502" i="3" s="1"/>
  <c r="B503" i="3" a="1"/>
  <c r="B503" i="3" s="1"/>
  <c r="C503" i="3" a="1"/>
  <c r="C503" i="3" s="1"/>
  <c r="D503" i="3" a="1"/>
  <c r="D503" i="3" s="1"/>
  <c r="E503" i="3" a="1"/>
  <c r="E503" i="3" s="1"/>
  <c r="F503" i="3" a="1"/>
  <c r="F503" i="3" s="1"/>
  <c r="G503" i="3" a="1"/>
  <c r="G503" i="3" s="1"/>
  <c r="H503" i="3" a="1"/>
  <c r="H503" i="3" s="1"/>
  <c r="I503" i="3" a="1"/>
  <c r="I503" i="3" s="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P2" i="1" a="1"/>
  <c r="T2" i="1" a="1"/>
  <c r="AG2" i="1" a="1"/>
  <c r="T3" i="1" a="1"/>
  <c r="X3" i="1" a="1"/>
  <c r="AH3" i="1" a="1"/>
  <c r="P4" i="1" a="1"/>
  <c r="T4" i="1" a="1"/>
  <c r="X4" i="1" a="1"/>
  <c r="AH4" i="1" a="1"/>
  <c r="P5" i="1" a="1"/>
  <c r="T5" i="1" a="1"/>
  <c r="X5" i="1" a="1"/>
  <c r="AH5" i="1" a="1"/>
  <c r="P6" i="1" a="1"/>
  <c r="T6" i="1" a="1"/>
  <c r="X6" i="1" a="1"/>
  <c r="AH6" i="1" a="1"/>
  <c r="P7" i="1" a="1"/>
  <c r="T7" i="1" a="1"/>
  <c r="X7" i="1" a="1"/>
  <c r="AH7" i="1" a="1"/>
  <c r="P8" i="1" a="1"/>
  <c r="T8" i="1" a="1"/>
  <c r="X8" i="1" a="1"/>
  <c r="AH8" i="1" a="1"/>
  <c r="P9" i="1" a="1"/>
  <c r="U9" i="1" a="1"/>
  <c r="Y9" i="1" a="1"/>
  <c r="R10" i="1" a="1"/>
  <c r="V10" i="1" a="1"/>
  <c r="Z10" i="1" a="1"/>
  <c r="S11" i="1" a="1"/>
  <c r="W11" i="1" a="1"/>
  <c r="AG11" i="1" a="1"/>
  <c r="S12" i="1" a="1"/>
  <c r="W12" i="1" a="1"/>
  <c r="AG12" i="1" a="1"/>
  <c r="S13" i="1" a="1"/>
  <c r="W13" i="1" a="1"/>
  <c r="AG13" i="1" a="1"/>
  <c r="S14" i="1" a="1"/>
  <c r="W14" i="1" a="1"/>
  <c r="AG14" i="1" a="1"/>
  <c r="S15" i="1" a="1"/>
  <c r="W15" i="1" a="1"/>
  <c r="AG15" i="1" a="1"/>
  <c r="S16" i="1" a="1"/>
  <c r="W16" i="1" a="1"/>
  <c r="AG16" i="1" a="1"/>
  <c r="S17" i="1" a="1"/>
  <c r="W17" i="1" a="1"/>
  <c r="AG17" i="1" a="1"/>
  <c r="S18" i="1" a="1"/>
  <c r="W18" i="1" a="1"/>
  <c r="AG18" i="1" a="1"/>
  <c r="T19" i="1" a="1"/>
  <c r="X19" i="1" a="1"/>
  <c r="AH19" i="1" a="1"/>
  <c r="P20" i="1" a="1"/>
  <c r="U20" i="1" a="1"/>
  <c r="Y20" i="1" a="1"/>
  <c r="AI20" i="1" a="1"/>
  <c r="Q21" i="1" a="1"/>
  <c r="V21" i="1" a="1"/>
  <c r="Z21" i="1" a="1"/>
  <c r="R22" i="1" a="1"/>
  <c r="V22" i="1" a="1"/>
  <c r="Z22" i="1" a="1"/>
  <c r="R23" i="1" a="1"/>
  <c r="V23" i="1" a="1"/>
  <c r="Z23" i="1" a="1"/>
  <c r="R24" i="1" a="1"/>
  <c r="V24" i="1" a="1"/>
  <c r="Z24" i="1" a="1"/>
  <c r="R25" i="1" a="1"/>
  <c r="V25" i="1" a="1"/>
  <c r="Z25" i="1" a="1"/>
  <c r="R26" i="1" a="1"/>
  <c r="W26" i="1" a="1"/>
  <c r="AG26" i="1" a="1"/>
  <c r="T27" i="1" a="1"/>
  <c r="X27" i="1" a="1"/>
  <c r="AH27" i="1" a="1"/>
  <c r="P28" i="1" a="1"/>
  <c r="T28" i="1" a="1"/>
  <c r="X28" i="1" a="1"/>
  <c r="AI28" i="1" a="1"/>
  <c r="Q29" i="1" a="1"/>
  <c r="U29" i="1" a="1"/>
  <c r="Y29" i="1" a="1"/>
  <c r="AI29" i="1" a="1"/>
  <c r="Q30" i="1" a="1"/>
  <c r="U30" i="1" a="1"/>
  <c r="Y30" i="1" a="1"/>
  <c r="R31" i="1" a="1"/>
  <c r="V31" i="1" a="1"/>
  <c r="Z31" i="1" a="1"/>
  <c r="R32" i="1" a="1"/>
  <c r="V32" i="1" a="1"/>
  <c r="Z32" i="1" a="1"/>
  <c r="R33" i="1" a="1"/>
  <c r="V33" i="1" a="1"/>
  <c r="Z33" i="1" a="1"/>
  <c r="R34" i="1" a="1"/>
  <c r="W34" i="1" a="1"/>
  <c r="AG34" i="1" a="1"/>
  <c r="T35" i="1" a="1"/>
  <c r="X35" i="1" a="1"/>
  <c r="AH35" i="1" a="1"/>
  <c r="P36" i="1" a="1"/>
  <c r="T36" i="1" a="1"/>
  <c r="X36" i="1" a="1"/>
  <c r="AH36" i="1" a="1"/>
  <c r="P37" i="1" a="1"/>
  <c r="T37" i="1" a="1"/>
  <c r="X37" i="1" a="1"/>
  <c r="AH37" i="1" a="1"/>
  <c r="P38" i="1" a="1"/>
  <c r="T38" i="1" a="1"/>
  <c r="X38" i="1" a="1"/>
  <c r="AH38" i="1" a="1"/>
  <c r="AK9" i="1" a="1"/>
  <c r="AK21" i="1" a="1"/>
  <c r="AK22" i="1" a="1"/>
  <c r="AK23" i="1" a="1"/>
  <c r="AK24" i="1" a="1"/>
  <c r="AK25" i="1" a="1"/>
  <c r="Q2" i="1" a="1"/>
  <c r="U2" i="1" a="1"/>
  <c r="AH2" i="1" a="1"/>
  <c r="P3" i="1" a="1"/>
  <c r="U3" i="1" a="1"/>
  <c r="Y3" i="1" a="1"/>
  <c r="AI3" i="1" a="1"/>
  <c r="Q4" i="1" a="1"/>
  <c r="U4" i="1" a="1"/>
  <c r="Y4" i="1" a="1"/>
  <c r="AI4" i="1" a="1"/>
  <c r="Q5" i="1" a="1"/>
  <c r="U5" i="1" a="1"/>
  <c r="Y5" i="1" a="1"/>
  <c r="AI5" i="1" a="1"/>
  <c r="Q6" i="1" a="1"/>
  <c r="U6" i="1" a="1"/>
  <c r="Y6" i="1" a="1"/>
  <c r="AI6" i="1" a="1"/>
  <c r="Q7" i="1" a="1"/>
  <c r="U7" i="1" a="1"/>
  <c r="Y7" i="1" a="1"/>
  <c r="AI7" i="1" a="1"/>
  <c r="Q8" i="1" a="1"/>
  <c r="U8" i="1" a="1"/>
  <c r="Y8" i="1" a="1"/>
  <c r="AI8" i="1" a="1"/>
  <c r="Q9" i="1" a="1"/>
  <c r="V9" i="1" a="1"/>
  <c r="Z9" i="1" a="1"/>
  <c r="S10" i="1" a="1"/>
  <c r="W10" i="1" a="1"/>
  <c r="AH10" i="1" a="1"/>
  <c r="P11" i="1" a="1"/>
  <c r="T11" i="1" a="1"/>
  <c r="X11" i="1" a="1"/>
  <c r="AH11" i="1" a="1"/>
  <c r="P12" i="1" a="1"/>
  <c r="T12" i="1" a="1"/>
  <c r="X12" i="1" a="1"/>
  <c r="AH12" i="1" a="1"/>
  <c r="P13" i="1" a="1"/>
  <c r="T13" i="1" a="1"/>
  <c r="X13" i="1" a="1"/>
  <c r="AH13" i="1" a="1"/>
  <c r="P14" i="1" a="1"/>
  <c r="T14" i="1" a="1"/>
  <c r="X14" i="1" a="1"/>
  <c r="AH14" i="1" a="1"/>
  <c r="P15" i="1" a="1"/>
  <c r="T15" i="1" a="1"/>
  <c r="X15" i="1" a="1"/>
  <c r="AH15" i="1" a="1"/>
  <c r="P16" i="1" a="1"/>
  <c r="T16" i="1" a="1"/>
  <c r="X16" i="1" a="1"/>
  <c r="AH16" i="1" a="1"/>
  <c r="P17" i="1" a="1"/>
  <c r="T17" i="1" a="1"/>
  <c r="X17" i="1" a="1"/>
  <c r="AH17" i="1" a="1"/>
  <c r="P18" i="1" a="1"/>
  <c r="T18" i="1" a="1"/>
  <c r="X18" i="1" a="1"/>
  <c r="AH18" i="1" a="1"/>
  <c r="P19" i="1" a="1"/>
  <c r="U19" i="1" a="1"/>
  <c r="Y19" i="1" a="1"/>
  <c r="AI19" i="1" a="1"/>
  <c r="Q20" i="1" a="1"/>
  <c r="V20" i="1" a="1"/>
  <c r="Z20" i="1" a="1"/>
  <c r="R21" i="1" a="1"/>
  <c r="W21" i="1" a="1"/>
  <c r="AG21" i="1" a="1"/>
  <c r="S22" i="1" a="1"/>
  <c r="W22" i="1" a="1"/>
  <c r="AG22" i="1" a="1"/>
  <c r="S23" i="1" a="1"/>
  <c r="W23" i="1" a="1"/>
  <c r="AG23" i="1" a="1"/>
  <c r="S24" i="1" a="1"/>
  <c r="W24" i="1" a="1"/>
  <c r="AG24" i="1" a="1"/>
  <c r="S25" i="1" a="1"/>
  <c r="W25" i="1" a="1"/>
  <c r="AG25" i="1" a="1"/>
  <c r="T26" i="1" a="1"/>
  <c r="X26" i="1" a="1"/>
  <c r="AH26" i="1" a="1"/>
  <c r="P27" i="1" a="1"/>
  <c r="U27" i="1" a="1"/>
  <c r="Y27" i="1" a="1"/>
  <c r="AI27" i="1" a="1"/>
  <c r="Q28" i="1" a="1"/>
  <c r="U28" i="1" a="1"/>
  <c r="Y28" i="1" a="1"/>
  <c r="R29" i="1" a="1"/>
  <c r="V29" i="1" a="1"/>
  <c r="Z29" i="1" a="1"/>
  <c r="R30" i="1" a="1"/>
  <c r="V30" i="1" a="1"/>
  <c r="Z30" i="1" a="1"/>
  <c r="S31" i="1" a="1"/>
  <c r="W31" i="1" a="1"/>
  <c r="AG31" i="1" a="1"/>
  <c r="S32" i="1" a="1"/>
  <c r="W32" i="1" a="1"/>
  <c r="AG32" i="1" a="1"/>
  <c r="S33" i="1" a="1"/>
  <c r="W33" i="1" a="1"/>
  <c r="AG33" i="1" a="1"/>
  <c r="T34" i="1" a="1"/>
  <c r="X34" i="1" a="1"/>
  <c r="AH34" i="1" a="1"/>
  <c r="P35" i="1" a="1"/>
  <c r="U35" i="1" a="1"/>
  <c r="Y35" i="1" a="1"/>
  <c r="AI35" i="1" a="1"/>
  <c r="Q36" i="1" a="1"/>
  <c r="U36" i="1" a="1"/>
  <c r="Y36" i="1" a="1"/>
  <c r="AI36" i="1" a="1"/>
  <c r="Q37" i="1" a="1"/>
  <c r="U37" i="1" a="1"/>
  <c r="Y37" i="1" a="1"/>
  <c r="AI37" i="1" a="1"/>
  <c r="Q38" i="1" a="1"/>
  <c r="U38" i="1" a="1"/>
  <c r="Y38" i="1" a="1"/>
  <c r="AK20" i="1" a="1"/>
  <c r="AK28" i="1" a="1"/>
  <c r="AK29" i="1" a="1"/>
  <c r="R2" i="1" a="1"/>
  <c r="V2" i="1" a="1"/>
  <c r="AI2" i="1" a="1"/>
  <c r="Q3" i="1" a="1"/>
  <c r="V3" i="1" a="1"/>
  <c r="Z3" i="1" a="1"/>
  <c r="R4" i="1" a="1"/>
  <c r="V4" i="1" a="1"/>
  <c r="Z4" i="1" a="1"/>
  <c r="R5" i="1" a="1"/>
  <c r="V5" i="1" a="1"/>
  <c r="Z5" i="1" a="1"/>
  <c r="R6" i="1" a="1"/>
  <c r="V6" i="1" a="1"/>
  <c r="Z6" i="1" a="1"/>
  <c r="R7" i="1" a="1"/>
  <c r="V7" i="1" a="1"/>
  <c r="Z7" i="1" a="1"/>
  <c r="R8" i="1" a="1"/>
  <c r="V8" i="1" a="1"/>
  <c r="Z8" i="1" a="1"/>
  <c r="R9" i="1" a="1"/>
  <c r="W9" i="1" a="1"/>
  <c r="AH9" i="1" a="1"/>
  <c r="P10" i="1" a="1"/>
  <c r="T10" i="1" a="1"/>
  <c r="X10" i="1" a="1"/>
  <c r="AI10" i="1" a="1"/>
  <c r="Q11" i="1" a="1"/>
  <c r="U11" i="1" a="1"/>
  <c r="Y11" i="1" a="1"/>
  <c r="AI11" i="1" a="1"/>
  <c r="Q12" i="1" a="1"/>
  <c r="U12" i="1" a="1"/>
  <c r="Y12" i="1" a="1"/>
  <c r="AI12" i="1" a="1"/>
  <c r="Q13" i="1" a="1"/>
  <c r="U13" i="1" a="1"/>
  <c r="Y13" i="1" a="1"/>
  <c r="AI13" i="1" a="1"/>
  <c r="Q14" i="1" a="1"/>
  <c r="U14" i="1" a="1"/>
  <c r="Y14" i="1" a="1"/>
  <c r="AI14" i="1" a="1"/>
  <c r="Q15" i="1" a="1"/>
  <c r="U15" i="1" a="1"/>
  <c r="Y15" i="1" a="1"/>
  <c r="AI15" i="1" a="1"/>
  <c r="Q16" i="1" a="1"/>
  <c r="U16" i="1" a="1"/>
  <c r="Y16" i="1" a="1"/>
  <c r="AI16" i="1" a="1"/>
  <c r="Q17" i="1" a="1"/>
  <c r="U17" i="1" a="1"/>
  <c r="Y17" i="1" a="1"/>
  <c r="AI17" i="1" a="1"/>
  <c r="Q18" i="1" a="1"/>
  <c r="U18" i="1" a="1"/>
  <c r="Y18" i="1" a="1"/>
  <c r="AI18" i="1" a="1"/>
  <c r="Q19" i="1" a="1"/>
  <c r="V19" i="1" a="1"/>
  <c r="Z19" i="1" a="1"/>
  <c r="R20" i="1" a="1"/>
  <c r="W20" i="1" a="1"/>
  <c r="AG20" i="1" a="1"/>
  <c r="T21" i="1" a="1"/>
  <c r="X21" i="1" a="1"/>
  <c r="AH21" i="1" a="1"/>
  <c r="P22" i="1" a="1"/>
  <c r="T22" i="1" a="1"/>
  <c r="X22" i="1" a="1"/>
  <c r="AH22" i="1" a="1"/>
  <c r="P23" i="1" a="1"/>
  <c r="T23" i="1" a="1"/>
  <c r="X23" i="1" a="1"/>
  <c r="AH23" i="1" a="1"/>
  <c r="P24" i="1" a="1"/>
  <c r="T24" i="1" a="1"/>
  <c r="X24" i="1" a="1"/>
  <c r="AH24" i="1" a="1"/>
  <c r="P25" i="1" a="1"/>
  <c r="T25" i="1" a="1"/>
  <c r="X25" i="1" a="1"/>
  <c r="AH25" i="1" a="1"/>
  <c r="P26" i="1" a="1"/>
  <c r="U26" i="1" a="1"/>
  <c r="Y26" i="1" a="1"/>
  <c r="AI26" i="1" a="1"/>
  <c r="Q27" i="1" a="1"/>
  <c r="V27" i="1" a="1"/>
  <c r="Z27" i="1" a="1"/>
  <c r="R28" i="1" a="1"/>
  <c r="V28" i="1" a="1"/>
  <c r="Z28" i="1" a="1"/>
  <c r="S29" i="1" a="1"/>
  <c r="W29" i="1" a="1"/>
  <c r="AG29" i="1" a="1"/>
  <c r="S30" i="1" a="1"/>
  <c r="W30" i="1" a="1"/>
  <c r="AH30" i="1" a="1"/>
  <c r="P31" i="1" a="1"/>
  <c r="T31" i="1" a="1"/>
  <c r="X31" i="1" a="1"/>
  <c r="AH31" i="1" a="1"/>
  <c r="P32" i="1" a="1"/>
  <c r="T32" i="1" a="1"/>
  <c r="X32" i="1" a="1"/>
  <c r="AH32" i="1" a="1"/>
  <c r="P33" i="1" a="1"/>
  <c r="T33" i="1" a="1"/>
  <c r="X33" i="1" a="1"/>
  <c r="AH33" i="1" a="1"/>
  <c r="P34" i="1" a="1"/>
  <c r="U34" i="1" a="1"/>
  <c r="Y34" i="1" a="1"/>
  <c r="AI34" i="1" a="1"/>
  <c r="Q35" i="1" a="1"/>
  <c r="V35" i="1" a="1"/>
  <c r="AK2" i="1" a="1"/>
  <c r="AK10" i="1" a="1"/>
  <c r="AK11" i="1" a="1"/>
  <c r="AK12" i="1" a="1"/>
  <c r="AK13" i="1" a="1"/>
  <c r="AK14" i="1" a="1"/>
  <c r="AK15" i="1" a="1"/>
  <c r="AK16" i="1" a="1"/>
  <c r="AK17" i="1" a="1"/>
  <c r="AK18" i="1" a="1"/>
  <c r="AK26" i="1" a="1"/>
  <c r="W3" i="1" a="1"/>
  <c r="S5" i="1" a="1"/>
  <c r="AK8" i="1" a="1"/>
  <c r="AI9" i="1" a="1"/>
  <c r="Z11" i="1" a="1"/>
  <c r="V13" i="1" a="1"/>
  <c r="R15" i="1" a="1"/>
  <c r="AG19" i="1" a="1"/>
  <c r="Y22" i="1" a="1"/>
  <c r="U24" i="1" a="1"/>
  <c r="Q26" i="1" a="1"/>
  <c r="X29" i="1" a="1"/>
  <c r="U31" i="1" a="1"/>
  <c r="AI31" i="1" a="1"/>
  <c r="AG35" i="1" a="1"/>
  <c r="P39" i="1" a="1"/>
  <c r="U39" i="1" a="1"/>
  <c r="Y39" i="1" a="1"/>
  <c r="AI39" i="1" a="1"/>
  <c r="Q40" i="1" a="1"/>
  <c r="U40" i="1" a="1"/>
  <c r="Y40" i="1" a="1"/>
  <c r="AI40" i="1" a="1"/>
  <c r="Q41" i="1" a="1"/>
  <c r="U41" i="1" a="1"/>
  <c r="Y41" i="1" a="1"/>
  <c r="AI41" i="1" a="1"/>
  <c r="Q42" i="1" a="1"/>
  <c r="U42" i="1" a="1"/>
  <c r="Y42" i="1" a="1"/>
  <c r="AI42" i="1" a="1"/>
  <c r="Q43" i="1" a="1"/>
  <c r="U43" i="1" a="1"/>
  <c r="Y43" i="1" a="1"/>
  <c r="AI43" i="1" a="1"/>
  <c r="Q44" i="1" a="1"/>
  <c r="U44" i="1" a="1"/>
  <c r="Y44" i="1" a="1"/>
  <c r="R45" i="1" a="1"/>
  <c r="W45" i="1" a="1"/>
  <c r="AG45" i="1" a="1"/>
  <c r="S46" i="1" a="1"/>
  <c r="W46" i="1" a="1"/>
  <c r="AG46" i="1" a="1"/>
  <c r="S47" i="1" a="1"/>
  <c r="W47" i="1" a="1"/>
  <c r="AG47" i="1" a="1"/>
  <c r="T48" i="1" a="1"/>
  <c r="X48" i="1" a="1"/>
  <c r="AH48" i="1" a="1"/>
  <c r="P49" i="1" a="1"/>
  <c r="T49" i="1" a="1"/>
  <c r="X49" i="1" a="1"/>
  <c r="AH49" i="1" a="1"/>
  <c r="P50" i="1" a="1"/>
  <c r="T50" i="1" a="1"/>
  <c r="X50" i="1" a="1"/>
  <c r="AH50" i="1" a="1"/>
  <c r="P51" i="1" a="1"/>
  <c r="U51" i="1" a="1"/>
  <c r="Y51" i="1" a="1"/>
  <c r="AI51" i="1" a="1"/>
  <c r="Q52" i="1" a="1"/>
  <c r="V52" i="1" a="1"/>
  <c r="Z52" i="1" a="1"/>
  <c r="R53" i="1" a="1"/>
  <c r="V53" i="1" a="1"/>
  <c r="Z53" i="1" a="1"/>
  <c r="R54" i="1" a="1"/>
  <c r="V54" i="1" a="1"/>
  <c r="Z54" i="1" a="1"/>
  <c r="R55" i="1" a="1"/>
  <c r="W55" i="1" a="1"/>
  <c r="AG55" i="1" a="1"/>
  <c r="S56" i="1" a="1"/>
  <c r="W56" i="1" a="1"/>
  <c r="AG56" i="1" a="1"/>
  <c r="S57" i="1" a="1"/>
  <c r="W57" i="1" a="1"/>
  <c r="AG57" i="1" a="1"/>
  <c r="S58" i="1" a="1"/>
  <c r="W58" i="1" a="1"/>
  <c r="AG58" i="1" a="1"/>
  <c r="S59" i="1" a="1"/>
  <c r="W59" i="1" a="1"/>
  <c r="AG59" i="1" a="1"/>
  <c r="S60" i="1" a="1"/>
  <c r="W60" i="1" a="1"/>
  <c r="AG60" i="1" a="1"/>
  <c r="T61" i="1" a="1"/>
  <c r="X61" i="1" a="1"/>
  <c r="AH61" i="1" a="1"/>
  <c r="P62" i="1" a="1"/>
  <c r="T62" i="1" a="1"/>
  <c r="X62" i="1" a="1"/>
  <c r="AH62" i="1" a="1"/>
  <c r="P63" i="1" a="1"/>
  <c r="T63" i="1" a="1"/>
  <c r="X63" i="1" a="1"/>
  <c r="AH63" i="1" a="1"/>
  <c r="P64" i="1" a="1"/>
  <c r="T64" i="1" a="1"/>
  <c r="X64" i="1" a="1"/>
  <c r="AH64" i="1" a="1"/>
  <c r="P65" i="1" a="1"/>
  <c r="U65" i="1" a="1"/>
  <c r="Y65" i="1" a="1"/>
  <c r="AI65" i="1" a="1"/>
  <c r="Q66" i="1" a="1"/>
  <c r="V66" i="1" a="1"/>
  <c r="Z66" i="1" a="1"/>
  <c r="R67" i="1" a="1"/>
  <c r="V67" i="1" a="1"/>
  <c r="Z67" i="1" a="1"/>
  <c r="R68" i="1" a="1"/>
  <c r="W68" i="1" a="1"/>
  <c r="AG68" i="1" a="1"/>
  <c r="S69" i="1" a="1"/>
  <c r="W69" i="1" a="1"/>
  <c r="Z2" i="1" a="1"/>
  <c r="W4" i="1" a="1"/>
  <c r="S6" i="1" a="1"/>
  <c r="Z12" i="1" a="1"/>
  <c r="V14" i="1" a="1"/>
  <c r="R16" i="1" a="1"/>
  <c r="AK19" i="1" a="1"/>
  <c r="AH20" i="1" a="1"/>
  <c r="AI21" i="1" a="1"/>
  <c r="Y23" i="1" a="1"/>
  <c r="U25" i="1" a="1"/>
  <c r="R27" i="1" a="1"/>
  <c r="T30" i="1" a="1"/>
  <c r="AK30" i="1" a="1"/>
  <c r="U32" i="1" a="1"/>
  <c r="AI32" i="1" a="1"/>
  <c r="R36" i="1" a="1"/>
  <c r="W36" i="1" a="1"/>
  <c r="R37" i="1" a="1"/>
  <c r="W37" i="1" a="1"/>
  <c r="R38" i="1" a="1"/>
  <c r="W38" i="1" a="1"/>
  <c r="AK44" i="1" a="1"/>
  <c r="AK52" i="1" a="1"/>
  <c r="AK53" i="1" a="1"/>
  <c r="AK54" i="1" a="1"/>
  <c r="AK66" i="1" a="1"/>
  <c r="AK67" i="1" a="1"/>
  <c r="AG3" i="1" a="1"/>
  <c r="W5" i="1" a="1"/>
  <c r="S7" i="1" a="1"/>
  <c r="Z13" i="1" a="1"/>
  <c r="V15" i="1" a="1"/>
  <c r="R17" i="1" a="1"/>
  <c r="AI22" i="1" a="1"/>
  <c r="Y24" i="1" a="1"/>
  <c r="V26" i="1" a="1"/>
  <c r="S28" i="1" a="1"/>
  <c r="P29" i="1" a="1"/>
  <c r="AK31" i="1" a="1"/>
  <c r="U33" i="1" a="1"/>
  <c r="AI33" i="1" a="1"/>
  <c r="AI38" i="1" a="1"/>
  <c r="Q39" i="1" a="1"/>
  <c r="V39" i="1" a="1"/>
  <c r="Z39" i="1" a="1"/>
  <c r="R40" i="1" a="1"/>
  <c r="V40" i="1" a="1"/>
  <c r="Z40" i="1" a="1"/>
  <c r="R41" i="1" a="1"/>
  <c r="V41" i="1" a="1"/>
  <c r="Z41" i="1" a="1"/>
  <c r="R42" i="1" a="1"/>
  <c r="V42" i="1" a="1"/>
  <c r="Z42" i="1" a="1"/>
  <c r="R43" i="1" a="1"/>
  <c r="V43" i="1" a="1"/>
  <c r="Z43" i="1" a="1"/>
  <c r="R44" i="1" a="1"/>
  <c r="V44" i="1" a="1"/>
  <c r="Z44" i="1" a="1"/>
  <c r="T45" i="1" a="1"/>
  <c r="X45" i="1" a="1"/>
  <c r="AH45" i="1" a="1"/>
  <c r="P46" i="1" a="1"/>
  <c r="T46" i="1" a="1"/>
  <c r="X46" i="1" a="1"/>
  <c r="AH46" i="1" a="1"/>
  <c r="P47" i="1" a="1"/>
  <c r="T47" i="1" a="1"/>
  <c r="X47" i="1" a="1"/>
  <c r="AH47" i="1" a="1"/>
  <c r="P48" i="1" a="1"/>
  <c r="U48" i="1" a="1"/>
  <c r="Y48" i="1" a="1"/>
  <c r="AI48" i="1" a="1"/>
  <c r="Q49" i="1" a="1"/>
  <c r="U49" i="1" a="1"/>
  <c r="Y49" i="1" a="1"/>
  <c r="AI49" i="1" a="1"/>
  <c r="Q50" i="1" a="1"/>
  <c r="U50" i="1" a="1"/>
  <c r="Y50" i="1" a="1"/>
  <c r="AI50" i="1" a="1"/>
  <c r="Q51" i="1" a="1"/>
  <c r="V51" i="1" a="1"/>
  <c r="Z51" i="1" a="1"/>
  <c r="R52" i="1" a="1"/>
  <c r="W52" i="1" a="1"/>
  <c r="AG52" i="1" a="1"/>
  <c r="S53" i="1" a="1"/>
  <c r="W53" i="1" a="1"/>
  <c r="AG53" i="1" a="1"/>
  <c r="S54" i="1" a="1"/>
  <c r="W54" i="1" a="1"/>
  <c r="AG54" i="1" a="1"/>
  <c r="T55" i="1" a="1"/>
  <c r="X55" i="1" a="1"/>
  <c r="AH55" i="1" a="1"/>
  <c r="P56" i="1" a="1"/>
  <c r="T56" i="1" a="1"/>
  <c r="X56" i="1" a="1"/>
  <c r="AH56" i="1" a="1"/>
  <c r="P57" i="1" a="1"/>
  <c r="T57" i="1" a="1"/>
  <c r="X57" i="1" a="1"/>
  <c r="AH57" i="1" a="1"/>
  <c r="P58" i="1" a="1"/>
  <c r="T58" i="1" a="1"/>
  <c r="X58" i="1" a="1"/>
  <c r="AH58" i="1" a="1"/>
  <c r="P59" i="1" a="1"/>
  <c r="T59" i="1" a="1"/>
  <c r="X59" i="1" a="1"/>
  <c r="AH59" i="1" a="1"/>
  <c r="P60" i="1" a="1"/>
  <c r="T60" i="1" a="1"/>
  <c r="X60" i="1" a="1"/>
  <c r="AH60" i="1" a="1"/>
  <c r="P61" i="1" a="1"/>
  <c r="U61" i="1" a="1"/>
  <c r="Y61" i="1" a="1"/>
  <c r="AI61" i="1" a="1"/>
  <c r="Q62" i="1" a="1"/>
  <c r="U62" i="1" a="1"/>
  <c r="Y62" i="1" a="1"/>
  <c r="AI62" i="1" a="1"/>
  <c r="Q63" i="1" a="1"/>
  <c r="U63" i="1" a="1"/>
  <c r="Y63" i="1" a="1"/>
  <c r="AI63" i="1" a="1"/>
  <c r="Q64" i="1" a="1"/>
  <c r="U64" i="1" a="1"/>
  <c r="Y64" i="1" a="1"/>
  <c r="AI64" i="1" a="1"/>
  <c r="Q65" i="1" a="1"/>
  <c r="V65" i="1" a="1"/>
  <c r="Z65" i="1" a="1"/>
  <c r="R66" i="1" a="1"/>
  <c r="W66" i="1" a="1"/>
  <c r="AG66" i="1" a="1"/>
  <c r="S67" i="1" a="1"/>
  <c r="W67" i="1" a="1"/>
  <c r="AG67" i="1" a="1"/>
  <c r="T68" i="1" a="1"/>
  <c r="X68" i="1" a="1"/>
  <c r="AH68" i="1" a="1"/>
  <c r="P69" i="1" a="1"/>
  <c r="T69" i="1" a="1"/>
  <c r="X69" i="1" a="1"/>
  <c r="AH69" i="1" a="1"/>
  <c r="P70" i="1" a="1"/>
  <c r="AK3" i="1" a="1"/>
  <c r="AG4" i="1" a="1"/>
  <c r="W6" i="1" a="1"/>
  <c r="S8" i="1" a="1"/>
  <c r="Q10" i="1" a="1"/>
  <c r="Z14" i="1" a="1"/>
  <c r="V16" i="1" a="1"/>
  <c r="R18" i="1" a="1"/>
  <c r="P21" i="1" a="1"/>
  <c r="AI23" i="1" a="1"/>
  <c r="Y25" i="1" a="1"/>
  <c r="W27" i="1" a="1"/>
  <c r="AH29" i="1" a="1"/>
  <c r="AK32" i="1" a="1"/>
  <c r="V34" i="1" a="1"/>
  <c r="W35" i="1" a="1"/>
  <c r="S36" i="1" a="1"/>
  <c r="S37" i="1" a="1"/>
  <c r="S38" i="1" a="1"/>
  <c r="AK39" i="1" a="1"/>
  <c r="AK40" i="1" a="1"/>
  <c r="AK41" i="1" a="1"/>
  <c r="AK42" i="1" a="1"/>
  <c r="AK43" i="1" a="1"/>
  <c r="AK51" i="1" a="1"/>
  <c r="AK65" i="1" a="1"/>
  <c r="AK4" i="1" a="1"/>
  <c r="AG5" i="1" a="1"/>
  <c r="W7" i="1" a="1"/>
  <c r="T9" i="1" a="1"/>
  <c r="R11" i="1" a="1"/>
  <c r="Z15" i="1" a="1"/>
  <c r="V17" i="1" a="1"/>
  <c r="R19" i="1" a="1"/>
  <c r="Q22" i="1" a="1"/>
  <c r="AI24" i="1" a="1"/>
  <c r="Z26" i="1" a="1"/>
  <c r="W28" i="1" a="1"/>
  <c r="X30" i="1" a="1"/>
  <c r="Q31" i="1" a="1"/>
  <c r="Y31" i="1" a="1"/>
  <c r="AK33" i="1" a="1"/>
  <c r="AK34" i="1" a="1"/>
  <c r="AK35" i="1" a="1"/>
  <c r="AK36" i="1" a="1"/>
  <c r="AK37" i="1" a="1"/>
  <c r="R39" i="1" a="1"/>
  <c r="W39" i="1" a="1"/>
  <c r="AG39" i="1" a="1"/>
  <c r="S40" i="1" a="1"/>
  <c r="W40" i="1" a="1"/>
  <c r="AG40" i="1" a="1"/>
  <c r="S41" i="1" a="1"/>
  <c r="W41" i="1" a="1"/>
  <c r="AG41" i="1" a="1"/>
  <c r="S42" i="1" a="1"/>
  <c r="W42" i="1" a="1"/>
  <c r="AG42" i="1" a="1"/>
  <c r="S43" i="1" a="1"/>
  <c r="W43" i="1" a="1"/>
  <c r="AG43" i="1" a="1"/>
  <c r="S44" i="1" a="1"/>
  <c r="W44" i="1" a="1"/>
  <c r="AH44" i="1" a="1"/>
  <c r="P45" i="1" a="1"/>
  <c r="U45" i="1" a="1"/>
  <c r="Y45" i="1" a="1"/>
  <c r="AI45" i="1" a="1"/>
  <c r="Q46" i="1" a="1"/>
  <c r="U46" i="1" a="1"/>
  <c r="Y46" i="1" a="1"/>
  <c r="AI46" i="1" a="1"/>
  <c r="Q47" i="1" a="1"/>
  <c r="U47" i="1" a="1"/>
  <c r="Y47" i="1" a="1"/>
  <c r="AI47" i="1" a="1"/>
  <c r="Q48" i="1" a="1"/>
  <c r="V48" i="1" a="1"/>
  <c r="Z48" i="1" a="1"/>
  <c r="R49" i="1" a="1"/>
  <c r="V49" i="1" a="1"/>
  <c r="Z49" i="1" a="1"/>
  <c r="R50" i="1" a="1"/>
  <c r="V50" i="1" a="1"/>
  <c r="Z50" i="1" a="1"/>
  <c r="R51" i="1" a="1"/>
  <c r="W51" i="1" a="1"/>
  <c r="AG51" i="1" a="1"/>
  <c r="T52" i="1" a="1"/>
  <c r="X52" i="1" a="1"/>
  <c r="AH52" i="1" a="1"/>
  <c r="P53" i="1" a="1"/>
  <c r="T53" i="1" a="1"/>
  <c r="X53" i="1" a="1"/>
  <c r="AH53" i="1" a="1"/>
  <c r="P54" i="1" a="1"/>
  <c r="T54" i="1" a="1"/>
  <c r="X54" i="1" a="1"/>
  <c r="AH54" i="1" a="1"/>
  <c r="P55" i="1" a="1"/>
  <c r="U55" i="1" a="1"/>
  <c r="Y55" i="1" a="1"/>
  <c r="AI55" i="1" a="1"/>
  <c r="Q56" i="1" a="1"/>
  <c r="U56" i="1" a="1"/>
  <c r="Y56" i="1" a="1"/>
  <c r="AI56" i="1" a="1"/>
  <c r="Q57" i="1" a="1"/>
  <c r="U57" i="1" a="1"/>
  <c r="Y57" i="1" a="1"/>
  <c r="AI57" i="1" a="1"/>
  <c r="Q58" i="1" a="1"/>
  <c r="U58" i="1" a="1"/>
  <c r="Y58" i="1" a="1"/>
  <c r="AI58" i="1" a="1"/>
  <c r="Q59" i="1" a="1"/>
  <c r="U59" i="1" a="1"/>
  <c r="Y59" i="1" a="1"/>
  <c r="AI59" i="1" a="1"/>
  <c r="Q60" i="1" a="1"/>
  <c r="U60" i="1" a="1"/>
  <c r="Y60" i="1" a="1"/>
  <c r="AI60" i="1" a="1"/>
  <c r="Q61" i="1" a="1"/>
  <c r="V61" i="1" a="1"/>
  <c r="Z61" i="1" a="1"/>
  <c r="R62" i="1" a="1"/>
  <c r="V62" i="1" a="1"/>
  <c r="Z62" i="1" a="1"/>
  <c r="R63" i="1" a="1"/>
  <c r="V63" i="1" a="1"/>
  <c r="Z63" i="1" a="1"/>
  <c r="R64" i="1" a="1"/>
  <c r="V64" i="1" a="1"/>
  <c r="Z64" i="1" a="1"/>
  <c r="R65" i="1" a="1"/>
  <c r="W65" i="1" a="1"/>
  <c r="AG65" i="1" a="1"/>
  <c r="T66" i="1" a="1"/>
  <c r="X66" i="1" a="1"/>
  <c r="AH66" i="1" a="1"/>
  <c r="P67" i="1" a="1"/>
  <c r="T67" i="1" a="1"/>
  <c r="X67" i="1" a="1"/>
  <c r="AH67" i="1" a="1"/>
  <c r="P68" i="1" a="1"/>
  <c r="U68" i="1" a="1"/>
  <c r="Y68" i="1" a="1"/>
  <c r="AI68" i="1" a="1"/>
  <c r="Q69" i="1" a="1"/>
  <c r="AK5" i="1" a="1"/>
  <c r="AG6" i="1" a="1"/>
  <c r="W8" i="1" a="1"/>
  <c r="U10" i="1" a="1"/>
  <c r="R12" i="1" a="1"/>
  <c r="Z16" i="1" a="1"/>
  <c r="V18" i="1" a="1"/>
  <c r="T20" i="1" a="1"/>
  <c r="U21" i="1" a="1"/>
  <c r="Q23" i="1" a="1"/>
  <c r="AI25" i="1" a="1"/>
  <c r="AG27" i="1" a="1"/>
  <c r="T29" i="1" a="1"/>
  <c r="Q32" i="1" a="1"/>
  <c r="Y32" i="1" a="1"/>
  <c r="Z36" i="1" a="1"/>
  <c r="Z37" i="1" a="1"/>
  <c r="Z38" i="1" a="1"/>
  <c r="AK38" i="1" a="1"/>
  <c r="AK48" i="1" a="1"/>
  <c r="AK49" i="1" a="1"/>
  <c r="AK50" i="1" a="1"/>
  <c r="AK61" i="1" a="1"/>
  <c r="AK62" i="1" a="1"/>
  <c r="AK63" i="1" a="1"/>
  <c r="AK64" i="1" a="1"/>
  <c r="AK72" i="1" a="1"/>
  <c r="AK73" i="1" a="1"/>
  <c r="AK74" i="1" a="1"/>
  <c r="R3" i="1" a="1"/>
  <c r="AK6" i="1" a="1"/>
  <c r="AG7" i="1" a="1"/>
  <c r="X9" i="1" a="1"/>
  <c r="V11" i="1" a="1"/>
  <c r="R13" i="1" a="1"/>
  <c r="Z17" i="1" a="1"/>
  <c r="W19" i="1" a="1"/>
  <c r="U22" i="1" a="1"/>
  <c r="Q24" i="1" a="1"/>
  <c r="AK27" i="1" a="1"/>
  <c r="P30" i="1" a="1"/>
  <c r="Q33" i="1" a="1"/>
  <c r="Y33" i="1" a="1"/>
  <c r="Z35" i="1" a="1"/>
  <c r="T39" i="1" a="1"/>
  <c r="X39" i="1" a="1"/>
  <c r="AH39" i="1" a="1"/>
  <c r="P40" i="1" a="1"/>
  <c r="T40" i="1" a="1"/>
  <c r="X40" i="1" a="1"/>
  <c r="AH40" i="1" a="1"/>
  <c r="P41" i="1" a="1"/>
  <c r="T41" i="1" a="1"/>
  <c r="X41" i="1" a="1"/>
  <c r="AH41" i="1" a="1"/>
  <c r="P42" i="1" a="1"/>
  <c r="T42" i="1" a="1"/>
  <c r="X42" i="1" a="1"/>
  <c r="AH42" i="1" a="1"/>
  <c r="P43" i="1" a="1"/>
  <c r="T43" i="1" a="1"/>
  <c r="X43" i="1" a="1"/>
  <c r="AH43" i="1" a="1"/>
  <c r="P44" i="1" a="1"/>
  <c r="T44" i="1" a="1"/>
  <c r="X44" i="1" a="1"/>
  <c r="AI44" i="1" a="1"/>
  <c r="Q45" i="1" a="1"/>
  <c r="V45" i="1" a="1"/>
  <c r="Z45" i="1" a="1"/>
  <c r="R46" i="1" a="1"/>
  <c r="V46" i="1" a="1"/>
  <c r="Z46" i="1" a="1"/>
  <c r="R47" i="1" a="1"/>
  <c r="V47" i="1" a="1"/>
  <c r="Z47" i="1" a="1"/>
  <c r="R48" i="1" a="1"/>
  <c r="W48" i="1" a="1"/>
  <c r="AG48" i="1" a="1"/>
  <c r="S49" i="1" a="1"/>
  <c r="W49" i="1" a="1"/>
  <c r="AG49" i="1" a="1"/>
  <c r="S2" i="1" a="1"/>
  <c r="S4" i="1" a="1"/>
  <c r="AK7" i="1" a="1"/>
  <c r="AG8" i="1" a="1"/>
  <c r="Y10" i="1" a="1"/>
  <c r="V12" i="1" a="1"/>
  <c r="R14" i="1" a="1"/>
  <c r="Z18" i="1" a="1"/>
  <c r="X20" i="1" a="1"/>
  <c r="Y21" i="1" a="1"/>
  <c r="U23" i="1" a="1"/>
  <c r="Q25" i="1" a="1"/>
  <c r="AH28" i="1" a="1"/>
  <c r="AI30" i="1" a="1"/>
  <c r="Q34" i="1" a="1"/>
  <c r="Z34" i="1" a="1"/>
  <c r="R35" i="1" a="1"/>
  <c r="V36" i="1" a="1"/>
  <c r="AG36" i="1" a="1"/>
  <c r="V37" i="1" a="1"/>
  <c r="AG37" i="1" a="1"/>
  <c r="V38" i="1" a="1"/>
  <c r="AG38" i="1" a="1"/>
  <c r="AK45" i="1" a="1"/>
  <c r="AK46" i="1" a="1"/>
  <c r="AK47" i="1" a="1"/>
  <c r="AK55" i="1" a="1"/>
  <c r="AK56" i="1" a="1"/>
  <c r="AK57" i="1" a="1"/>
  <c r="AK58" i="1" a="1"/>
  <c r="AK59" i="1" a="1"/>
  <c r="AK60" i="1" a="1"/>
  <c r="AK68" i="1" a="1"/>
  <c r="AK69" i="1" a="1"/>
  <c r="AK70" i="1" a="1"/>
  <c r="AK71" i="1" a="1"/>
  <c r="X51" i="1" a="1"/>
  <c r="Q53" i="1" a="1"/>
  <c r="AI54" i="1" a="1"/>
  <c r="V56" i="1" a="1"/>
  <c r="Z59" i="1" a="1"/>
  <c r="R61" i="1" a="1"/>
  <c r="W64" i="1" a="1"/>
  <c r="P66" i="1" a="1"/>
  <c r="AI67" i="1" a="1"/>
  <c r="AI69" i="1" a="1"/>
  <c r="T70" i="1" a="1"/>
  <c r="AG70" i="1" a="1"/>
  <c r="Q71" i="1" a="1"/>
  <c r="U72" i="1" a="1"/>
  <c r="AH72" i="1" a="1"/>
  <c r="Q73" i="1" a="1"/>
  <c r="X73" i="1" a="1"/>
  <c r="T74" i="1" a="1"/>
  <c r="Z74" i="1" a="1"/>
  <c r="P75" i="1" a="1"/>
  <c r="W75" i="1" a="1"/>
  <c r="AH75" i="1" a="1"/>
  <c r="P76" i="1" a="1"/>
  <c r="U76" i="1" a="1"/>
  <c r="Y76" i="1" a="1"/>
  <c r="AI76" i="1" a="1"/>
  <c r="Q77" i="1" a="1"/>
  <c r="U77" i="1" a="1"/>
  <c r="Y77" i="1" a="1"/>
  <c r="AI77" i="1" a="1"/>
  <c r="Q78" i="1" a="1"/>
  <c r="U78" i="1" a="1"/>
  <c r="Y78" i="1" a="1"/>
  <c r="AI78" i="1" a="1"/>
  <c r="Q79" i="1" a="1"/>
  <c r="W79" i="1" a="1"/>
  <c r="AG79" i="1" a="1"/>
  <c r="S80" i="1" a="1"/>
  <c r="W80" i="1" a="1"/>
  <c r="AG80" i="1" a="1"/>
  <c r="T81" i="1" a="1"/>
  <c r="X81" i="1" a="1"/>
  <c r="AI81" i="1" a="1"/>
  <c r="Q82" i="1" a="1"/>
  <c r="V82" i="1" a="1"/>
  <c r="Z82" i="1" a="1"/>
  <c r="R83" i="1" a="1"/>
  <c r="V83" i="1" a="1"/>
  <c r="Z83" i="1" a="1"/>
  <c r="R84" i="1" a="1"/>
  <c r="W84" i="1" a="1"/>
  <c r="AG84" i="1" a="1"/>
  <c r="S85" i="1" a="1"/>
  <c r="W85" i="1" a="1"/>
  <c r="AG85" i="1" a="1"/>
  <c r="S86" i="1" a="1"/>
  <c r="W86" i="1" a="1"/>
  <c r="AG86" i="1" a="1"/>
  <c r="S87" i="1" a="1"/>
  <c r="W87" i="1" a="1"/>
  <c r="AG87" i="1" a="1"/>
  <c r="S88" i="1" a="1"/>
  <c r="W88" i="1" a="1"/>
  <c r="AG88" i="1" a="1"/>
  <c r="S89" i="1" a="1"/>
  <c r="W89" i="1" a="1"/>
  <c r="AG89" i="1" a="1"/>
  <c r="S90" i="1" a="1"/>
  <c r="AI90" i="1" a="1"/>
  <c r="R91" i="1" a="1"/>
  <c r="V91" i="1" a="1"/>
  <c r="AG91" i="1" a="1"/>
  <c r="T92" i="1" a="1"/>
  <c r="X92" i="1" a="1"/>
  <c r="AH92" i="1" a="1"/>
  <c r="P93" i="1" a="1"/>
  <c r="T93" i="1" a="1"/>
  <c r="X93" i="1" a="1"/>
  <c r="AH93" i="1" a="1"/>
  <c r="P94" i="1" a="1"/>
  <c r="T94" i="1" a="1"/>
  <c r="X94" i="1" a="1"/>
  <c r="AH94" i="1" a="1"/>
  <c r="P95" i="1" a="1"/>
  <c r="T95" i="1" a="1"/>
  <c r="X95" i="1" a="1"/>
  <c r="AH95" i="1" a="1"/>
  <c r="P96" i="1" a="1"/>
  <c r="T96" i="1" a="1"/>
  <c r="X96" i="1" a="1"/>
  <c r="AH96" i="1" a="1"/>
  <c r="P97" i="1" a="1"/>
  <c r="U97" i="1" a="1"/>
  <c r="Y97" i="1" a="1"/>
  <c r="AI97" i="1" a="1"/>
  <c r="Q98" i="1" a="1"/>
  <c r="U98" i="1" a="1"/>
  <c r="Y98" i="1" a="1"/>
  <c r="AI98" i="1" a="1"/>
  <c r="Q99" i="1" a="1"/>
  <c r="U99" i="1" a="1"/>
  <c r="Y99" i="1" a="1"/>
  <c r="AI99" i="1" a="1"/>
  <c r="Q100" i="1" a="1"/>
  <c r="V100" i="1" a="1"/>
  <c r="Z100" i="1" a="1"/>
  <c r="R101" i="1" a="1"/>
  <c r="V101" i="1" a="1"/>
  <c r="Z101" i="1" a="1"/>
  <c r="R102" i="1" a="1"/>
  <c r="W102" i="1" a="1"/>
  <c r="AG102" i="1" a="1"/>
  <c r="S103" i="1" a="1"/>
  <c r="W103" i="1" a="1"/>
  <c r="AG103" i="1" a="1"/>
  <c r="S104" i="1" a="1"/>
  <c r="W104" i="1" a="1"/>
  <c r="AG104" i="1" a="1"/>
  <c r="S105" i="1" a="1"/>
  <c r="W105" i="1" a="1"/>
  <c r="AG105" i="1" a="1"/>
  <c r="S106" i="1" a="1"/>
  <c r="W106" i="1" a="1"/>
  <c r="AG106" i="1" a="1"/>
  <c r="S107" i="1" a="1"/>
  <c r="W107" i="1" a="1"/>
  <c r="AG107" i="1" a="1"/>
  <c r="T108" i="1" a="1"/>
  <c r="X108" i="1" a="1"/>
  <c r="AH108" i="1" a="1"/>
  <c r="P109" i="1" a="1"/>
  <c r="T109" i="1" a="1"/>
  <c r="AG109" i="1" a="1"/>
  <c r="S110" i="1" a="1"/>
  <c r="W110" i="1" a="1"/>
  <c r="AG110" i="1" a="1"/>
  <c r="S111" i="1" a="1"/>
  <c r="W111" i="1" a="1"/>
  <c r="AG111" i="1" a="1"/>
  <c r="S112" i="1" a="1"/>
  <c r="W112" i="1" a="1"/>
  <c r="AG112" i="1" a="1"/>
  <c r="S113" i="1" a="1"/>
  <c r="W113" i="1" a="1"/>
  <c r="AG113" i="1" a="1"/>
  <c r="T114" i="1" a="1"/>
  <c r="X114" i="1" a="1"/>
  <c r="AH114" i="1" a="1"/>
  <c r="P115" i="1" a="1"/>
  <c r="T115" i="1" a="1"/>
  <c r="X115" i="1" a="1"/>
  <c r="AH115" i="1" a="1"/>
  <c r="P116" i="1" a="1"/>
  <c r="T116" i="1" a="1"/>
  <c r="X116" i="1" a="1"/>
  <c r="AH116" i="1" a="1"/>
  <c r="P117" i="1" a="1"/>
  <c r="T117" i="1" a="1"/>
  <c r="X117" i="1" a="1"/>
  <c r="AH117" i="1" a="1"/>
  <c r="P118" i="1" a="1"/>
  <c r="T118" i="1" a="1"/>
  <c r="X118" i="1" a="1"/>
  <c r="AH118" i="1" a="1"/>
  <c r="P119" i="1" a="1"/>
  <c r="U119" i="1" a="1"/>
  <c r="Y119" i="1" a="1"/>
  <c r="AI119" i="1" a="1"/>
  <c r="Q120" i="1" a="1"/>
  <c r="U120" i="1" a="1"/>
  <c r="Y120" i="1" a="1"/>
  <c r="AI120" i="1" a="1"/>
  <c r="Q121" i="1" a="1"/>
  <c r="U121" i="1" a="1"/>
  <c r="Y121" i="1" a="1"/>
  <c r="AI121" i="1" a="1"/>
  <c r="Q122" i="1" a="1"/>
  <c r="U122" i="1" a="1"/>
  <c r="Y122" i="1" a="1"/>
  <c r="AI122" i="1" a="1"/>
  <c r="Q123" i="1" a="1"/>
  <c r="AH51" i="1" a="1"/>
  <c r="U53" i="1" a="1"/>
  <c r="Z56" i="1" a="1"/>
  <c r="R58" i="1" a="1"/>
  <c r="W61" i="1" a="1"/>
  <c r="AG64" i="1" a="1"/>
  <c r="U66" i="1" a="1"/>
  <c r="U69" i="1" a="1"/>
  <c r="U70" i="1" a="1"/>
  <c r="R71" i="1" a="1"/>
  <c r="X71" i="1" a="1"/>
  <c r="V72" i="1" a="1"/>
  <c r="R73" i="1" a="1"/>
  <c r="AG74" i="1" a="1"/>
  <c r="X75" i="1" a="1"/>
  <c r="AK82" i="1" a="1"/>
  <c r="AK83" i="1" a="1"/>
  <c r="AK100" i="1" a="1"/>
  <c r="AK101" i="1" a="1"/>
  <c r="AK139" i="1" a="1"/>
  <c r="AK140" i="1" a="1"/>
  <c r="AK141" i="1" a="1"/>
  <c r="S50" i="1" a="1"/>
  <c r="Y53" i="1" a="1"/>
  <c r="Q55" i="1" a="1"/>
  <c r="V58" i="1" a="1"/>
  <c r="AG61" i="1" a="1"/>
  <c r="S63" i="1" a="1"/>
  <c r="Y66" i="1" a="1"/>
  <c r="Q68" i="1" a="1"/>
  <c r="V69" i="1" a="1"/>
  <c r="V70" i="1" a="1"/>
  <c r="AH70" i="1" a="1"/>
  <c r="S71" i="1" a="1"/>
  <c r="Y71" i="1" a="1"/>
  <c r="W72" i="1" a="1"/>
  <c r="AI72" i="1" a="1"/>
  <c r="S73" i="1" a="1"/>
  <c r="Y73" i="1" a="1"/>
  <c r="U74" i="1" a="1"/>
  <c r="AH74" i="1" a="1"/>
  <c r="Q75" i="1" a="1"/>
  <c r="AI75" i="1" a="1"/>
  <c r="Q76" i="1" a="1"/>
  <c r="V76" i="1" a="1"/>
  <c r="Z76" i="1" a="1"/>
  <c r="R77" i="1" a="1"/>
  <c r="V77" i="1" a="1"/>
  <c r="Z77" i="1" a="1"/>
  <c r="R78" i="1" a="1"/>
  <c r="V78" i="1" a="1"/>
  <c r="Z78" i="1" a="1"/>
  <c r="R79" i="1" a="1"/>
  <c r="X79" i="1" a="1"/>
  <c r="AH79" i="1" a="1"/>
  <c r="P80" i="1" a="1"/>
  <c r="T80" i="1" a="1"/>
  <c r="X80" i="1" a="1"/>
  <c r="AH80" i="1" a="1"/>
  <c r="P81" i="1" a="1"/>
  <c r="U81" i="1" a="1"/>
  <c r="Y81" i="1" a="1"/>
  <c r="R82" i="1" a="1"/>
  <c r="W82" i="1" a="1"/>
  <c r="AG82" i="1" a="1"/>
  <c r="S83" i="1" a="1"/>
  <c r="W83" i="1" a="1"/>
  <c r="AG83" i="1" a="1"/>
  <c r="T84" i="1" a="1"/>
  <c r="X84" i="1" a="1"/>
  <c r="AH84" i="1" a="1"/>
  <c r="P85" i="1" a="1"/>
  <c r="T85" i="1" a="1"/>
  <c r="X85" i="1" a="1"/>
  <c r="AH85" i="1" a="1"/>
  <c r="P86" i="1" a="1"/>
  <c r="T86" i="1" a="1"/>
  <c r="X86" i="1" a="1"/>
  <c r="AH86" i="1" a="1"/>
  <c r="P87" i="1" a="1"/>
  <c r="T87" i="1" a="1"/>
  <c r="X87" i="1" a="1"/>
  <c r="AH87" i="1" a="1"/>
  <c r="P88" i="1" a="1"/>
  <c r="T88" i="1" a="1"/>
  <c r="X88" i="1" a="1"/>
  <c r="AH88" i="1" a="1"/>
  <c r="P89" i="1" a="1"/>
  <c r="T89" i="1" a="1"/>
  <c r="X89" i="1" a="1"/>
  <c r="AH89" i="1" a="1"/>
  <c r="P90" i="1" a="1"/>
  <c r="T90" i="1" a="1"/>
  <c r="S91" i="1" a="1"/>
  <c r="W91" i="1" a="1"/>
  <c r="AH91" i="1" a="1"/>
  <c r="P92" i="1" a="1"/>
  <c r="U92" i="1" a="1"/>
  <c r="Y92" i="1" a="1"/>
  <c r="AI92" i="1" a="1"/>
  <c r="Q93" i="1" a="1"/>
  <c r="U93" i="1" a="1"/>
  <c r="Y93" i="1" a="1"/>
  <c r="AI93" i="1" a="1"/>
  <c r="Q94" i="1" a="1"/>
  <c r="U94" i="1" a="1"/>
  <c r="Y94" i="1" a="1"/>
  <c r="AI94" i="1" a="1"/>
  <c r="Q95" i="1" a="1"/>
  <c r="U95" i="1" a="1"/>
  <c r="Y95" i="1" a="1"/>
  <c r="AI95" i="1" a="1"/>
  <c r="Q96" i="1" a="1"/>
  <c r="U96" i="1" a="1"/>
  <c r="Y96" i="1" a="1"/>
  <c r="AI96" i="1" a="1"/>
  <c r="Q97" i="1" a="1"/>
  <c r="V97" i="1" a="1"/>
  <c r="Z97" i="1" a="1"/>
  <c r="R98" i="1" a="1"/>
  <c r="V98" i="1" a="1"/>
  <c r="Z98" i="1" a="1"/>
  <c r="R99" i="1" a="1"/>
  <c r="V99" i="1" a="1"/>
  <c r="Z99" i="1" a="1"/>
  <c r="R100" i="1" a="1"/>
  <c r="W100" i="1" a="1"/>
  <c r="AG100" i="1" a="1"/>
  <c r="S101" i="1" a="1"/>
  <c r="W101" i="1" a="1"/>
  <c r="AG101" i="1" a="1"/>
  <c r="T102" i="1" a="1"/>
  <c r="X102" i="1" a="1"/>
  <c r="AH102" i="1" a="1"/>
  <c r="P103" i="1" a="1"/>
  <c r="T103" i="1" a="1"/>
  <c r="X103" i="1" a="1"/>
  <c r="AH103" i="1" a="1"/>
  <c r="P104" i="1" a="1"/>
  <c r="T104" i="1" a="1"/>
  <c r="X104" i="1" a="1"/>
  <c r="AH104" i="1" a="1"/>
  <c r="P105" i="1" a="1"/>
  <c r="T105" i="1" a="1"/>
  <c r="X105" i="1" a="1"/>
  <c r="AH105" i="1" a="1"/>
  <c r="P106" i="1" a="1"/>
  <c r="T106" i="1" a="1"/>
  <c r="X106" i="1" a="1"/>
  <c r="AH106" i="1" a="1"/>
  <c r="P107" i="1" a="1"/>
  <c r="T107" i="1" a="1"/>
  <c r="X107" i="1" a="1"/>
  <c r="AH107" i="1" a="1"/>
  <c r="P108" i="1" a="1"/>
  <c r="U108" i="1" a="1"/>
  <c r="Y108" i="1" a="1"/>
  <c r="AI108" i="1" a="1"/>
  <c r="Q109" i="1" a="1"/>
  <c r="U109" i="1" a="1"/>
  <c r="AH109" i="1" a="1"/>
  <c r="P110" i="1" a="1"/>
  <c r="T110" i="1" a="1"/>
  <c r="X110" i="1" a="1"/>
  <c r="AH110" i="1" a="1"/>
  <c r="P111" i="1" a="1"/>
  <c r="T111" i="1" a="1"/>
  <c r="X111" i="1" a="1"/>
  <c r="AH111" i="1" a="1"/>
  <c r="P112" i="1" a="1"/>
  <c r="T112" i="1" a="1"/>
  <c r="X112" i="1" a="1"/>
  <c r="AH112" i="1" a="1"/>
  <c r="P113" i="1" a="1"/>
  <c r="T113" i="1" a="1"/>
  <c r="X113" i="1" a="1"/>
  <c r="AH113" i="1" a="1"/>
  <c r="P114" i="1" a="1"/>
  <c r="U114" i="1" a="1"/>
  <c r="Y114" i="1" a="1"/>
  <c r="AI114" i="1" a="1"/>
  <c r="Q115" i="1" a="1"/>
  <c r="U115" i="1" a="1"/>
  <c r="Y115" i="1" a="1"/>
  <c r="AI115" i="1" a="1"/>
  <c r="Q116" i="1" a="1"/>
  <c r="U116" i="1" a="1"/>
  <c r="Y116" i="1" a="1"/>
  <c r="AI116" i="1" a="1"/>
  <c r="Q117" i="1" a="1"/>
  <c r="U117" i="1" a="1"/>
  <c r="Y117" i="1" a="1"/>
  <c r="AI117" i="1" a="1"/>
  <c r="Q118" i="1" a="1"/>
  <c r="U118" i="1" a="1"/>
  <c r="Y118" i="1" a="1"/>
  <c r="AI118" i="1" a="1"/>
  <c r="W50" i="1" a="1"/>
  <c r="P52" i="1" a="1"/>
  <c r="AI53" i="1" a="1"/>
  <c r="V55" i="1" a="1"/>
  <c r="Z58" i="1" a="1"/>
  <c r="R60" i="1" a="1"/>
  <c r="W63" i="1" a="1"/>
  <c r="AI66" i="1" a="1"/>
  <c r="V68" i="1" a="1"/>
  <c r="W70" i="1" a="1"/>
  <c r="AI70" i="1" a="1"/>
  <c r="Z71" i="1" a="1"/>
  <c r="P72" i="1" a="1"/>
  <c r="X72" i="1" a="1"/>
  <c r="T73" i="1" a="1"/>
  <c r="Z73" i="1" a="1"/>
  <c r="P74" i="1" a="1"/>
  <c r="V74" i="1" a="1"/>
  <c r="R75" i="1" a="1"/>
  <c r="Y75" i="1" a="1"/>
  <c r="AK76" i="1" a="1"/>
  <c r="AK77" i="1" a="1"/>
  <c r="AK78" i="1" a="1"/>
  <c r="AK81" i="1" a="1"/>
  <c r="AK97" i="1" a="1"/>
  <c r="AK98" i="1" a="1"/>
  <c r="AK99" i="1" a="1"/>
  <c r="AK119" i="1" a="1"/>
  <c r="AK120" i="1" a="1"/>
  <c r="AK121" i="1" a="1"/>
  <c r="AK122" i="1" a="1"/>
  <c r="AK123" i="1" a="1"/>
  <c r="AK132" i="1" a="1"/>
  <c r="AK133" i="1" a="1"/>
  <c r="AK134" i="1" a="1"/>
  <c r="AK135" i="1" a="1"/>
  <c r="AK136" i="1" a="1"/>
  <c r="AK137" i="1" a="1"/>
  <c r="AK138" i="1" a="1"/>
  <c r="AG50" i="1" a="1"/>
  <c r="U52" i="1" a="1"/>
  <c r="Z55" i="1" a="1"/>
  <c r="R57" i="1" a="1"/>
  <c r="V60" i="1" a="1"/>
  <c r="AG63" i="1" a="1"/>
  <c r="T65" i="1" a="1"/>
  <c r="Z68" i="1" a="1"/>
  <c r="Y69" i="1" a="1"/>
  <c r="Q70" i="1" a="1"/>
  <c r="T71" i="1" a="1"/>
  <c r="AG71" i="1" a="1"/>
  <c r="Q72" i="1" a="1"/>
  <c r="AG73" i="1" a="1"/>
  <c r="W74" i="1" a="1"/>
  <c r="AI74" i="1" a="1"/>
  <c r="T75" i="1" a="1"/>
  <c r="R76" i="1" a="1"/>
  <c r="W76" i="1" a="1"/>
  <c r="AG76" i="1" a="1"/>
  <c r="S77" i="1" a="1"/>
  <c r="W77" i="1" a="1"/>
  <c r="AG77" i="1" a="1"/>
  <c r="S78" i="1" a="1"/>
  <c r="W78" i="1" a="1"/>
  <c r="AG78" i="1" a="1"/>
  <c r="S79" i="1" a="1"/>
  <c r="Y79" i="1" a="1"/>
  <c r="AI79" i="1" a="1"/>
  <c r="Q80" i="1" a="1"/>
  <c r="U80" i="1" a="1"/>
  <c r="Y80" i="1" a="1"/>
  <c r="AI80" i="1" a="1"/>
  <c r="Q81" i="1" a="1"/>
  <c r="V81" i="1" a="1"/>
  <c r="Z81" i="1" a="1"/>
  <c r="T82" i="1" a="1"/>
  <c r="X82" i="1" a="1"/>
  <c r="AH82" i="1" a="1"/>
  <c r="P83" i="1" a="1"/>
  <c r="T83" i="1" a="1"/>
  <c r="X83" i="1" a="1"/>
  <c r="AH83" i="1" a="1"/>
  <c r="P84" i="1" a="1"/>
  <c r="U84" i="1" a="1"/>
  <c r="Y84" i="1" a="1"/>
  <c r="AI84" i="1" a="1"/>
  <c r="Q85" i="1" a="1"/>
  <c r="U85" i="1" a="1"/>
  <c r="Y85" i="1" a="1"/>
  <c r="AI85" i="1" a="1"/>
  <c r="Q86" i="1" a="1"/>
  <c r="U86" i="1" a="1"/>
  <c r="Y86" i="1" a="1"/>
  <c r="AI86" i="1" a="1"/>
  <c r="Q87" i="1" a="1"/>
  <c r="U87" i="1" a="1"/>
  <c r="Y87" i="1" a="1"/>
  <c r="AI87" i="1" a="1"/>
  <c r="Q88" i="1" a="1"/>
  <c r="U88" i="1" a="1"/>
  <c r="Y88" i="1" a="1"/>
  <c r="AI88" i="1" a="1"/>
  <c r="Q89" i="1" a="1"/>
  <c r="U89" i="1" a="1"/>
  <c r="Y89" i="1" a="1"/>
  <c r="AI89" i="1" a="1"/>
  <c r="Q90" i="1" a="1"/>
  <c r="AG90" i="1" a="1"/>
  <c r="P91" i="1" a="1"/>
  <c r="T91" i="1" a="1"/>
  <c r="X91" i="1" a="1"/>
  <c r="AI91" i="1" a="1"/>
  <c r="Q92" i="1" a="1"/>
  <c r="V92" i="1" a="1"/>
  <c r="Z92" i="1" a="1"/>
  <c r="R93" i="1" a="1"/>
  <c r="V93" i="1" a="1"/>
  <c r="Z93" i="1" a="1"/>
  <c r="R94" i="1" a="1"/>
  <c r="V94" i="1" a="1"/>
  <c r="Z94" i="1" a="1"/>
  <c r="R95" i="1" a="1"/>
  <c r="V95" i="1" a="1"/>
  <c r="Z95" i="1" a="1"/>
  <c r="R96" i="1" a="1"/>
  <c r="V96" i="1" a="1"/>
  <c r="Z96" i="1" a="1"/>
  <c r="R97" i="1" a="1"/>
  <c r="W97" i="1" a="1"/>
  <c r="AG97" i="1" a="1"/>
  <c r="S98" i="1" a="1"/>
  <c r="W98" i="1" a="1"/>
  <c r="AG98" i="1" a="1"/>
  <c r="S99" i="1" a="1"/>
  <c r="W99" i="1" a="1"/>
  <c r="AG99" i="1" a="1"/>
  <c r="T100" i="1" a="1"/>
  <c r="X100" i="1" a="1"/>
  <c r="AH100" i="1" a="1"/>
  <c r="P101" i="1" a="1"/>
  <c r="T101" i="1" a="1"/>
  <c r="X101" i="1" a="1"/>
  <c r="AH101" i="1" a="1"/>
  <c r="P102" i="1" a="1"/>
  <c r="U102" i="1" a="1"/>
  <c r="Y102" i="1" a="1"/>
  <c r="AI102" i="1" a="1"/>
  <c r="Q103" i="1" a="1"/>
  <c r="U103" i="1" a="1"/>
  <c r="Y103" i="1" a="1"/>
  <c r="AI103" i="1" a="1"/>
  <c r="Q104" i="1" a="1"/>
  <c r="U104" i="1" a="1"/>
  <c r="Y104" i="1" a="1"/>
  <c r="AI104" i="1" a="1"/>
  <c r="Q105" i="1" a="1"/>
  <c r="U105" i="1" a="1"/>
  <c r="Y105" i="1" a="1"/>
  <c r="AI105" i="1" a="1"/>
  <c r="Q106" i="1" a="1"/>
  <c r="U106" i="1" a="1"/>
  <c r="Y106" i="1" a="1"/>
  <c r="AI106" i="1" a="1"/>
  <c r="Q107" i="1" a="1"/>
  <c r="U107" i="1" a="1"/>
  <c r="Y107" i="1" a="1"/>
  <c r="AI107" i="1" a="1"/>
  <c r="Q108" i="1" a="1"/>
  <c r="V108" i="1" a="1"/>
  <c r="Z108" i="1" a="1"/>
  <c r="R109" i="1" a="1"/>
  <c r="V109" i="1" a="1"/>
  <c r="AI109" i="1" a="1"/>
  <c r="Q110" i="1" a="1"/>
  <c r="U110" i="1" a="1"/>
  <c r="Y110" i="1" a="1"/>
  <c r="AI110" i="1" a="1"/>
  <c r="Q111" i="1" a="1"/>
  <c r="U111" i="1" a="1"/>
  <c r="Y111" i="1" a="1"/>
  <c r="AI111" i="1" a="1"/>
  <c r="Q112" i="1" a="1"/>
  <c r="U112" i="1" a="1"/>
  <c r="Y112" i="1" a="1"/>
  <c r="AI112" i="1" a="1"/>
  <c r="Q113" i="1" a="1"/>
  <c r="U113" i="1" a="1"/>
  <c r="Y113" i="1" a="1"/>
  <c r="AI113" i="1" a="1"/>
  <c r="Q114" i="1" a="1"/>
  <c r="V114" i="1" a="1"/>
  <c r="Z114" i="1" a="1"/>
  <c r="R115" i="1" a="1"/>
  <c r="V115" i="1" a="1"/>
  <c r="Z115" i="1" a="1"/>
  <c r="R116" i="1" a="1"/>
  <c r="V116" i="1" a="1"/>
  <c r="Z116" i="1" a="1"/>
  <c r="R117" i="1" a="1"/>
  <c r="V117" i="1" a="1"/>
  <c r="Z117" i="1" a="1"/>
  <c r="R118" i="1" a="1"/>
  <c r="Y52" i="1" a="1"/>
  <c r="Q54" i="1" a="1"/>
  <c r="V57" i="1" a="1"/>
  <c r="Z60" i="1" a="1"/>
  <c r="S62" i="1" a="1"/>
  <c r="X65" i="1" a="1"/>
  <c r="Q67" i="1" a="1"/>
  <c r="Z69" i="1" a="1"/>
  <c r="R70" i="1" a="1"/>
  <c r="X70" i="1" a="1"/>
  <c r="U71" i="1" a="1"/>
  <c r="R72" i="1" a="1"/>
  <c r="Y72" i="1" a="1"/>
  <c r="U73" i="1" a="1"/>
  <c r="AH73" i="1" a="1"/>
  <c r="Q74" i="1" a="1"/>
  <c r="X74" i="1" a="1"/>
  <c r="U75" i="1" a="1"/>
  <c r="Z75" i="1" a="1"/>
  <c r="AK75" i="1" a="1"/>
  <c r="AK92" i="1" a="1"/>
  <c r="AK93" i="1" a="1"/>
  <c r="AK94" i="1" a="1"/>
  <c r="AK95" i="1" a="1"/>
  <c r="AK96" i="1" a="1"/>
  <c r="AK108" i="1" a="1"/>
  <c r="AK114" i="1" a="1"/>
  <c r="AK115" i="1" a="1"/>
  <c r="AK116" i="1" a="1"/>
  <c r="AK117" i="1" a="1"/>
  <c r="AK118" i="1" a="1"/>
  <c r="AK129" i="1" a="1"/>
  <c r="AK130" i="1" a="1"/>
  <c r="AK131" i="1" a="1"/>
  <c r="AK142" i="1" a="1"/>
  <c r="AK143" i="1" a="1"/>
  <c r="AK144" i="1" a="1"/>
  <c r="AK145" i="1" a="1"/>
  <c r="AK146" i="1" a="1"/>
  <c r="AK147" i="1" a="1"/>
  <c r="AK148" i="1" a="1"/>
  <c r="AK149" i="1" a="1"/>
  <c r="AK150" i="1" a="1"/>
  <c r="AK151" i="1" a="1"/>
  <c r="AK152" i="1" a="1"/>
  <c r="AK153" i="1" a="1"/>
  <c r="AK154" i="1" a="1"/>
  <c r="AK155" i="1" a="1"/>
  <c r="AK156" i="1" a="1"/>
  <c r="AK157" i="1" a="1"/>
  <c r="T51" i="1" a="1"/>
  <c r="Y54" i="1" a="1"/>
  <c r="R56" i="1" a="1"/>
  <c r="V59" i="1" a="1"/>
  <c r="AG62" i="1" a="1"/>
  <c r="S64" i="1" a="1"/>
  <c r="Y67" i="1" a="1"/>
  <c r="R69" i="1" a="1"/>
  <c r="Z70" i="1" a="1"/>
  <c r="P71" i="1" a="1"/>
  <c r="W71" i="1" a="1"/>
  <c r="AI71" i="1" a="1"/>
  <c r="AG72" i="1" a="1"/>
  <c r="W73" i="1" a="1"/>
  <c r="AI73" i="1" a="1"/>
  <c r="S74" i="1" a="1"/>
  <c r="Y74" i="1" a="1"/>
  <c r="V75" i="1" a="1"/>
  <c r="AK79" i="1" a="1"/>
  <c r="AK80" i="1" a="1"/>
  <c r="AK84" i="1" a="1"/>
  <c r="AK85" i="1" a="1"/>
  <c r="AK86" i="1" a="1"/>
  <c r="AK87" i="1" a="1"/>
  <c r="AK88" i="1" a="1"/>
  <c r="AK89" i="1" a="1"/>
  <c r="AK91" i="1" a="1"/>
  <c r="AK102" i="1" a="1"/>
  <c r="AK103" i="1" a="1"/>
  <c r="AK104" i="1" a="1"/>
  <c r="AK105" i="1" a="1"/>
  <c r="AK106" i="1" a="1"/>
  <c r="AK107" i="1" a="1"/>
  <c r="AK109" i="1" a="1"/>
  <c r="AK110" i="1" a="1"/>
  <c r="AK111" i="1" a="1"/>
  <c r="AK112" i="1" a="1"/>
  <c r="AK113" i="1" a="1"/>
  <c r="AK124" i="1" a="1"/>
  <c r="AK125" i="1" a="1"/>
  <c r="AK126" i="1" a="1"/>
  <c r="AK127" i="1" a="1"/>
  <c r="AK128" i="1" a="1"/>
  <c r="V73" i="1" a="1"/>
  <c r="AG75" i="1" a="1"/>
  <c r="T77" i="1" a="1"/>
  <c r="Z80" i="1" a="1"/>
  <c r="U82" i="1" a="1"/>
  <c r="Z85" i="1" a="1"/>
  <c r="R87" i="1" a="1"/>
  <c r="AH90" i="1" a="1"/>
  <c r="W92" i="1" a="1"/>
  <c r="AG95" i="1" a="1"/>
  <c r="T97" i="1" a="1"/>
  <c r="Y100" i="1" a="1"/>
  <c r="Q102" i="1" a="1"/>
  <c r="V105" i="1" a="1"/>
  <c r="AG108" i="1" a="1"/>
  <c r="V110" i="1" a="1"/>
  <c r="Z113" i="1" a="1"/>
  <c r="S115" i="1" a="1"/>
  <c r="V118" i="1" a="1"/>
  <c r="R119" i="1" a="1"/>
  <c r="W120" i="1" a="1"/>
  <c r="P121" i="1" a="1"/>
  <c r="AG121" i="1" a="1"/>
  <c r="T122" i="1" a="1"/>
  <c r="W123" i="1" a="1"/>
  <c r="X124" i="1" a="1"/>
  <c r="W125" i="1" a="1"/>
  <c r="V126" i="1" a="1"/>
  <c r="U127" i="1" a="1"/>
  <c r="AI127" i="1" a="1"/>
  <c r="T128" i="1" a="1"/>
  <c r="AH128" i="1" a="1"/>
  <c r="T129" i="1" a="1"/>
  <c r="AH129" i="1" a="1"/>
  <c r="S130" i="1" a="1"/>
  <c r="AG130" i="1" a="1"/>
  <c r="R131" i="1" a="1"/>
  <c r="Z131" i="1" a="1"/>
  <c r="Q132" i="1" a="1"/>
  <c r="Z132" i="1" a="1"/>
  <c r="Q133" i="1" a="1"/>
  <c r="Y133" i="1" a="1"/>
  <c r="P134" i="1" a="1"/>
  <c r="X134" i="1" a="1"/>
  <c r="W135" i="1" a="1"/>
  <c r="V136" i="1" a="1"/>
  <c r="U137" i="1" a="1"/>
  <c r="AI137" i="1" a="1"/>
  <c r="T138" i="1" a="1"/>
  <c r="AH138" i="1" a="1"/>
  <c r="T139" i="1" a="1"/>
  <c r="AH139" i="1" a="1"/>
  <c r="S140" i="1" a="1"/>
  <c r="AG140" i="1" a="1"/>
  <c r="R141" i="1" a="1"/>
  <c r="Z141" i="1" a="1"/>
  <c r="Q142" i="1" a="1"/>
  <c r="AG142" i="1" a="1"/>
  <c r="R143" i="1" a="1"/>
  <c r="Z143" i="1" a="1"/>
  <c r="Q144" i="1" a="1"/>
  <c r="Y144" i="1" a="1"/>
  <c r="P145" i="1" a="1"/>
  <c r="X145" i="1" a="1"/>
  <c r="V146" i="1" a="1"/>
  <c r="AH146" i="1" a="1"/>
  <c r="S147" i="1" a="1"/>
  <c r="Y147" i="1" a="1"/>
  <c r="V148" i="1" a="1"/>
  <c r="AH148" i="1" a="1"/>
  <c r="S149" i="1" a="1"/>
  <c r="Y149" i="1" a="1"/>
  <c r="V150" i="1" a="1"/>
  <c r="AH150" i="1" a="1"/>
  <c r="S151" i="1" a="1"/>
  <c r="Y151" i="1" a="1"/>
  <c r="V152" i="1" a="1"/>
  <c r="AH152" i="1" a="1"/>
  <c r="S153" i="1" a="1"/>
  <c r="U67" i="1" a="1"/>
  <c r="V71" i="1" a="1"/>
  <c r="X77" i="1" a="1"/>
  <c r="P79" i="1" a="1"/>
  <c r="Y82" i="1" a="1"/>
  <c r="Q84" i="1" a="1"/>
  <c r="V87" i="1" a="1"/>
  <c r="AG92" i="1" a="1"/>
  <c r="S94" i="1" a="1"/>
  <c r="X97" i="1" a="1"/>
  <c r="P99" i="1" a="1"/>
  <c r="AI100" i="1" a="1"/>
  <c r="V102" i="1" a="1"/>
  <c r="Z105" i="1" a="1"/>
  <c r="R107" i="1" a="1"/>
  <c r="Z110" i="1" a="1"/>
  <c r="R112" i="1" a="1"/>
  <c r="W115" i="1" a="1"/>
  <c r="W118" i="1" a="1"/>
  <c r="T119" i="1" a="1"/>
  <c r="X120" i="1" a="1"/>
  <c r="R121" i="1" a="1"/>
  <c r="AH121" i="1" a="1"/>
  <c r="V122" i="1" a="1"/>
  <c r="X123" i="1" a="1"/>
  <c r="Y124" i="1" a="1"/>
  <c r="P125" i="1" a="1"/>
  <c r="X125" i="1" a="1"/>
  <c r="W126" i="1" a="1"/>
  <c r="V127" i="1" a="1"/>
  <c r="U128" i="1" a="1"/>
  <c r="AI128" i="1" a="1"/>
  <c r="U129" i="1" a="1"/>
  <c r="AI129" i="1" a="1"/>
  <c r="T130" i="1" a="1"/>
  <c r="AH130" i="1" a="1"/>
  <c r="S131" i="1" a="1"/>
  <c r="AG131" i="1" a="1"/>
  <c r="R132" i="1" a="1"/>
  <c r="AG132" i="1" a="1"/>
  <c r="R133" i="1" a="1"/>
  <c r="Z133" i="1" a="1"/>
  <c r="Q134" i="1" a="1"/>
  <c r="Y134" i="1" a="1"/>
  <c r="P135" i="1" a="1"/>
  <c r="X135" i="1" a="1"/>
  <c r="W136" i="1" a="1"/>
  <c r="V137" i="1" a="1"/>
  <c r="U138" i="1" a="1"/>
  <c r="AI138" i="1" a="1"/>
  <c r="U139" i="1" a="1"/>
  <c r="AI139" i="1" a="1"/>
  <c r="T140" i="1" a="1"/>
  <c r="AH140" i="1" a="1"/>
  <c r="S141" i="1" a="1"/>
  <c r="AG141" i="1" a="1"/>
  <c r="R142" i="1" a="1"/>
  <c r="AH142" i="1" a="1"/>
  <c r="S143" i="1" a="1"/>
  <c r="AG143" i="1" a="1"/>
  <c r="R144" i="1" a="1"/>
  <c r="Z144" i="1" a="1"/>
  <c r="Q145" i="1" a="1"/>
  <c r="Y145" i="1" a="1"/>
  <c r="P146" i="1" a="1"/>
  <c r="W146" i="1" a="1"/>
  <c r="AI146" i="1" a="1"/>
  <c r="Z147" i="1" a="1"/>
  <c r="P148" i="1" a="1"/>
  <c r="W148" i="1" a="1"/>
  <c r="AI148" i="1" a="1"/>
  <c r="Z149" i="1" a="1"/>
  <c r="P150" i="1" a="1"/>
  <c r="W150" i="1" a="1"/>
  <c r="AI150" i="1" a="1"/>
  <c r="Z151" i="1" a="1"/>
  <c r="P152" i="1" a="1"/>
  <c r="W152" i="1" a="1"/>
  <c r="AI152" i="1" a="1"/>
  <c r="Z153" i="1" a="1"/>
  <c r="P154" i="1" a="1"/>
  <c r="W154" i="1" a="1"/>
  <c r="AI154" i="1" a="1"/>
  <c r="Z155" i="1" a="1"/>
  <c r="P156" i="1" a="1"/>
  <c r="W156" i="1" a="1"/>
  <c r="AI156" i="1" a="1"/>
  <c r="Z157" i="1" a="1"/>
  <c r="Z57" i="1" a="1"/>
  <c r="W62" i="1" a="1"/>
  <c r="AH71" i="1" a="1"/>
  <c r="AH77" i="1" a="1"/>
  <c r="T79" i="1" a="1"/>
  <c r="AI82" i="1" a="1"/>
  <c r="V84" i="1" a="1"/>
  <c r="Z87" i="1" a="1"/>
  <c r="R89" i="1" a="1"/>
  <c r="Q91" i="1" a="1"/>
  <c r="W94" i="1" a="1"/>
  <c r="AH97" i="1" a="1"/>
  <c r="T99" i="1" a="1"/>
  <c r="Z102" i="1" a="1"/>
  <c r="R104" i="1" a="1"/>
  <c r="V107" i="1" a="1"/>
  <c r="V112" i="1" a="1"/>
  <c r="AG115" i="1" a="1"/>
  <c r="S117" i="1" a="1"/>
  <c r="Z118" i="1" a="1"/>
  <c r="V119" i="1" a="1"/>
  <c r="Z120" i="1" a="1"/>
  <c r="S121" i="1" a="1"/>
  <c r="W122" i="1" a="1"/>
  <c r="P123" i="1" a="1"/>
  <c r="Y123" i="1" a="1"/>
  <c r="P124" i="1" a="1"/>
  <c r="Z124" i="1" a="1"/>
  <c r="Q125" i="1" a="1"/>
  <c r="Y125" i="1" a="1"/>
  <c r="P126" i="1" a="1"/>
  <c r="X126" i="1" a="1"/>
  <c r="W127" i="1" a="1"/>
  <c r="V128" i="1" a="1"/>
  <c r="V129" i="1" a="1"/>
  <c r="U130" i="1" a="1"/>
  <c r="AI130" i="1" a="1"/>
  <c r="T131" i="1" a="1"/>
  <c r="AH131" i="1" a="1"/>
  <c r="T132" i="1" a="1"/>
  <c r="AH132" i="1" a="1"/>
  <c r="S133" i="1" a="1"/>
  <c r="AG133" i="1" a="1"/>
  <c r="R134" i="1" a="1"/>
  <c r="Z134" i="1" a="1"/>
  <c r="Q135" i="1" a="1"/>
  <c r="Y135" i="1" a="1"/>
  <c r="P136" i="1" a="1"/>
  <c r="X136" i="1" a="1"/>
  <c r="W137" i="1" a="1"/>
  <c r="V138" i="1" a="1"/>
  <c r="V139" i="1" a="1"/>
  <c r="U140" i="1" a="1"/>
  <c r="AI140" i="1" a="1"/>
  <c r="T141" i="1" a="1"/>
  <c r="AH141" i="1" a="1"/>
  <c r="S142" i="1" a="1"/>
  <c r="AI142" i="1" a="1"/>
  <c r="T143" i="1" a="1"/>
  <c r="AH143" i="1" a="1"/>
  <c r="S144" i="1" a="1"/>
  <c r="AG144" i="1" a="1"/>
  <c r="R145" i="1" a="1"/>
  <c r="Z145" i="1" a="1"/>
  <c r="Q146" i="1" a="1"/>
  <c r="T147" i="1" a="1"/>
  <c r="AG147" i="1" a="1"/>
  <c r="Q148" i="1" a="1"/>
  <c r="T149" i="1" a="1"/>
  <c r="AG149" i="1" a="1"/>
  <c r="Q150" i="1" a="1"/>
  <c r="T151" i="1" a="1"/>
  <c r="AG151" i="1" a="1"/>
  <c r="Q152" i="1" a="1"/>
  <c r="T153" i="1" a="1"/>
  <c r="AG153" i="1" a="1"/>
  <c r="Q154" i="1" a="1"/>
  <c r="T155" i="1" a="1"/>
  <c r="AG155" i="1" a="1"/>
  <c r="Q156" i="1" a="1"/>
  <c r="T157" i="1" a="1"/>
  <c r="AG157" i="1" a="1"/>
  <c r="Q158" i="1" a="1"/>
  <c r="Q159" i="1" a="1"/>
  <c r="Q160" i="1" a="1"/>
  <c r="Q161" i="1" a="1"/>
  <c r="Q162" i="1" a="1"/>
  <c r="AK165" i="1" a="1"/>
  <c r="AK166" i="1" a="1"/>
  <c r="AK167" i="1" a="1"/>
  <c r="AK172" i="1" a="1"/>
  <c r="AK173" i="1" a="1"/>
  <c r="AK174" i="1" a="1"/>
  <c r="AK175" i="1" a="1"/>
  <c r="AK176" i="1" a="1"/>
  <c r="AI52" i="1" a="1"/>
  <c r="R74" i="1" a="1"/>
  <c r="T76" i="1" a="1"/>
  <c r="Z79" i="1" a="1"/>
  <c r="R81" i="1" a="1"/>
  <c r="Z84" i="1" a="1"/>
  <c r="R86" i="1" a="1"/>
  <c r="V89" i="1" a="1"/>
  <c r="U91" i="1" a="1"/>
  <c r="AG94" i="1" a="1"/>
  <c r="S96" i="1" a="1"/>
  <c r="X99" i="1" a="1"/>
  <c r="Q101" i="1" a="1"/>
  <c r="V104" i="1" a="1"/>
  <c r="Z107" i="1" a="1"/>
  <c r="S109" i="1" a="1"/>
  <c r="Z112" i="1" a="1"/>
  <c r="R114" i="1" a="1"/>
  <c r="W117" i="1" a="1"/>
  <c r="AG118" i="1" a="1"/>
  <c r="W119" i="1" a="1"/>
  <c r="P120" i="1" a="1"/>
  <c r="AG120" i="1" a="1"/>
  <c r="T121" i="1" a="1"/>
  <c r="X122" i="1" a="1"/>
  <c r="R123" i="1" a="1"/>
  <c r="Z123" i="1" a="1"/>
  <c r="Q124" i="1" a="1"/>
  <c r="AG124" i="1" a="1"/>
  <c r="R125" i="1" a="1"/>
  <c r="Z125" i="1" a="1"/>
  <c r="Q126" i="1" a="1"/>
  <c r="Y126" i="1" a="1"/>
  <c r="P127" i="1" a="1"/>
  <c r="X127" i="1" a="1"/>
  <c r="W128" i="1" a="1"/>
  <c r="W129" i="1" a="1"/>
  <c r="V130" i="1" a="1"/>
  <c r="U131" i="1" a="1"/>
  <c r="AI131" i="1" a="1"/>
  <c r="U132" i="1" a="1"/>
  <c r="AI132" i="1" a="1"/>
  <c r="T133" i="1" a="1"/>
  <c r="AH133" i="1" a="1"/>
  <c r="S134" i="1" a="1"/>
  <c r="AG134" i="1" a="1"/>
  <c r="R135" i="1" a="1"/>
  <c r="Z135" i="1" a="1"/>
  <c r="Q136" i="1" a="1"/>
  <c r="Y136" i="1" a="1"/>
  <c r="P137" i="1" a="1"/>
  <c r="X137" i="1" a="1"/>
  <c r="W138" i="1" a="1"/>
  <c r="W139" i="1" a="1"/>
  <c r="V140" i="1" a="1"/>
  <c r="U141" i="1" a="1"/>
  <c r="AI141" i="1" a="1"/>
  <c r="T142" i="1" a="1"/>
  <c r="U143" i="1" a="1"/>
  <c r="AI143" i="1" a="1"/>
  <c r="T144" i="1" a="1"/>
  <c r="AH144" i="1" a="1"/>
  <c r="S145" i="1" a="1"/>
  <c r="AG145" i="1" a="1"/>
  <c r="R146" i="1" a="1"/>
  <c r="X146" i="1" a="1"/>
  <c r="U147" i="1" a="1"/>
  <c r="R148" i="1" a="1"/>
  <c r="X148" i="1" a="1"/>
  <c r="U149" i="1" a="1"/>
  <c r="R150" i="1" a="1"/>
  <c r="X150" i="1" a="1"/>
  <c r="U151" i="1" a="1"/>
  <c r="R152" i="1" a="1"/>
  <c r="X152" i="1" a="1"/>
  <c r="U153" i="1" a="1"/>
  <c r="R154" i="1" a="1"/>
  <c r="X154" i="1" a="1"/>
  <c r="U155" i="1" a="1"/>
  <c r="R156" i="1" a="1"/>
  <c r="X156" i="1" a="1"/>
  <c r="U157" i="1" a="1"/>
  <c r="R158" i="1" a="1"/>
  <c r="W158" i="1" a="1"/>
  <c r="AH158" i="1" a="1"/>
  <c r="R159" i="1" a="1"/>
  <c r="W159" i="1" a="1"/>
  <c r="AH159" i="1" a="1"/>
  <c r="R160" i="1" a="1"/>
  <c r="W160" i="1" a="1"/>
  <c r="AH160" i="1" a="1"/>
  <c r="R161" i="1" a="1"/>
  <c r="W161" i="1" a="1"/>
  <c r="AH161" i="1" a="1"/>
  <c r="V162" i="1" a="1"/>
  <c r="Z162" i="1" a="1"/>
  <c r="R163" i="1" a="1"/>
  <c r="V163" i="1" a="1"/>
  <c r="Z163" i="1" a="1"/>
  <c r="R164" i="1" a="1"/>
  <c r="V164" i="1" a="1"/>
  <c r="Z164" i="1" a="1"/>
  <c r="R165" i="1" a="1"/>
  <c r="W165" i="1" a="1"/>
  <c r="AG165" i="1" a="1"/>
  <c r="S166" i="1" a="1"/>
  <c r="W166" i="1" a="1"/>
  <c r="AG166" i="1" a="1"/>
  <c r="S167" i="1" a="1"/>
  <c r="W167" i="1" a="1"/>
  <c r="AG167" i="1" a="1"/>
  <c r="T168" i="1" a="1"/>
  <c r="X168" i="1" a="1"/>
  <c r="AH168" i="1" a="1"/>
  <c r="P169" i="1" a="1"/>
  <c r="T169" i="1" a="1"/>
  <c r="X169" i="1" a="1"/>
  <c r="AI169" i="1" a="1"/>
  <c r="Q170" i="1" a="1"/>
  <c r="U170" i="1" a="1"/>
  <c r="Y170" i="1" a="1"/>
  <c r="AI170" i="1" a="1"/>
  <c r="Q171" i="1" a="1"/>
  <c r="U171" i="1" a="1"/>
  <c r="Y171" i="1" a="1"/>
  <c r="AI171" i="1" a="1"/>
  <c r="Q172" i="1" a="1"/>
  <c r="W172" i="1" a="1"/>
  <c r="AG172" i="1" a="1"/>
  <c r="S173" i="1" a="1"/>
  <c r="W173" i="1" a="1"/>
  <c r="AG173" i="1" a="1"/>
  <c r="S174" i="1" a="1"/>
  <c r="W174" i="1" a="1"/>
  <c r="AG174" i="1" a="1"/>
  <c r="S175" i="1" a="1"/>
  <c r="W175" i="1" a="1"/>
  <c r="AG175" i="1" a="1"/>
  <c r="S176" i="1" a="1"/>
  <c r="W176" i="1" a="1"/>
  <c r="AG176" i="1" a="1"/>
  <c r="T177" i="1" a="1"/>
  <c r="X177" i="1" a="1"/>
  <c r="AH177" i="1" a="1"/>
  <c r="P178" i="1" a="1"/>
  <c r="T178" i="1" a="1"/>
  <c r="X178" i="1" a="1"/>
  <c r="AH178" i="1" a="1"/>
  <c r="P179" i="1" a="1"/>
  <c r="T179" i="1" a="1"/>
  <c r="X179" i="1" a="1"/>
  <c r="AH179" i="1" a="1"/>
  <c r="P180" i="1" a="1"/>
  <c r="T180" i="1" a="1"/>
  <c r="X180" i="1" a="1"/>
  <c r="AH180" i="1" a="1"/>
  <c r="P181" i="1" a="1"/>
  <c r="AG69" i="1" a="1"/>
  <c r="T72" i="1" a="1"/>
  <c r="X76" i="1" a="1"/>
  <c r="P78" i="1" a="1"/>
  <c r="W81" i="1" a="1"/>
  <c r="Q83" i="1" a="1"/>
  <c r="V86" i="1" a="1"/>
  <c r="Z89" i="1" a="1"/>
  <c r="Z91" i="1" a="1"/>
  <c r="S93" i="1" a="1"/>
  <c r="W96" i="1" a="1"/>
  <c r="P98" i="1" a="1"/>
  <c r="AH99" i="1" a="1"/>
  <c r="U101" i="1" a="1"/>
  <c r="Z104" i="1" a="1"/>
  <c r="R106" i="1" a="1"/>
  <c r="Z109" i="1" a="1"/>
  <c r="R111" i="1" a="1"/>
  <c r="W114" i="1" a="1"/>
  <c r="AG117" i="1" a="1"/>
  <c r="X119" i="1" a="1"/>
  <c r="R120" i="1" a="1"/>
  <c r="AH120" i="1" a="1"/>
  <c r="V121" i="1" a="1"/>
  <c r="Z122" i="1" a="1"/>
  <c r="S123" i="1" a="1"/>
  <c r="AG123" i="1" a="1"/>
  <c r="R124" i="1" a="1"/>
  <c r="AH124" i="1" a="1"/>
  <c r="S125" i="1" a="1"/>
  <c r="AG125" i="1" a="1"/>
  <c r="R126" i="1" a="1"/>
  <c r="Z126" i="1" a="1"/>
  <c r="Q127" i="1" a="1"/>
  <c r="Y127" i="1" a="1"/>
  <c r="P128" i="1" a="1"/>
  <c r="X128" i="1" a="1"/>
  <c r="X129" i="1" a="1"/>
  <c r="W130" i="1" a="1"/>
  <c r="V131" i="1" a="1"/>
  <c r="V132" i="1" a="1"/>
  <c r="U133" i="1" a="1"/>
  <c r="AI133" i="1" a="1"/>
  <c r="T134" i="1" a="1"/>
  <c r="AH134" i="1" a="1"/>
  <c r="S135" i="1" a="1"/>
  <c r="AG135" i="1" a="1"/>
  <c r="R136" i="1" a="1"/>
  <c r="Z136" i="1" a="1"/>
  <c r="Q137" i="1" a="1"/>
  <c r="Y137" i="1" a="1"/>
  <c r="P138" i="1" a="1"/>
  <c r="X138" i="1" a="1"/>
  <c r="X139" i="1" a="1"/>
  <c r="W140" i="1" a="1"/>
  <c r="V141" i="1" a="1"/>
  <c r="W142" i="1" a="1"/>
  <c r="V143" i="1" a="1"/>
  <c r="U144" i="1" a="1"/>
  <c r="AI144" i="1" a="1"/>
  <c r="T145" i="1" a="1"/>
  <c r="AH145" i="1" a="1"/>
  <c r="S146" i="1" a="1"/>
  <c r="Y146" i="1" a="1"/>
  <c r="V147" i="1" a="1"/>
  <c r="AH147" i="1" a="1"/>
  <c r="S148" i="1" a="1"/>
  <c r="Y148" i="1" a="1"/>
  <c r="V149" i="1" a="1"/>
  <c r="AH149" i="1" a="1"/>
  <c r="S150" i="1" a="1"/>
  <c r="Y150" i="1" a="1"/>
  <c r="V151" i="1" a="1"/>
  <c r="AH151" i="1" a="1"/>
  <c r="S152" i="1" a="1"/>
  <c r="Y152" i="1" a="1"/>
  <c r="V153" i="1" a="1"/>
  <c r="AH153" i="1" a="1"/>
  <c r="S154" i="1" a="1"/>
  <c r="Y154" i="1" a="1"/>
  <c r="V155" i="1" a="1"/>
  <c r="AH155" i="1" a="1"/>
  <c r="S156" i="1" a="1"/>
  <c r="Y156" i="1" a="1"/>
  <c r="V157" i="1" a="1"/>
  <c r="AH157" i="1" a="1"/>
  <c r="AI158" i="1" a="1"/>
  <c r="AI159" i="1" a="1"/>
  <c r="AI160" i="1" a="1"/>
  <c r="AI161" i="1" a="1"/>
  <c r="R162" i="1" a="1"/>
  <c r="AK162" i="1" a="1"/>
  <c r="AK163" i="1" a="1"/>
  <c r="AK164" i="1" a="1"/>
  <c r="R59" i="1" a="1"/>
  <c r="Z72" i="1" a="1"/>
  <c r="AH76" i="1" a="1"/>
  <c r="T78" i="1" a="1"/>
  <c r="AH81" i="1" a="1"/>
  <c r="U83" i="1" a="1"/>
  <c r="Z86" i="1" a="1"/>
  <c r="R88" i="1" a="1"/>
  <c r="W93" i="1" a="1"/>
  <c r="AG96" i="1" a="1"/>
  <c r="T98" i="1" a="1"/>
  <c r="Y101" i="1" a="1"/>
  <c r="R103" i="1" a="1"/>
  <c r="V106" i="1" a="1"/>
  <c r="V111" i="1" a="1"/>
  <c r="AG114" i="1" a="1"/>
  <c r="S116" i="1" a="1"/>
  <c r="Z119" i="1" a="1"/>
  <c r="S120" i="1" a="1"/>
  <c r="W121" i="1" a="1"/>
  <c r="P122" i="1" a="1"/>
  <c r="AG122" i="1" a="1"/>
  <c r="T123" i="1" a="1"/>
  <c r="AH123" i="1" a="1"/>
  <c r="S124" i="1" a="1"/>
  <c r="AI124" i="1" a="1"/>
  <c r="T125" i="1" a="1"/>
  <c r="AH125" i="1" a="1"/>
  <c r="S126" i="1" a="1"/>
  <c r="AG126" i="1" a="1"/>
  <c r="R127" i="1" a="1"/>
  <c r="Z127" i="1" a="1"/>
  <c r="Q128" i="1" a="1"/>
  <c r="Y128" i="1" a="1"/>
  <c r="P129" i="1" a="1"/>
  <c r="Y129" i="1" a="1"/>
  <c r="P130" i="1" a="1"/>
  <c r="X130" i="1" a="1"/>
  <c r="W131" i="1" a="1"/>
  <c r="W132" i="1" a="1"/>
  <c r="V133" i="1" a="1"/>
  <c r="U134" i="1" a="1"/>
  <c r="AI134" i="1" a="1"/>
  <c r="T135" i="1" a="1"/>
  <c r="AH135" i="1" a="1"/>
  <c r="S136" i="1" a="1"/>
  <c r="AG136" i="1" a="1"/>
  <c r="R137" i="1" a="1"/>
  <c r="Z137" i="1" a="1"/>
  <c r="Q138" i="1" a="1"/>
  <c r="Y138" i="1" a="1"/>
  <c r="P139" i="1" a="1"/>
  <c r="Y139" i="1" a="1"/>
  <c r="P140" i="1" a="1"/>
  <c r="X140" i="1" a="1"/>
  <c r="W141" i="1" a="1"/>
  <c r="X142" i="1" a="1"/>
  <c r="W143" i="1" a="1"/>
  <c r="V144" i="1" a="1"/>
  <c r="U145" i="1" a="1"/>
  <c r="AI145" i="1" a="1"/>
  <c r="Z146" i="1" a="1"/>
  <c r="P147" i="1" a="1"/>
  <c r="W147" i="1" a="1"/>
  <c r="AI147" i="1" a="1"/>
  <c r="Z148" i="1" a="1"/>
  <c r="P149" i="1" a="1"/>
  <c r="W149" i="1" a="1"/>
  <c r="AI149" i="1" a="1"/>
  <c r="Z150" i="1" a="1"/>
  <c r="P151" i="1" a="1"/>
  <c r="W151" i="1" a="1"/>
  <c r="AI151" i="1" a="1"/>
  <c r="Z152" i="1" a="1"/>
  <c r="P153" i="1" a="1"/>
  <c r="W153" i="1" a="1"/>
  <c r="AI153" i="1" a="1"/>
  <c r="Z154" i="1" a="1"/>
  <c r="P155" i="1" a="1"/>
  <c r="W155" i="1" a="1"/>
  <c r="AI155" i="1" a="1"/>
  <c r="Z156" i="1" a="1"/>
  <c r="P157" i="1" a="1"/>
  <c r="W157" i="1" a="1"/>
  <c r="AI157" i="1" a="1"/>
  <c r="S158" i="1" a="1"/>
  <c r="X158" i="1" a="1"/>
  <c r="S159" i="1" a="1"/>
  <c r="X159" i="1" a="1"/>
  <c r="S160" i="1" a="1"/>
  <c r="X160" i="1" a="1"/>
  <c r="S161" i="1" a="1"/>
  <c r="X161" i="1" a="1"/>
  <c r="W162" i="1" a="1"/>
  <c r="AG162" i="1" a="1"/>
  <c r="S163" i="1" a="1"/>
  <c r="W163" i="1" a="1"/>
  <c r="AG163" i="1" a="1"/>
  <c r="S164" i="1" a="1"/>
  <c r="W164" i="1" a="1"/>
  <c r="AG164" i="1" a="1"/>
  <c r="T165" i="1" a="1"/>
  <c r="X165" i="1" a="1"/>
  <c r="AH165" i="1" a="1"/>
  <c r="P166" i="1" a="1"/>
  <c r="T166" i="1" a="1"/>
  <c r="X166" i="1" a="1"/>
  <c r="AH166" i="1" a="1"/>
  <c r="P167" i="1" a="1"/>
  <c r="T167" i="1" a="1"/>
  <c r="X167" i="1" a="1"/>
  <c r="AH167" i="1" a="1"/>
  <c r="P168" i="1" a="1"/>
  <c r="U168" i="1" a="1"/>
  <c r="Y168" i="1" a="1"/>
  <c r="AI168" i="1" a="1"/>
  <c r="Q169" i="1" a="1"/>
  <c r="U169" i="1" a="1"/>
  <c r="Y169" i="1" a="1"/>
  <c r="R170" i="1" a="1"/>
  <c r="V170" i="1" a="1"/>
  <c r="Z170" i="1" a="1"/>
  <c r="R171" i="1" a="1"/>
  <c r="V171" i="1" a="1"/>
  <c r="Z171" i="1" a="1"/>
  <c r="R172" i="1" a="1"/>
  <c r="X172" i="1" a="1"/>
  <c r="AH172" i="1" a="1"/>
  <c r="P173" i="1" a="1"/>
  <c r="T173" i="1" a="1"/>
  <c r="X173" i="1" a="1"/>
  <c r="AH173" i="1" a="1"/>
  <c r="P174" i="1" a="1"/>
  <c r="T174" i="1" a="1"/>
  <c r="X174" i="1" a="1"/>
  <c r="AH174" i="1" a="1"/>
  <c r="P175" i="1" a="1"/>
  <c r="T175" i="1" a="1"/>
  <c r="Y70" i="1" a="1"/>
  <c r="P73" i="1" a="1"/>
  <c r="P77" i="1" a="1"/>
  <c r="AH78" i="1" a="1"/>
  <c r="V80" i="1" a="1"/>
  <c r="P82" i="1" a="1"/>
  <c r="AI83" i="1" a="1"/>
  <c r="V85" i="1" a="1"/>
  <c r="Z88" i="1" a="1"/>
  <c r="R90" i="1" a="1"/>
  <c r="R92" i="1" a="1"/>
  <c r="W95" i="1" a="1"/>
  <c r="AH98" i="1" a="1"/>
  <c r="U100" i="1" a="1"/>
  <c r="Z103" i="1" a="1"/>
  <c r="R105" i="1" a="1"/>
  <c r="W108" i="1" a="1"/>
  <c r="R110" i="1" a="1"/>
  <c r="V113" i="1" a="1"/>
  <c r="AG116" i="1" a="1"/>
  <c r="S118" i="1" a="1"/>
  <c r="Q119" i="1" a="1"/>
  <c r="AH119" i="1" a="1"/>
  <c r="V120" i="1" a="1"/>
  <c r="Z121" i="1" a="1"/>
  <c r="S122" i="1" a="1"/>
  <c r="V123" i="1" a="1"/>
  <c r="W124" i="1" a="1"/>
  <c r="V125" i="1" a="1"/>
  <c r="U126" i="1" a="1"/>
  <c r="AI126" i="1" a="1"/>
  <c r="T127" i="1" a="1"/>
  <c r="AH127" i="1" a="1"/>
  <c r="S128" i="1" a="1"/>
  <c r="AG128" i="1" a="1"/>
  <c r="R129" i="1" a="1"/>
  <c r="AG129" i="1" a="1"/>
  <c r="R130" i="1" a="1"/>
  <c r="Z130" i="1" a="1"/>
  <c r="Q131" i="1" a="1"/>
  <c r="Y131" i="1" a="1"/>
  <c r="P132" i="1" a="1"/>
  <c r="Y132" i="1" a="1"/>
  <c r="P133" i="1" a="1"/>
  <c r="X133" i="1" a="1"/>
  <c r="W134" i="1" a="1"/>
  <c r="V135" i="1" a="1"/>
  <c r="U136" i="1" a="1"/>
  <c r="AI136" i="1" a="1"/>
  <c r="T137" i="1" a="1"/>
  <c r="AH137" i="1" a="1"/>
  <c r="S138" i="1" a="1"/>
  <c r="AG138" i="1" a="1"/>
  <c r="R139" i="1" a="1"/>
  <c r="AG139" i="1" a="1"/>
  <c r="R140" i="1" a="1"/>
  <c r="Z140" i="1" a="1"/>
  <c r="Q141" i="1" a="1"/>
  <c r="Y141" i="1" a="1"/>
  <c r="P142" i="1" a="1"/>
  <c r="Z142" i="1" a="1"/>
  <c r="Q143" i="1" a="1"/>
  <c r="Y143" i="1" a="1"/>
  <c r="P144" i="1" a="1"/>
  <c r="X144" i="1" a="1"/>
  <c r="W145" i="1" a="1"/>
  <c r="U146" i="1" a="1"/>
  <c r="R147" i="1" a="1"/>
  <c r="X147" i="1" a="1"/>
  <c r="U148" i="1" a="1"/>
  <c r="R149" i="1" a="1"/>
  <c r="X149" i="1" a="1"/>
  <c r="U150" i="1" a="1"/>
  <c r="R151" i="1" a="1"/>
  <c r="X151" i="1" a="1"/>
  <c r="U152" i="1" a="1"/>
  <c r="R153" i="1" a="1"/>
  <c r="X153" i="1" a="1"/>
  <c r="U154" i="1" a="1"/>
  <c r="R155" i="1" a="1"/>
  <c r="X155" i="1" a="1"/>
  <c r="U156" i="1" a="1"/>
  <c r="R157" i="1" a="1"/>
  <c r="X157" i="1" a="1"/>
  <c r="T158" i="1" a="1"/>
  <c r="X78" i="1" a="1"/>
  <c r="S95" i="1" a="1"/>
  <c r="P100" i="1" a="1"/>
  <c r="Z111" i="1" a="1"/>
  <c r="W116" i="1" a="1"/>
  <c r="AH126" i="1" a="1"/>
  <c r="Q129" i="1" a="1"/>
  <c r="AG137" i="1" a="1"/>
  <c r="Q140" i="1" a="1"/>
  <c r="P143" i="1" a="1"/>
  <c r="T148" i="1" a="1"/>
  <c r="AG150" i="1" a="1"/>
  <c r="AG154" i="1" a="1"/>
  <c r="Y158" i="1" a="1"/>
  <c r="AK159" i="1" a="1"/>
  <c r="Y160" i="1" a="1"/>
  <c r="AK161" i="1" a="1"/>
  <c r="V166" i="1" a="1"/>
  <c r="V168" i="1" a="1"/>
  <c r="AK169" i="1" a="1"/>
  <c r="AK170" i="1" a="1"/>
  <c r="AK171" i="1" a="1"/>
  <c r="V173" i="1" a="1"/>
  <c r="U175" i="1" a="1"/>
  <c r="AH175" i="1" a="1"/>
  <c r="Q176" i="1" a="1"/>
  <c r="X176" i="1" a="1"/>
  <c r="U177" i="1" a="1"/>
  <c r="Q178" i="1" a="1"/>
  <c r="AG180" i="1" a="1"/>
  <c r="AH181" i="1" a="1"/>
  <c r="Q182" i="1" a="1"/>
  <c r="V182" i="1" a="1"/>
  <c r="AG182" i="1" a="1"/>
  <c r="P183" i="1" a="1"/>
  <c r="U184" i="1" a="1"/>
  <c r="AG184" i="1" a="1"/>
  <c r="P185" i="1" a="1"/>
  <c r="V185" i="1" a="1"/>
  <c r="AG185" i="1" a="1"/>
  <c r="P186" i="1" a="1"/>
  <c r="V186" i="1" a="1"/>
  <c r="AG186" i="1" a="1"/>
  <c r="P187" i="1" a="1"/>
  <c r="AK189" i="1" a="1"/>
  <c r="AK190" i="1" a="1"/>
  <c r="AK194" i="1" a="1"/>
  <c r="AK195" i="1" a="1"/>
  <c r="AK196" i="1" a="1"/>
  <c r="AK197" i="1" a="1"/>
  <c r="AK201" i="1" a="1"/>
  <c r="AK202" i="1" a="1"/>
  <c r="AK203" i="1" a="1"/>
  <c r="AH65" i="1" a="1"/>
  <c r="Z106" i="1" a="1"/>
  <c r="X121" i="1" a="1"/>
  <c r="T124" i="1" a="1"/>
  <c r="Z129" i="1" a="1"/>
  <c r="X132" i="1" a="1"/>
  <c r="U135" i="1" a="1"/>
  <c r="Y140" i="1" a="1"/>
  <c r="X143" i="1" a="1"/>
  <c r="T146" i="1" a="1"/>
  <c r="AG148" i="1" a="1"/>
  <c r="Q153" i="1" a="1"/>
  <c r="AH154" i="1" a="1"/>
  <c r="T156" i="1" a="1"/>
  <c r="Y157" i="1" a="1"/>
  <c r="Z158" i="1" a="1"/>
  <c r="T159" i="1" a="1"/>
  <c r="Z160" i="1" a="1"/>
  <c r="T161" i="1" a="1"/>
  <c r="X162" i="1" a="1"/>
  <c r="P163" i="1" a="1"/>
  <c r="X163" i="1" a="1"/>
  <c r="P164" i="1" a="1"/>
  <c r="X164" i="1" a="1"/>
  <c r="P165" i="1" a="1"/>
  <c r="Y165" i="1" a="1"/>
  <c r="V167" i="1" a="1"/>
  <c r="AK168" i="1" a="1"/>
  <c r="V169" i="1" a="1"/>
  <c r="W170" i="1" a="1"/>
  <c r="W171" i="1" a="1"/>
  <c r="Y172" i="1" a="1"/>
  <c r="V174" i="1" a="1"/>
  <c r="AG177" i="1" a="1"/>
  <c r="W178" i="1" a="1"/>
  <c r="S179" i="1" a="1"/>
  <c r="Z179" i="1" a="1"/>
  <c r="V180" i="1" a="1"/>
  <c r="AI180" i="1" a="1"/>
  <c r="R181" i="1" a="1"/>
  <c r="W181" i="1" a="1"/>
  <c r="AI181" i="1" a="1"/>
  <c r="AH182" i="1" a="1"/>
  <c r="Q183" i="1" a="1"/>
  <c r="V183" i="1" a="1"/>
  <c r="AG183" i="1" a="1"/>
  <c r="P184" i="1" a="1"/>
  <c r="Q185" i="1" a="1"/>
  <c r="Q186" i="1" a="1"/>
  <c r="Q187" i="1" a="1"/>
  <c r="U187" i="1" a="1"/>
  <c r="Y187" i="1" a="1"/>
  <c r="AI187" i="1" a="1"/>
  <c r="Q188" i="1" a="1"/>
  <c r="V188" i="1" a="1"/>
  <c r="Z188" i="1" a="1"/>
  <c r="R189" i="1" a="1"/>
  <c r="W189" i="1" a="1"/>
  <c r="AG189" i="1" a="1"/>
  <c r="S190" i="1" a="1"/>
  <c r="W190" i="1" a="1"/>
  <c r="AG190" i="1" a="1"/>
  <c r="T191" i="1" a="1"/>
  <c r="X191" i="1" a="1"/>
  <c r="AH191" i="1" a="1"/>
  <c r="P192" i="1" a="1"/>
  <c r="U192" i="1" a="1"/>
  <c r="Y192" i="1" a="1"/>
  <c r="AI192" i="1" a="1"/>
  <c r="Q193" i="1" a="1"/>
  <c r="V193" i="1" a="1"/>
  <c r="Z193" i="1" a="1"/>
  <c r="R194" i="1" a="1"/>
  <c r="W194" i="1" a="1"/>
  <c r="AG194" i="1" a="1"/>
  <c r="S195" i="1" a="1"/>
  <c r="W195" i="1" a="1"/>
  <c r="AG195" i="1" a="1"/>
  <c r="S196" i="1" a="1"/>
  <c r="W196" i="1" a="1"/>
  <c r="AG196" i="1" a="1"/>
  <c r="S197" i="1" a="1"/>
  <c r="W197" i="1" a="1"/>
  <c r="AG197" i="1" a="1"/>
  <c r="T198" i="1" a="1"/>
  <c r="X198" i="1" a="1"/>
  <c r="AH198" i="1" a="1"/>
  <c r="P199" i="1" a="1"/>
  <c r="T199" i="1" a="1"/>
  <c r="X199" i="1" a="1"/>
  <c r="AH199" i="1" a="1"/>
  <c r="P200" i="1" a="1"/>
  <c r="T200" i="1" a="1"/>
  <c r="S201" i="1" a="1"/>
  <c r="W201" i="1" a="1"/>
  <c r="AG201" i="1" a="1"/>
  <c r="S202" i="1" a="1"/>
  <c r="R85" i="1" a="1"/>
  <c r="AI101" i="1" a="1"/>
  <c r="S127" i="1" a="1"/>
  <c r="AI135" i="1" a="1"/>
  <c r="R138" i="1" a="1"/>
  <c r="AG146" i="1" a="1"/>
  <c r="Q151" i="1" a="1"/>
  <c r="V156" i="1" a="1"/>
  <c r="U159" i="1" a="1"/>
  <c r="U161" i="1" a="1"/>
  <c r="Q166" i="1" a="1"/>
  <c r="Y166" i="1" a="1"/>
  <c r="W168" i="1" a="1"/>
  <c r="Q173" i="1" a="1"/>
  <c r="Y173" i="1" a="1"/>
  <c r="V175" i="1" a="1"/>
  <c r="AI175" i="1" a="1"/>
  <c r="R176" i="1" a="1"/>
  <c r="Y176" i="1" a="1"/>
  <c r="V177" i="1" a="1"/>
  <c r="AI177" i="1" a="1"/>
  <c r="R178" i="1" a="1"/>
  <c r="Y178" i="1" a="1"/>
  <c r="AK178" i="1" a="1"/>
  <c r="U179" i="1" a="1"/>
  <c r="Q180" i="1" a="1"/>
  <c r="X181" i="1" a="1"/>
  <c r="R182" i="1" a="1"/>
  <c r="W182" i="1" a="1"/>
  <c r="AI182" i="1" a="1"/>
  <c r="AH183" i="1" a="1"/>
  <c r="Q184" i="1" a="1"/>
  <c r="V184" i="1" a="1"/>
  <c r="AH184" i="1" a="1"/>
  <c r="R185" i="1" a="1"/>
  <c r="W185" i="1" a="1"/>
  <c r="AH185" i="1" a="1"/>
  <c r="R186" i="1" a="1"/>
  <c r="W186" i="1" a="1"/>
  <c r="AH186" i="1" a="1"/>
  <c r="AK188" i="1" a="1"/>
  <c r="AK193" i="1" a="1"/>
  <c r="AK213" i="1" a="1"/>
  <c r="R80" i="1" a="1"/>
  <c r="R113" i="1" a="1"/>
  <c r="R122" i="1" a="1"/>
  <c r="AG127" i="1" a="1"/>
  <c r="Q130" i="1" a="1"/>
  <c r="W133" i="1" a="1"/>
  <c r="Z138" i="1" a="1"/>
  <c r="P141" i="1" a="1"/>
  <c r="W144" i="1" a="1"/>
  <c r="Q149" i="1" a="1"/>
  <c r="Y153" i="1" a="1"/>
  <c r="Q155" i="1" a="1"/>
  <c r="AG156" i="1" a="1"/>
  <c r="AG158" i="1" a="1"/>
  <c r="V159" i="1" a="1"/>
  <c r="P160" i="1" a="1"/>
  <c r="AG160" i="1" a="1"/>
  <c r="V161" i="1" a="1"/>
  <c r="P162" i="1" a="1"/>
  <c r="Y162" i="1" a="1"/>
  <c r="Q163" i="1" a="1"/>
  <c r="Y163" i="1" a="1"/>
  <c r="Q164" i="1" a="1"/>
  <c r="Y164" i="1" a="1"/>
  <c r="Q165" i="1" a="1"/>
  <c r="Z165" i="1" a="1"/>
  <c r="Q167" i="1" a="1"/>
  <c r="Y167" i="1" a="1"/>
  <c r="W169" i="1" a="1"/>
  <c r="P170" i="1" a="1"/>
  <c r="X170" i="1" a="1"/>
  <c r="P171" i="1" a="1"/>
  <c r="X171" i="1" a="1"/>
  <c r="P172" i="1" a="1"/>
  <c r="Z172" i="1" a="1"/>
  <c r="Q174" i="1" a="1"/>
  <c r="Y174" i="1" a="1"/>
  <c r="X175" i="1" a="1"/>
  <c r="T176" i="1" a="1"/>
  <c r="P177" i="1" a="1"/>
  <c r="AG179" i="1" a="1"/>
  <c r="W180" i="1" a="1"/>
  <c r="S181" i="1" a="1"/>
  <c r="Y181" i="1" a="1"/>
  <c r="X182" i="1" a="1"/>
  <c r="R183" i="1" a="1"/>
  <c r="W183" i="1" a="1"/>
  <c r="AI183" i="1" a="1"/>
  <c r="AI184" i="1" a="1"/>
  <c r="AI185" i="1" a="1"/>
  <c r="AI186" i="1" a="1"/>
  <c r="R187" i="1" a="1"/>
  <c r="V187" i="1" a="1"/>
  <c r="Z187" i="1" a="1"/>
  <c r="R188" i="1" a="1"/>
  <c r="W188" i="1" a="1"/>
  <c r="AG188" i="1" a="1"/>
  <c r="T189" i="1" a="1"/>
  <c r="X189" i="1" a="1"/>
  <c r="AH189" i="1" a="1"/>
  <c r="P190" i="1" a="1"/>
  <c r="T190" i="1" a="1"/>
  <c r="X190" i="1" a="1"/>
  <c r="AH190" i="1" a="1"/>
  <c r="P191" i="1" a="1"/>
  <c r="U191" i="1" a="1"/>
  <c r="Y191" i="1" a="1"/>
  <c r="AI191" i="1" a="1"/>
  <c r="Q192" i="1" a="1"/>
  <c r="V192" i="1" a="1"/>
  <c r="Z192" i="1" a="1"/>
  <c r="R193" i="1" a="1"/>
  <c r="W193" i="1" a="1"/>
  <c r="AG193" i="1" a="1"/>
  <c r="T194" i="1" a="1"/>
  <c r="X194" i="1" a="1"/>
  <c r="AH194" i="1" a="1"/>
  <c r="P195" i="1" a="1"/>
  <c r="T195" i="1" a="1"/>
  <c r="X195" i="1" a="1"/>
  <c r="AH195" i="1" a="1"/>
  <c r="P196" i="1" a="1"/>
  <c r="T196" i="1" a="1"/>
  <c r="X196" i="1" a="1"/>
  <c r="AH196" i="1" a="1"/>
  <c r="P197" i="1" a="1"/>
  <c r="T197" i="1" a="1"/>
  <c r="X197" i="1" a="1"/>
  <c r="AH197" i="1" a="1"/>
  <c r="P198" i="1" a="1"/>
  <c r="U198" i="1" a="1"/>
  <c r="Y198" i="1" a="1"/>
  <c r="AI198" i="1" a="1"/>
  <c r="Q199" i="1" a="1"/>
  <c r="U199" i="1" a="1"/>
  <c r="Y199" i="1" a="1"/>
  <c r="AI199" i="1" a="1"/>
  <c r="R108" i="1" a="1"/>
  <c r="AG119" i="1" a="1"/>
  <c r="AH122" i="1" a="1"/>
  <c r="U125" i="1" a="1"/>
  <c r="Y130" i="1" a="1"/>
  <c r="T136" i="1" a="1"/>
  <c r="X141" i="1" a="1"/>
  <c r="Q147" i="1" a="1"/>
  <c r="S155" i="1" a="1"/>
  <c r="AH156" i="1" a="1"/>
  <c r="P158" i="1" a="1"/>
  <c r="AK158" i="1" a="1"/>
  <c r="Y159" i="1" a="1"/>
  <c r="AK160" i="1" a="1"/>
  <c r="Y161" i="1" a="1"/>
  <c r="S162" i="1" a="1"/>
  <c r="R166" i="1" a="1"/>
  <c r="Z166" i="1" a="1"/>
  <c r="Q168" i="1" a="1"/>
  <c r="Z168" i="1" a="1"/>
  <c r="R173" i="1" a="1"/>
  <c r="Z173" i="1" a="1"/>
  <c r="Q175" i="1" a="1"/>
  <c r="Z176" i="1" a="1"/>
  <c r="W177" i="1" a="1"/>
  <c r="S178" i="1" a="1"/>
  <c r="Z178" i="1" a="1"/>
  <c r="V179" i="1" a="1"/>
  <c r="AI179" i="1" a="1"/>
  <c r="R180" i="1" a="1"/>
  <c r="Y180" i="1" a="1"/>
  <c r="AK180" i="1" a="1"/>
  <c r="T181" i="1" a="1"/>
  <c r="AK181" i="1" a="1"/>
  <c r="S182" i="1" a="1"/>
  <c r="Y182" i="1" a="1"/>
  <c r="X183" i="1" a="1"/>
  <c r="R184" i="1" a="1"/>
  <c r="W184" i="1" a="1"/>
  <c r="S185" i="1" a="1"/>
  <c r="X185" i="1" a="1"/>
  <c r="S186" i="1" a="1"/>
  <c r="X186" i="1" a="1"/>
  <c r="AK187" i="1" a="1"/>
  <c r="AK192" i="1" a="1"/>
  <c r="AK212" i="1" a="1"/>
  <c r="U54" i="1" a="1"/>
  <c r="AG93" i="1" a="1"/>
  <c r="X98" i="1" a="1"/>
  <c r="V103" i="1" a="1"/>
  <c r="AI125" i="1" a="1"/>
  <c r="R128" i="1" a="1"/>
  <c r="AH136" i="1" a="1"/>
  <c r="Q139" i="1" a="1"/>
  <c r="Z159" i="1" a="1"/>
  <c r="T160" i="1" a="1"/>
  <c r="Z161" i="1" a="1"/>
  <c r="AH162" i="1" a="1"/>
  <c r="T163" i="1" a="1"/>
  <c r="AH163" i="1" a="1"/>
  <c r="T164" i="1" a="1"/>
  <c r="AH164" i="1" a="1"/>
  <c r="U165" i="1" a="1"/>
  <c r="AI165" i="1" a="1"/>
  <c r="R167" i="1" a="1"/>
  <c r="Z167" i="1" a="1"/>
  <c r="R169" i="1" a="1"/>
  <c r="Z169" i="1" a="1"/>
  <c r="S170" i="1" a="1"/>
  <c r="AG170" i="1" a="1"/>
  <c r="S171" i="1" a="1"/>
  <c r="AG171" i="1" a="1"/>
  <c r="S172" i="1" a="1"/>
  <c r="AI172" i="1" a="1"/>
  <c r="R174" i="1" a="1"/>
  <c r="Z174" i="1" a="1"/>
  <c r="Y175" i="1" a="1"/>
  <c r="U176" i="1" a="1"/>
  <c r="AH176" i="1" a="1"/>
  <c r="Q177" i="1" a="1"/>
  <c r="Y177" i="1" a="1"/>
  <c r="AK177" i="1" a="1"/>
  <c r="U178" i="1" a="1"/>
  <c r="Q179" i="1" a="1"/>
  <c r="U181" i="1" a="1"/>
  <c r="Z181" i="1" a="1"/>
  <c r="T182" i="1" a="1"/>
  <c r="AK182" i="1" a="1"/>
  <c r="S183" i="1" a="1"/>
  <c r="Y183" i="1" a="1"/>
  <c r="X184" i="1" a="1"/>
  <c r="AK184" i="1" a="1"/>
  <c r="Y185" i="1" a="1"/>
  <c r="AK185" i="1" a="1"/>
  <c r="Y186" i="1" a="1"/>
  <c r="AK186" i="1" a="1"/>
  <c r="S187" i="1" a="1"/>
  <c r="W187" i="1" a="1"/>
  <c r="AG187" i="1" a="1"/>
  <c r="T188" i="1" a="1"/>
  <c r="X188" i="1" a="1"/>
  <c r="AH188" i="1" a="1"/>
  <c r="P189" i="1" a="1"/>
  <c r="U189" i="1" a="1"/>
  <c r="Y189" i="1" a="1"/>
  <c r="AI189" i="1" a="1"/>
  <c r="Q190" i="1" a="1"/>
  <c r="U190" i="1" a="1"/>
  <c r="Y190" i="1" a="1"/>
  <c r="AI190" i="1" a="1"/>
  <c r="Q191" i="1" a="1"/>
  <c r="V191" i="1" a="1"/>
  <c r="Z191" i="1" a="1"/>
  <c r="R192" i="1" a="1"/>
  <c r="W192" i="1" a="1"/>
  <c r="AG192" i="1" a="1"/>
  <c r="T193" i="1" a="1"/>
  <c r="X193" i="1" a="1"/>
  <c r="AH193" i="1" a="1"/>
  <c r="P194" i="1" a="1"/>
  <c r="U194" i="1" a="1"/>
  <c r="Y194" i="1" a="1"/>
  <c r="AI194" i="1" a="1"/>
  <c r="Q195" i="1" a="1"/>
  <c r="U195" i="1" a="1"/>
  <c r="Y195" i="1" a="1"/>
  <c r="AI195" i="1" a="1"/>
  <c r="Q196" i="1" a="1"/>
  <c r="U196" i="1" a="1"/>
  <c r="Y196" i="1" a="1"/>
  <c r="AI196" i="1" a="1"/>
  <c r="Q197" i="1" a="1"/>
  <c r="U197" i="1" a="1"/>
  <c r="Y197" i="1" a="1"/>
  <c r="AI197" i="1" a="1"/>
  <c r="Q198" i="1" a="1"/>
  <c r="V198" i="1" a="1"/>
  <c r="Z198" i="1" a="1"/>
  <c r="R199" i="1" a="1"/>
  <c r="V199" i="1" a="1"/>
  <c r="Z199" i="1" a="1"/>
  <c r="T120" i="1" a="1"/>
  <c r="U123" i="1" a="1"/>
  <c r="Z128" i="1" a="1"/>
  <c r="P131" i="1" a="1"/>
  <c r="V134" i="1" a="1"/>
  <c r="Z139" i="1" a="1"/>
  <c r="Y142" i="1" a="1"/>
  <c r="V145" i="1" a="1"/>
  <c r="T152" i="1" a="1"/>
  <c r="T154" i="1" a="1"/>
  <c r="Y155" i="1" a="1"/>
  <c r="Q157" i="1" a="1"/>
  <c r="U158" i="1" a="1"/>
  <c r="U160" i="1" a="1"/>
  <c r="T162" i="1" a="1"/>
  <c r="U166" i="1" a="1"/>
  <c r="AI166" i="1" a="1"/>
  <c r="R168" i="1" a="1"/>
  <c r="AG168" i="1" a="1"/>
  <c r="U173" i="1" a="1"/>
  <c r="AI173" i="1" a="1"/>
  <c r="R175" i="1" a="1"/>
  <c r="P176" i="1" a="1"/>
  <c r="AG178" i="1" a="1"/>
  <c r="W179" i="1" a="1"/>
  <c r="S180" i="1" a="1"/>
  <c r="Z180" i="1" a="1"/>
  <c r="U182" i="1" a="1"/>
  <c r="Z182" i="1" a="1"/>
  <c r="T183" i="1" a="1"/>
  <c r="AK183" i="1" a="1"/>
  <c r="S184" i="1" a="1"/>
  <c r="Y184" i="1" a="1"/>
  <c r="T185" i="1" a="1"/>
  <c r="Z185" i="1" a="1"/>
  <c r="T186" i="1" a="1"/>
  <c r="Z186" i="1" a="1"/>
  <c r="AK191" i="1" a="1"/>
  <c r="AK198" i="1" a="1"/>
  <c r="AK199" i="1" a="1"/>
  <c r="AK204" i="1" a="1"/>
  <c r="AK205" i="1" a="1"/>
  <c r="AK206" i="1" a="1"/>
  <c r="AK207" i="1" a="1"/>
  <c r="AK208" i="1" a="1"/>
  <c r="AK209" i="1" a="1"/>
  <c r="AK210" i="1" a="1"/>
  <c r="AK211" i="1" a="1"/>
  <c r="S70" i="1" a="1"/>
  <c r="Y83" i="1" a="1"/>
  <c r="V88" i="1" a="1"/>
  <c r="AI123" i="1" a="1"/>
  <c r="T126" i="1" a="1"/>
  <c r="X131" i="1" a="1"/>
  <c r="S137" i="1" a="1"/>
  <c r="T150" i="1" a="1"/>
  <c r="AG152" i="1" a="1"/>
  <c r="V154" i="1" a="1"/>
  <c r="S157" i="1" a="1"/>
  <c r="V158" i="1" a="1"/>
  <c r="P159" i="1" a="1"/>
  <c r="AG159" i="1" a="1"/>
  <c r="V160" i="1" a="1"/>
  <c r="P161" i="1" a="1"/>
  <c r="AG161" i="1" a="1"/>
  <c r="U162" i="1" a="1"/>
  <c r="AI162" i="1" a="1"/>
  <c r="U163" i="1" a="1"/>
  <c r="AI163" i="1" a="1"/>
  <c r="U164" i="1" a="1"/>
  <c r="AI164" i="1" a="1"/>
  <c r="V165" i="1" a="1"/>
  <c r="U167" i="1" a="1"/>
  <c r="AI167" i="1" a="1"/>
  <c r="S169" i="1" a="1"/>
  <c r="AH169" i="1" a="1"/>
  <c r="T170" i="1" a="1"/>
  <c r="AH170" i="1" a="1"/>
  <c r="T171" i="1" a="1"/>
  <c r="AH171" i="1" a="1"/>
  <c r="T172" i="1" a="1"/>
  <c r="U174" i="1" a="1"/>
  <c r="AI174" i="1" a="1"/>
  <c r="Z175" i="1" a="1"/>
  <c r="V176" i="1" a="1"/>
  <c r="AI176" i="1" a="1"/>
  <c r="R177" i="1" a="1"/>
  <c r="Z177" i="1" a="1"/>
  <c r="V178" i="1" a="1"/>
  <c r="AI178" i="1" a="1"/>
  <c r="R179" i="1" a="1"/>
  <c r="Y179" i="1" a="1"/>
  <c r="AK179" i="1" a="1"/>
  <c r="U180" i="1" a="1"/>
  <c r="Q181" i="1" a="1"/>
  <c r="V181" i="1" a="1"/>
  <c r="AG181" i="1" a="1"/>
  <c r="P182" i="1" a="1"/>
  <c r="U183" i="1" a="1"/>
  <c r="Z183" i="1" a="1"/>
  <c r="T184" i="1" a="1"/>
  <c r="U185" i="1" a="1"/>
  <c r="U186" i="1" a="1"/>
  <c r="T187" i="1" a="1"/>
  <c r="X187" i="1" a="1"/>
  <c r="AH187" i="1" a="1"/>
  <c r="P188" i="1" a="1"/>
  <c r="U188" i="1" a="1"/>
  <c r="Y188" i="1" a="1"/>
  <c r="AI188" i="1" a="1"/>
  <c r="Q189" i="1" a="1"/>
  <c r="V189" i="1" a="1"/>
  <c r="Z189" i="1" a="1"/>
  <c r="R190" i="1" a="1"/>
  <c r="V190" i="1" a="1"/>
  <c r="Z190" i="1" a="1"/>
  <c r="R191" i="1" a="1"/>
  <c r="W191" i="1" a="1"/>
  <c r="AG191" i="1" a="1"/>
  <c r="T192" i="1" a="1"/>
  <c r="X192" i="1" a="1"/>
  <c r="AH192" i="1" a="1"/>
  <c r="P193" i="1" a="1"/>
  <c r="U193" i="1" a="1"/>
  <c r="Y193" i="1" a="1"/>
  <c r="AI193" i="1" a="1"/>
  <c r="Q194" i="1" a="1"/>
  <c r="V194" i="1" a="1"/>
  <c r="Z194" i="1" a="1"/>
  <c r="R195" i="1" a="1"/>
  <c r="V195" i="1" a="1"/>
  <c r="Z195" i="1" a="1"/>
  <c r="R196" i="1" a="1"/>
  <c r="V197" i="1" a="1"/>
  <c r="S200" i="1" a="1"/>
  <c r="T201" i="1" a="1"/>
  <c r="W202" i="1" a="1"/>
  <c r="V203" i="1" a="1"/>
  <c r="V204" i="1" a="1"/>
  <c r="U205" i="1" a="1"/>
  <c r="AI205" i="1" a="1"/>
  <c r="T206" i="1" a="1"/>
  <c r="AH206" i="1" a="1"/>
  <c r="S207" i="1" a="1"/>
  <c r="AG207" i="1" a="1"/>
  <c r="R208" i="1" a="1"/>
  <c r="Z208" i="1" a="1"/>
  <c r="Q209" i="1" a="1"/>
  <c r="Y209" i="1" a="1"/>
  <c r="P210" i="1" a="1"/>
  <c r="X210" i="1" a="1"/>
  <c r="W211" i="1" a="1"/>
  <c r="U212" i="1" a="1"/>
  <c r="R213" i="1" a="1"/>
  <c r="U214" i="1" a="1"/>
  <c r="Z214" i="1" a="1"/>
  <c r="T215" i="1" a="1"/>
  <c r="Y215" i="1" a="1"/>
  <c r="R216" i="1" a="1"/>
  <c r="AG216" i="1" a="1"/>
  <c r="T217" i="1" a="1"/>
  <c r="X217" i="1" a="1"/>
  <c r="AH217" i="1" a="1"/>
  <c r="P218" i="1" a="1"/>
  <c r="U218" i="1" a="1"/>
  <c r="Y218" i="1" a="1"/>
  <c r="AI218" i="1" a="1"/>
  <c r="Q219" i="1" a="1"/>
  <c r="U219" i="1" a="1"/>
  <c r="Y219" i="1" a="1"/>
  <c r="AI219" i="1" a="1"/>
  <c r="Q220" i="1" a="1"/>
  <c r="U220" i="1" a="1"/>
  <c r="Y220" i="1" a="1"/>
  <c r="AI220" i="1" a="1"/>
  <c r="Q221" i="1" a="1"/>
  <c r="V221" i="1" a="1"/>
  <c r="Z221" i="1" a="1"/>
  <c r="R222" i="1" a="1"/>
  <c r="V222" i="1" a="1"/>
  <c r="Z222" i="1" a="1"/>
  <c r="R223" i="1" a="1"/>
  <c r="V223" i="1" a="1"/>
  <c r="Z223" i="1" a="1"/>
  <c r="R224" i="1" a="1"/>
  <c r="V224" i="1" a="1"/>
  <c r="Z224" i="1" a="1"/>
  <c r="R225" i="1" a="1"/>
  <c r="V225" i="1" a="1"/>
  <c r="Z225" i="1" a="1"/>
  <c r="R226" i="1" a="1"/>
  <c r="V226" i="1" a="1"/>
  <c r="Z226" i="1" a="1"/>
  <c r="R227" i="1" a="1"/>
  <c r="V227" i="1" a="1"/>
  <c r="Z227" i="1" a="1"/>
  <c r="R228" i="1" a="1"/>
  <c r="V228" i="1" a="1"/>
  <c r="Z228" i="1" a="1"/>
  <c r="R229" i="1" a="1"/>
  <c r="V229" i="1" a="1"/>
  <c r="Z229" i="1" a="1"/>
  <c r="R230" i="1" a="1"/>
  <c r="W230" i="1" a="1"/>
  <c r="AG230" i="1" a="1"/>
  <c r="S231" i="1" a="1"/>
  <c r="W231" i="1" a="1"/>
  <c r="AG231" i="1" a="1"/>
  <c r="S232" i="1" a="1"/>
  <c r="W232" i="1" a="1"/>
  <c r="AG232" i="1" a="1"/>
  <c r="S233" i="1" a="1"/>
  <c r="W233" i="1" a="1"/>
  <c r="AG233" i="1" a="1"/>
  <c r="S234" i="1" a="1"/>
  <c r="W234" i="1" a="1"/>
  <c r="AG234" i="1" a="1"/>
  <c r="T235" i="1" a="1"/>
  <c r="X235" i="1" a="1"/>
  <c r="AH235" i="1" a="1"/>
  <c r="P236" i="1" a="1"/>
  <c r="T236" i="1" a="1"/>
  <c r="X236" i="1" a="1"/>
  <c r="AH236" i="1" a="1"/>
  <c r="P237" i="1" a="1"/>
  <c r="T237" i="1" a="1"/>
  <c r="X237" i="1" a="1"/>
  <c r="AH237" i="1" a="1"/>
  <c r="P238" i="1" a="1"/>
  <c r="T238" i="1" a="1"/>
  <c r="X238" i="1" a="1"/>
  <c r="AH238" i="1" a="1"/>
  <c r="P239" i="1" a="1"/>
  <c r="T239" i="1" a="1"/>
  <c r="X239" i="1" a="1"/>
  <c r="AH239" i="1" a="1"/>
  <c r="P240" i="1" a="1"/>
  <c r="T240" i="1" a="1"/>
  <c r="X240" i="1" a="1"/>
  <c r="AH240" i="1" a="1"/>
  <c r="P241" i="1" a="1"/>
  <c r="T241" i="1" a="1"/>
  <c r="X241" i="1" a="1"/>
  <c r="AH241" i="1" a="1"/>
  <c r="P242" i="1" a="1"/>
  <c r="T242" i="1" a="1"/>
  <c r="X242" i="1" a="1"/>
  <c r="AH242" i="1" a="1"/>
  <c r="P243" i="1" a="1"/>
  <c r="U243" i="1" a="1"/>
  <c r="Y243" i="1" a="1"/>
  <c r="AI243" i="1" a="1"/>
  <c r="Q244" i="1" a="1"/>
  <c r="U244" i="1" a="1"/>
  <c r="Y244" i="1" a="1"/>
  <c r="AI244" i="1" a="1"/>
  <c r="Q245" i="1" a="1"/>
  <c r="U245" i="1" a="1"/>
  <c r="Y245" i="1" a="1"/>
  <c r="AI245" i="1" a="1"/>
  <c r="Q246" i="1" a="1"/>
  <c r="U246" i="1" a="1"/>
  <c r="Y246" i="1" a="1"/>
  <c r="AI246" i="1" a="1"/>
  <c r="Q247" i="1" a="1"/>
  <c r="U247" i="1" a="1"/>
  <c r="Y247" i="1" a="1"/>
  <c r="AI247" i="1" a="1"/>
  <c r="Q248" i="1" a="1"/>
  <c r="U248" i="1" a="1"/>
  <c r="Y248" i="1" a="1"/>
  <c r="AI248" i="1" a="1"/>
  <c r="Q249" i="1" a="1"/>
  <c r="U249" i="1" a="1"/>
  <c r="Y249" i="1" a="1"/>
  <c r="AI249" i="1" a="1"/>
  <c r="Q250" i="1" a="1"/>
  <c r="U250" i="1" a="1"/>
  <c r="Y250" i="1" a="1"/>
  <c r="AI250" i="1" a="1"/>
  <c r="Q251" i="1" a="1"/>
  <c r="U251" i="1" a="1"/>
  <c r="Y251" i="1" a="1"/>
  <c r="AI251" i="1" a="1"/>
  <c r="Q252" i="1" a="1"/>
  <c r="V252" i="1" a="1"/>
  <c r="Z252" i="1" a="1"/>
  <c r="R253" i="1" a="1"/>
  <c r="V253" i="1" a="1"/>
  <c r="Z253" i="1" a="1"/>
  <c r="R254" i="1" a="1"/>
  <c r="V254" i="1" a="1"/>
  <c r="Z254" i="1" a="1"/>
  <c r="R255" i="1" a="1"/>
  <c r="V255" i="1" a="1"/>
  <c r="Z255" i="1" a="1"/>
  <c r="R256" i="1" a="1"/>
  <c r="V256" i="1" a="1"/>
  <c r="Z256" i="1" a="1"/>
  <c r="R257" i="1" a="1"/>
  <c r="V257" i="1" a="1"/>
  <c r="Z257" i="1" a="1"/>
  <c r="R258" i="1" a="1"/>
  <c r="V258" i="1" a="1"/>
  <c r="Z258" i="1" a="1"/>
  <c r="R259" i="1" a="1"/>
  <c r="W259" i="1" a="1"/>
  <c r="AG259" i="1" a="1"/>
  <c r="S260" i="1" a="1"/>
  <c r="W260" i="1" a="1"/>
  <c r="AG260" i="1" a="1"/>
  <c r="S261" i="1" a="1"/>
  <c r="W261" i="1" a="1"/>
  <c r="AG261" i="1" a="1"/>
  <c r="T262" i="1" a="1"/>
  <c r="X262" i="1" a="1"/>
  <c r="AH262" i="1" a="1"/>
  <c r="P263" i="1" a="1"/>
  <c r="T263" i="1" a="1"/>
  <c r="Z197" i="1" a="1"/>
  <c r="S199" i="1" a="1"/>
  <c r="AG200" i="1" a="1"/>
  <c r="U201" i="1" a="1"/>
  <c r="X202" i="1" a="1"/>
  <c r="W203" i="1" a="1"/>
  <c r="W204" i="1" a="1"/>
  <c r="V205" i="1" a="1"/>
  <c r="U206" i="1" a="1"/>
  <c r="AI206" i="1" a="1"/>
  <c r="T207" i="1" a="1"/>
  <c r="AH207" i="1" a="1"/>
  <c r="S208" i="1" a="1"/>
  <c r="AG208" i="1" a="1"/>
  <c r="R209" i="1" a="1"/>
  <c r="Z209" i="1" a="1"/>
  <c r="Q210" i="1" a="1"/>
  <c r="Y210" i="1" a="1"/>
  <c r="P211" i="1" a="1"/>
  <c r="X211" i="1" a="1"/>
  <c r="V212" i="1" a="1"/>
  <c r="AI212" i="1" a="1"/>
  <c r="T213" i="1" a="1"/>
  <c r="Z213" i="1" a="1"/>
  <c r="P214" i="1" a="1"/>
  <c r="U215" i="1" a="1"/>
  <c r="W216" i="1" a="1"/>
  <c r="AK221" i="1" a="1"/>
  <c r="AK222" i="1" a="1"/>
  <c r="AK223" i="1" a="1"/>
  <c r="AK224" i="1" a="1"/>
  <c r="AK225" i="1" a="1"/>
  <c r="AK226" i="1" a="1"/>
  <c r="AK227" i="1" a="1"/>
  <c r="AK228" i="1" a="1"/>
  <c r="AK229" i="1" a="1"/>
  <c r="AK252" i="1" a="1"/>
  <c r="AK253" i="1" a="1"/>
  <c r="AK254" i="1" a="1"/>
  <c r="AK255" i="1" a="1"/>
  <c r="AK256" i="1" a="1"/>
  <c r="AK257" i="1" a="1"/>
  <c r="AK258" i="1" a="1"/>
  <c r="AK265" i="1" a="1"/>
  <c r="AK266" i="1" a="1"/>
  <c r="AK267" i="1" a="1"/>
  <c r="AK268" i="1" a="1"/>
  <c r="AK269" i="1" a="1"/>
  <c r="AK270" i="1" a="1"/>
  <c r="AK271" i="1" a="1"/>
  <c r="AK291" i="1" a="1"/>
  <c r="AK301" i="1" a="1"/>
  <c r="AK302" i="1" a="1"/>
  <c r="W199" i="1" a="1"/>
  <c r="AH200" i="1" a="1"/>
  <c r="V201" i="1" a="1"/>
  <c r="P202" i="1" a="1"/>
  <c r="Y202" i="1" a="1"/>
  <c r="P203" i="1" a="1"/>
  <c r="X203" i="1" a="1"/>
  <c r="X204" i="1" a="1"/>
  <c r="W205" i="1" a="1"/>
  <c r="V206" i="1" a="1"/>
  <c r="U207" i="1" a="1"/>
  <c r="AI207" i="1" a="1"/>
  <c r="T208" i="1" a="1"/>
  <c r="AH208" i="1" a="1"/>
  <c r="S209" i="1" a="1"/>
  <c r="AG209" i="1" a="1"/>
  <c r="R210" i="1" a="1"/>
  <c r="Z210" i="1" a="1"/>
  <c r="Q211" i="1" a="1"/>
  <c r="Y211" i="1" a="1"/>
  <c r="P212" i="1" a="1"/>
  <c r="W212" i="1" a="1"/>
  <c r="U213" i="1" a="1"/>
  <c r="AG213" i="1" a="1"/>
  <c r="Q214" i="1" a="1"/>
  <c r="V214" i="1" a="1"/>
  <c r="AG214" i="1" a="1"/>
  <c r="P215" i="1" a="1"/>
  <c r="Z215" i="1" a="1"/>
  <c r="AK215" i="1" a="1"/>
  <c r="S216" i="1" a="1"/>
  <c r="AH216" i="1" a="1"/>
  <c r="P217" i="1" a="1"/>
  <c r="U217" i="1" a="1"/>
  <c r="Y217" i="1" a="1"/>
  <c r="AI217" i="1" a="1"/>
  <c r="Q218" i="1" a="1"/>
  <c r="V218" i="1" a="1"/>
  <c r="Z218" i="1" a="1"/>
  <c r="R219" i="1" a="1"/>
  <c r="V219" i="1" a="1"/>
  <c r="Z219" i="1" a="1"/>
  <c r="R220" i="1" a="1"/>
  <c r="V220" i="1" a="1"/>
  <c r="Z220" i="1" a="1"/>
  <c r="R221" i="1" a="1"/>
  <c r="W221" i="1" a="1"/>
  <c r="AG221" i="1" a="1"/>
  <c r="S222" i="1" a="1"/>
  <c r="W222" i="1" a="1"/>
  <c r="AG222" i="1" a="1"/>
  <c r="S223" i="1" a="1"/>
  <c r="W223" i="1" a="1"/>
  <c r="AG223" i="1" a="1"/>
  <c r="S224" i="1" a="1"/>
  <c r="W224" i="1" a="1"/>
  <c r="AG224" i="1" a="1"/>
  <c r="S225" i="1" a="1"/>
  <c r="W225" i="1" a="1"/>
  <c r="AG225" i="1" a="1"/>
  <c r="S226" i="1" a="1"/>
  <c r="W226" i="1" a="1"/>
  <c r="AG226" i="1" a="1"/>
  <c r="S227" i="1" a="1"/>
  <c r="W227" i="1" a="1"/>
  <c r="AG227" i="1" a="1"/>
  <c r="S228" i="1" a="1"/>
  <c r="W228" i="1" a="1"/>
  <c r="AG228" i="1" a="1"/>
  <c r="S229" i="1" a="1"/>
  <c r="W229" i="1" a="1"/>
  <c r="AG229" i="1" a="1"/>
  <c r="T230" i="1" a="1"/>
  <c r="X230" i="1" a="1"/>
  <c r="AH230" i="1" a="1"/>
  <c r="P231" i="1" a="1"/>
  <c r="T231" i="1" a="1"/>
  <c r="X231" i="1" a="1"/>
  <c r="AH231" i="1" a="1"/>
  <c r="P232" i="1" a="1"/>
  <c r="T232" i="1" a="1"/>
  <c r="X232" i="1" a="1"/>
  <c r="AH232" i="1" a="1"/>
  <c r="P233" i="1" a="1"/>
  <c r="T233" i="1" a="1"/>
  <c r="X233" i="1" a="1"/>
  <c r="AH233" i="1" a="1"/>
  <c r="P234" i="1" a="1"/>
  <c r="T234" i="1" a="1"/>
  <c r="X234" i="1" a="1"/>
  <c r="AH234" i="1" a="1"/>
  <c r="P235" i="1" a="1"/>
  <c r="U235" i="1" a="1"/>
  <c r="Y235" i="1" a="1"/>
  <c r="AI235" i="1" a="1"/>
  <c r="Q236" i="1" a="1"/>
  <c r="U236" i="1" a="1"/>
  <c r="Y236" i="1" a="1"/>
  <c r="AI236" i="1" a="1"/>
  <c r="Q237" i="1" a="1"/>
  <c r="U237" i="1" a="1"/>
  <c r="Y237" i="1" a="1"/>
  <c r="AI237" i="1" a="1"/>
  <c r="Q238" i="1" a="1"/>
  <c r="U238" i="1" a="1"/>
  <c r="Y238" i="1" a="1"/>
  <c r="AI238" i="1" a="1"/>
  <c r="Q239" i="1" a="1"/>
  <c r="U239" i="1" a="1"/>
  <c r="Y239" i="1" a="1"/>
  <c r="AI239" i="1" a="1"/>
  <c r="Q240" i="1" a="1"/>
  <c r="U240" i="1" a="1"/>
  <c r="Y240" i="1" a="1"/>
  <c r="AI240" i="1" a="1"/>
  <c r="Q241" i="1" a="1"/>
  <c r="U241" i="1" a="1"/>
  <c r="Y241" i="1" a="1"/>
  <c r="AI241" i="1" a="1"/>
  <c r="Q242" i="1" a="1"/>
  <c r="U242" i="1" a="1"/>
  <c r="Y242" i="1" a="1"/>
  <c r="AI242" i="1" a="1"/>
  <c r="Q243" i="1" a="1"/>
  <c r="V243" i="1" a="1"/>
  <c r="Z243" i="1" a="1"/>
  <c r="R244" i="1" a="1"/>
  <c r="V244" i="1" a="1"/>
  <c r="Z244" i="1" a="1"/>
  <c r="R245" i="1" a="1"/>
  <c r="V245" i="1" a="1"/>
  <c r="Z245" i="1" a="1"/>
  <c r="R246" i="1" a="1"/>
  <c r="V246" i="1" a="1"/>
  <c r="Z246" i="1" a="1"/>
  <c r="R247" i="1" a="1"/>
  <c r="V247" i="1" a="1"/>
  <c r="Z247" i="1" a="1"/>
  <c r="R248" i="1" a="1"/>
  <c r="V248" i="1" a="1"/>
  <c r="Z248" i="1" a="1"/>
  <c r="R249" i="1" a="1"/>
  <c r="V249" i="1" a="1"/>
  <c r="Z249" i="1" a="1"/>
  <c r="R250" i="1" a="1"/>
  <c r="V250" i="1" a="1"/>
  <c r="Z250" i="1" a="1"/>
  <c r="R251" i="1" a="1"/>
  <c r="V251" i="1" a="1"/>
  <c r="Z251" i="1" a="1"/>
  <c r="R252" i="1" a="1"/>
  <c r="W252" i="1" a="1"/>
  <c r="AG252" i="1" a="1"/>
  <c r="S253" i="1" a="1"/>
  <c r="W253" i="1" a="1"/>
  <c r="AG253" i="1" a="1"/>
  <c r="S254" i="1" a="1"/>
  <c r="W254" i="1" a="1"/>
  <c r="AG254" i="1" a="1"/>
  <c r="S255" i="1" a="1"/>
  <c r="W255" i="1" a="1"/>
  <c r="AG255" i="1" a="1"/>
  <c r="S256" i="1" a="1"/>
  <c r="W256" i="1" a="1"/>
  <c r="AG256" i="1" a="1"/>
  <c r="S257" i="1" a="1"/>
  <c r="W257" i="1" a="1"/>
  <c r="AG257" i="1" a="1"/>
  <c r="S258" i="1" a="1"/>
  <c r="W258" i="1" a="1"/>
  <c r="AG258" i="1" a="1"/>
  <c r="T259" i="1" a="1"/>
  <c r="X259" i="1" a="1"/>
  <c r="AH259" i="1" a="1"/>
  <c r="P260" i="1" a="1"/>
  <c r="T260" i="1" a="1"/>
  <c r="X260" i="1" a="1"/>
  <c r="AH260" i="1" a="1"/>
  <c r="P261" i="1" a="1"/>
  <c r="T261" i="1" a="1"/>
  <c r="X261" i="1" a="1"/>
  <c r="AH261" i="1" a="1"/>
  <c r="P262" i="1" a="1"/>
  <c r="U262" i="1" a="1"/>
  <c r="Y262" i="1" a="1"/>
  <c r="AI262" i="1" a="1"/>
  <c r="Q263" i="1" a="1"/>
  <c r="V196" i="1" a="1"/>
  <c r="AG199" i="1" a="1"/>
  <c r="AI200" i="1" a="1"/>
  <c r="X201" i="1" a="1"/>
  <c r="Q202" i="1" a="1"/>
  <c r="Z202" i="1" a="1"/>
  <c r="Q203" i="1" a="1"/>
  <c r="Y203" i="1" a="1"/>
  <c r="P204" i="1" a="1"/>
  <c r="Y204" i="1" a="1"/>
  <c r="P205" i="1" a="1"/>
  <c r="X205" i="1" a="1"/>
  <c r="W206" i="1" a="1"/>
  <c r="V207" i="1" a="1"/>
  <c r="U208" i="1" a="1"/>
  <c r="AI208" i="1" a="1"/>
  <c r="T209" i="1" a="1"/>
  <c r="AH209" i="1" a="1"/>
  <c r="S210" i="1" a="1"/>
  <c r="AG210" i="1" a="1"/>
  <c r="R211" i="1" a="1"/>
  <c r="Z211" i="1" a="1"/>
  <c r="Q212" i="1" a="1"/>
  <c r="AH213" i="1" a="1"/>
  <c r="AH214" i="1" a="1"/>
  <c r="Q215" i="1" a="1"/>
  <c r="V215" i="1" a="1"/>
  <c r="X216" i="1" a="1"/>
  <c r="AK218" i="1" a="1"/>
  <c r="AK219" i="1" a="1"/>
  <c r="AK220" i="1" a="1"/>
  <c r="AK243" i="1" a="1"/>
  <c r="AK244" i="1" a="1"/>
  <c r="AK245" i="1" a="1"/>
  <c r="AK246" i="1" a="1"/>
  <c r="AK247" i="1" a="1"/>
  <c r="AK248" i="1" a="1"/>
  <c r="AK249" i="1" a="1"/>
  <c r="AK250" i="1" a="1"/>
  <c r="AK251" i="1" a="1"/>
  <c r="AK286" i="1" a="1"/>
  <c r="AK287" i="1" a="1"/>
  <c r="AK288" i="1" a="1"/>
  <c r="AK289" i="1" a="1"/>
  <c r="AK290" i="1" a="1"/>
  <c r="AK300" i="1" a="1"/>
  <c r="Z196" i="1" a="1"/>
  <c r="R198" i="1" a="1"/>
  <c r="Y201" i="1" a="1"/>
  <c r="R202" i="1" a="1"/>
  <c r="AG202" i="1" a="1"/>
  <c r="R203" i="1" a="1"/>
  <c r="Z203" i="1" a="1"/>
  <c r="Q204" i="1" a="1"/>
  <c r="Z204" i="1" a="1"/>
  <c r="Q205" i="1" a="1"/>
  <c r="Y205" i="1" a="1"/>
  <c r="P206" i="1" a="1"/>
  <c r="X206" i="1" a="1"/>
  <c r="W207" i="1" a="1"/>
  <c r="V208" i="1" a="1"/>
  <c r="U209" i="1" a="1"/>
  <c r="AI209" i="1" a="1"/>
  <c r="T210" i="1" a="1"/>
  <c r="AH210" i="1" a="1"/>
  <c r="S211" i="1" a="1"/>
  <c r="AG211" i="1" a="1"/>
  <c r="R212" i="1" a="1"/>
  <c r="X212" i="1" a="1"/>
  <c r="V213" i="1" a="1"/>
  <c r="AI213" i="1" a="1"/>
  <c r="R214" i="1" a="1"/>
  <c r="W214" i="1" a="1"/>
  <c r="AI214" i="1" a="1"/>
  <c r="AG215" i="1" a="1"/>
  <c r="T216" i="1" a="1"/>
  <c r="Y216" i="1" a="1"/>
  <c r="AI216" i="1" a="1"/>
  <c r="Q217" i="1" a="1"/>
  <c r="V217" i="1" a="1"/>
  <c r="Z217" i="1" a="1"/>
  <c r="R218" i="1" a="1"/>
  <c r="W218" i="1" a="1"/>
  <c r="AG218" i="1" a="1"/>
  <c r="S219" i="1" a="1"/>
  <c r="W219" i="1" a="1"/>
  <c r="AG219" i="1" a="1"/>
  <c r="S220" i="1" a="1"/>
  <c r="W220" i="1" a="1"/>
  <c r="AG220" i="1" a="1"/>
  <c r="T221" i="1" a="1"/>
  <c r="X221" i="1" a="1"/>
  <c r="AH221" i="1" a="1"/>
  <c r="P222" i="1" a="1"/>
  <c r="T222" i="1" a="1"/>
  <c r="X222" i="1" a="1"/>
  <c r="AH222" i="1" a="1"/>
  <c r="P223" i="1" a="1"/>
  <c r="T223" i="1" a="1"/>
  <c r="X223" i="1" a="1"/>
  <c r="AH223" i="1" a="1"/>
  <c r="P224" i="1" a="1"/>
  <c r="T224" i="1" a="1"/>
  <c r="X224" i="1" a="1"/>
  <c r="AH224" i="1" a="1"/>
  <c r="P225" i="1" a="1"/>
  <c r="T225" i="1" a="1"/>
  <c r="X225" i="1" a="1"/>
  <c r="AH225" i="1" a="1"/>
  <c r="P226" i="1" a="1"/>
  <c r="T226" i="1" a="1"/>
  <c r="X226" i="1" a="1"/>
  <c r="AH226" i="1" a="1"/>
  <c r="P227" i="1" a="1"/>
  <c r="T227" i="1" a="1"/>
  <c r="X227" i="1" a="1"/>
  <c r="AH227" i="1" a="1"/>
  <c r="P228" i="1" a="1"/>
  <c r="T228" i="1" a="1"/>
  <c r="X228" i="1" a="1"/>
  <c r="AH228" i="1" a="1"/>
  <c r="P229" i="1" a="1"/>
  <c r="T229" i="1" a="1"/>
  <c r="X229" i="1" a="1"/>
  <c r="AH229" i="1" a="1"/>
  <c r="P230" i="1" a="1"/>
  <c r="U230" i="1" a="1"/>
  <c r="Y230" i="1" a="1"/>
  <c r="AI230" i="1" a="1"/>
  <c r="Q231" i="1" a="1"/>
  <c r="U231" i="1" a="1"/>
  <c r="Y231" i="1" a="1"/>
  <c r="AI231" i="1" a="1"/>
  <c r="Q232" i="1" a="1"/>
  <c r="U232" i="1" a="1"/>
  <c r="Y232" i="1" a="1"/>
  <c r="AI232" i="1" a="1"/>
  <c r="Q233" i="1" a="1"/>
  <c r="U233" i="1" a="1"/>
  <c r="Y233" i="1" a="1"/>
  <c r="AI233" i="1" a="1"/>
  <c r="Q234" i="1" a="1"/>
  <c r="U234" i="1" a="1"/>
  <c r="Y234" i="1" a="1"/>
  <c r="AI234" i="1" a="1"/>
  <c r="Q235" i="1" a="1"/>
  <c r="V235" i="1" a="1"/>
  <c r="Z235" i="1" a="1"/>
  <c r="R236" i="1" a="1"/>
  <c r="V236" i="1" a="1"/>
  <c r="Z236" i="1" a="1"/>
  <c r="R237" i="1" a="1"/>
  <c r="V237" i="1" a="1"/>
  <c r="Z237" i="1" a="1"/>
  <c r="R238" i="1" a="1"/>
  <c r="V238" i="1" a="1"/>
  <c r="Z238" i="1" a="1"/>
  <c r="R239" i="1" a="1"/>
  <c r="V239" i="1" a="1"/>
  <c r="Z239" i="1" a="1"/>
  <c r="R240" i="1" a="1"/>
  <c r="V240" i="1" a="1"/>
  <c r="Z240" i="1" a="1"/>
  <c r="R241" i="1" a="1"/>
  <c r="V241" i="1" a="1"/>
  <c r="Z241" i="1" a="1"/>
  <c r="R242" i="1" a="1"/>
  <c r="V242" i="1" a="1"/>
  <c r="Z242" i="1" a="1"/>
  <c r="R243" i="1" a="1"/>
  <c r="W243" i="1" a="1"/>
  <c r="AG243" i="1" a="1"/>
  <c r="S244" i="1" a="1"/>
  <c r="W244" i="1" a="1"/>
  <c r="AG244" i="1" a="1"/>
  <c r="S245" i="1" a="1"/>
  <c r="W245" i="1" a="1"/>
  <c r="AG245" i="1" a="1"/>
  <c r="S246" i="1" a="1"/>
  <c r="W246" i="1" a="1"/>
  <c r="AG246" i="1" a="1"/>
  <c r="S247" i="1" a="1"/>
  <c r="W247" i="1" a="1"/>
  <c r="AG247" i="1" a="1"/>
  <c r="S248" i="1" a="1"/>
  <c r="W248" i="1" a="1"/>
  <c r="AG248" i="1" a="1"/>
  <c r="S249" i="1" a="1"/>
  <c r="W249" i="1" a="1"/>
  <c r="AG249" i="1" a="1"/>
  <c r="S250" i="1" a="1"/>
  <c r="W250" i="1" a="1"/>
  <c r="AG250" i="1" a="1"/>
  <c r="S251" i="1" a="1"/>
  <c r="W251" i="1" a="1"/>
  <c r="AG251" i="1" a="1"/>
  <c r="T252" i="1" a="1"/>
  <c r="X252" i="1" a="1"/>
  <c r="AH252" i="1" a="1"/>
  <c r="P253" i="1" a="1"/>
  <c r="T253" i="1" a="1"/>
  <c r="X253" i="1" a="1"/>
  <c r="AH253" i="1" a="1"/>
  <c r="P254" i="1" a="1"/>
  <c r="T254" i="1" a="1"/>
  <c r="X254" i="1" a="1"/>
  <c r="AH254" i="1" a="1"/>
  <c r="P255" i="1" a="1"/>
  <c r="T255" i="1" a="1"/>
  <c r="X255" i="1" a="1"/>
  <c r="AH255" i="1" a="1"/>
  <c r="P256" i="1" a="1"/>
  <c r="T256" i="1" a="1"/>
  <c r="X256" i="1" a="1"/>
  <c r="AH256" i="1" a="1"/>
  <c r="P257" i="1" a="1"/>
  <c r="T257" i="1" a="1"/>
  <c r="X257" i="1" a="1"/>
  <c r="AH257" i="1" a="1"/>
  <c r="P258" i="1" a="1"/>
  <c r="T258" i="1" a="1"/>
  <c r="X258" i="1" a="1"/>
  <c r="AH258" i="1" a="1"/>
  <c r="P259" i="1" a="1"/>
  <c r="U259" i="1" a="1"/>
  <c r="Y259" i="1" a="1"/>
  <c r="AI259" i="1" a="1"/>
  <c r="Q260" i="1" a="1"/>
  <c r="U260" i="1" a="1"/>
  <c r="Y260" i="1" a="1"/>
  <c r="AI260" i="1" a="1"/>
  <c r="Q261" i="1" a="1"/>
  <c r="U261" i="1" a="1"/>
  <c r="Y261" i="1" a="1"/>
  <c r="AI261" i="1" a="1"/>
  <c r="Q262" i="1" a="1"/>
  <c r="V262" i="1" a="1"/>
  <c r="Z262" i="1" a="1"/>
  <c r="R263" i="1" a="1"/>
  <c r="W198" i="1" a="1"/>
  <c r="P201" i="1" a="1"/>
  <c r="Z201" i="1" a="1"/>
  <c r="T202" i="1" a="1"/>
  <c r="AH202" i="1" a="1"/>
  <c r="S203" i="1" a="1"/>
  <c r="AG203" i="1" a="1"/>
  <c r="R204" i="1" a="1"/>
  <c r="AG204" i="1" a="1"/>
  <c r="R205" i="1" a="1"/>
  <c r="Z205" i="1" a="1"/>
  <c r="Q206" i="1" a="1"/>
  <c r="Y206" i="1" a="1"/>
  <c r="P207" i="1" a="1"/>
  <c r="X207" i="1" a="1"/>
  <c r="W208" i="1" a="1"/>
  <c r="V209" i="1" a="1"/>
  <c r="U210" i="1" a="1"/>
  <c r="AI210" i="1" a="1"/>
  <c r="T211" i="1" a="1"/>
  <c r="AH211" i="1" a="1"/>
  <c r="S212" i="1" a="1"/>
  <c r="Y212" i="1" a="1"/>
  <c r="P213" i="1" a="1"/>
  <c r="W213" i="1" a="1"/>
  <c r="X214" i="1" a="1"/>
  <c r="R215" i="1" a="1"/>
  <c r="W215" i="1" a="1"/>
  <c r="P216" i="1" a="1"/>
  <c r="U216" i="1" a="1"/>
  <c r="AK217" i="1" a="1"/>
  <c r="AK235" i="1" a="1"/>
  <c r="AK236" i="1" a="1"/>
  <c r="AK237" i="1" a="1"/>
  <c r="AK238" i="1" a="1"/>
  <c r="AK239" i="1" a="1"/>
  <c r="AK240" i="1" a="1"/>
  <c r="AK241" i="1" a="1"/>
  <c r="AK242" i="1" a="1"/>
  <c r="AK262" i="1" a="1"/>
  <c r="AK263" i="1" a="1"/>
  <c r="AK264" i="1" a="1"/>
  <c r="AK275" i="1" a="1"/>
  <c r="AK276" i="1" a="1"/>
  <c r="AK281" i="1" a="1"/>
  <c r="AK282" i="1" a="1"/>
  <c r="AK283" i="1" a="1"/>
  <c r="AK284" i="1" a="1"/>
  <c r="AK285" i="1" a="1"/>
  <c r="AK298" i="1" a="1"/>
  <c r="AK299" i="1" a="1"/>
  <c r="AG198" i="1" a="1"/>
  <c r="Q200" i="1" a="1"/>
  <c r="Q201" i="1" a="1"/>
  <c r="AH201" i="1" a="1"/>
  <c r="U202" i="1" a="1"/>
  <c r="AI202" i="1" a="1"/>
  <c r="T203" i="1" a="1"/>
  <c r="AH203" i="1" a="1"/>
  <c r="T204" i="1" a="1"/>
  <c r="AH204" i="1" a="1"/>
  <c r="S205" i="1" a="1"/>
  <c r="AG205" i="1" a="1"/>
  <c r="R206" i="1" a="1"/>
  <c r="Z206" i="1" a="1"/>
  <c r="Q207" i="1" a="1"/>
  <c r="Y207" i="1" a="1"/>
  <c r="P208" i="1" a="1"/>
  <c r="X208" i="1" a="1"/>
  <c r="W209" i="1" a="1"/>
  <c r="V210" i="1" a="1"/>
  <c r="U211" i="1" a="1"/>
  <c r="AI211" i="1" a="1"/>
  <c r="Z212" i="1" a="1"/>
  <c r="X213" i="1" a="1"/>
  <c r="S214" i="1" a="1"/>
  <c r="Y214" i="1" a="1"/>
  <c r="AH215" i="1" a="1"/>
  <c r="Q216" i="1" a="1"/>
  <c r="Z216" i="1" a="1"/>
  <c r="R217" i="1" a="1"/>
  <c r="W217" i="1" a="1"/>
  <c r="AG217" i="1" a="1"/>
  <c r="T218" i="1" a="1"/>
  <c r="X218" i="1" a="1"/>
  <c r="AH218" i="1" a="1"/>
  <c r="P219" i="1" a="1"/>
  <c r="T219" i="1" a="1"/>
  <c r="X219" i="1" a="1"/>
  <c r="AH219" i="1" a="1"/>
  <c r="P220" i="1" a="1"/>
  <c r="T220" i="1" a="1"/>
  <c r="X220" i="1" a="1"/>
  <c r="AH220" i="1" a="1"/>
  <c r="P221" i="1" a="1"/>
  <c r="U221" i="1" a="1"/>
  <c r="Y221" i="1" a="1"/>
  <c r="AI221" i="1" a="1"/>
  <c r="Q222" i="1" a="1"/>
  <c r="U222" i="1" a="1"/>
  <c r="Y222" i="1" a="1"/>
  <c r="AI222" i="1" a="1"/>
  <c r="Q223" i="1" a="1"/>
  <c r="U223" i="1" a="1"/>
  <c r="Y223" i="1" a="1"/>
  <c r="AI223" i="1" a="1"/>
  <c r="Q224" i="1" a="1"/>
  <c r="U224" i="1" a="1"/>
  <c r="Y224" i="1" a="1"/>
  <c r="AI224" i="1" a="1"/>
  <c r="Q225" i="1" a="1"/>
  <c r="U225" i="1" a="1"/>
  <c r="Y225" i="1" a="1"/>
  <c r="AI225" i="1" a="1"/>
  <c r="Q226" i="1" a="1"/>
  <c r="U226" i="1" a="1"/>
  <c r="Y226" i="1" a="1"/>
  <c r="AI226" i="1" a="1"/>
  <c r="Q227" i="1" a="1"/>
  <c r="U227" i="1" a="1"/>
  <c r="Y227" i="1" a="1"/>
  <c r="AI227" i="1" a="1"/>
  <c r="Q228" i="1" a="1"/>
  <c r="U228" i="1" a="1"/>
  <c r="Y228" i="1" a="1"/>
  <c r="AI228" i="1" a="1"/>
  <c r="Q229" i="1" a="1"/>
  <c r="U229" i="1" a="1"/>
  <c r="Y229" i="1" a="1"/>
  <c r="AI229" i="1" a="1"/>
  <c r="Q230" i="1" a="1"/>
  <c r="V230" i="1" a="1"/>
  <c r="Z230" i="1" a="1"/>
  <c r="R231" i="1" a="1"/>
  <c r="V231" i="1" a="1"/>
  <c r="Z231" i="1" a="1"/>
  <c r="R232" i="1" a="1"/>
  <c r="V232" i="1" a="1"/>
  <c r="Z232" i="1" a="1"/>
  <c r="R233" i="1" a="1"/>
  <c r="V233" i="1" a="1"/>
  <c r="Z233" i="1" a="1"/>
  <c r="R234" i="1" a="1"/>
  <c r="V234" i="1" a="1"/>
  <c r="Z234" i="1" a="1"/>
  <c r="R235" i="1" a="1"/>
  <c r="W235" i="1" a="1"/>
  <c r="AG235" i="1" a="1"/>
  <c r="S236" i="1" a="1"/>
  <c r="W236" i="1" a="1"/>
  <c r="AG236" i="1" a="1"/>
  <c r="S237" i="1" a="1"/>
  <c r="W237" i="1" a="1"/>
  <c r="AG237" i="1" a="1"/>
  <c r="S238" i="1" a="1"/>
  <c r="W238" i="1" a="1"/>
  <c r="AG238" i="1" a="1"/>
  <c r="S239" i="1" a="1"/>
  <c r="W239" i="1" a="1"/>
  <c r="AG239" i="1" a="1"/>
  <c r="S240" i="1" a="1"/>
  <c r="W240" i="1" a="1"/>
  <c r="AG240" i="1" a="1"/>
  <c r="S241" i="1" a="1"/>
  <c r="W241" i="1" a="1"/>
  <c r="AG241" i="1" a="1"/>
  <c r="S242" i="1" a="1"/>
  <c r="W242" i="1" a="1"/>
  <c r="AG242" i="1" a="1"/>
  <c r="T243" i="1" a="1"/>
  <c r="X243" i="1" a="1"/>
  <c r="AH243" i="1" a="1"/>
  <c r="P244" i="1" a="1"/>
  <c r="T244" i="1" a="1"/>
  <c r="X244" i="1" a="1"/>
  <c r="AH244" i="1" a="1"/>
  <c r="P245" i="1" a="1"/>
  <c r="T245" i="1" a="1"/>
  <c r="X245" i="1" a="1"/>
  <c r="AH245" i="1" a="1"/>
  <c r="P246" i="1" a="1"/>
  <c r="T246" i="1" a="1"/>
  <c r="X246" i="1" a="1"/>
  <c r="AH246" i="1" a="1"/>
  <c r="P247" i="1" a="1"/>
  <c r="T247" i="1" a="1"/>
  <c r="X247" i="1" a="1"/>
  <c r="AH247" i="1" a="1"/>
  <c r="P248" i="1" a="1"/>
  <c r="T248" i="1" a="1"/>
  <c r="X248" i="1" a="1"/>
  <c r="AH248" i="1" a="1"/>
  <c r="P249" i="1" a="1"/>
  <c r="T249" i="1" a="1"/>
  <c r="X249" i="1" a="1"/>
  <c r="AH249" i="1" a="1"/>
  <c r="P250" i="1" a="1"/>
  <c r="T250" i="1" a="1"/>
  <c r="X250" i="1" a="1"/>
  <c r="AH250" i="1" a="1"/>
  <c r="P251" i="1" a="1"/>
  <c r="T251" i="1" a="1"/>
  <c r="X251" i="1" a="1"/>
  <c r="AH251" i="1" a="1"/>
  <c r="P252" i="1" a="1"/>
  <c r="U252" i="1" a="1"/>
  <c r="Y252" i="1" a="1"/>
  <c r="AI252" i="1" a="1"/>
  <c r="Q253" i="1" a="1"/>
  <c r="U253" i="1" a="1"/>
  <c r="Y253" i="1" a="1"/>
  <c r="AI253" i="1" a="1"/>
  <c r="Q254" i="1" a="1"/>
  <c r="U254" i="1" a="1"/>
  <c r="Y254" i="1" a="1"/>
  <c r="AI254" i="1" a="1"/>
  <c r="Q255" i="1" a="1"/>
  <c r="U255" i="1" a="1"/>
  <c r="Y255" i="1" a="1"/>
  <c r="AI255" i="1" a="1"/>
  <c r="Q256" i="1" a="1"/>
  <c r="U256" i="1" a="1"/>
  <c r="Y256" i="1" a="1"/>
  <c r="AI256" i="1" a="1"/>
  <c r="Q257" i="1" a="1"/>
  <c r="U257" i="1" a="1"/>
  <c r="Y257" i="1" a="1"/>
  <c r="AI257" i="1" a="1"/>
  <c r="Q258" i="1" a="1"/>
  <c r="U258" i="1" a="1"/>
  <c r="Y258" i="1" a="1"/>
  <c r="AI258" i="1" a="1"/>
  <c r="Q259" i="1" a="1"/>
  <c r="V259" i="1" a="1"/>
  <c r="Z259" i="1" a="1"/>
  <c r="R260" i="1" a="1"/>
  <c r="V260" i="1" a="1"/>
  <c r="Z260" i="1" a="1"/>
  <c r="R261" i="1" a="1"/>
  <c r="V261" i="1" a="1"/>
  <c r="Z261" i="1" a="1"/>
  <c r="R262" i="1" a="1"/>
  <c r="W262" i="1" a="1"/>
  <c r="AG262" i="1" a="1"/>
  <c r="S263" i="1" a="1"/>
  <c r="W263" i="1" a="1"/>
  <c r="AH205" i="1" a="1"/>
  <c r="Q208" i="1" a="1"/>
  <c r="Y213" i="1" a="1"/>
  <c r="X215" i="1" a="1"/>
  <c r="Z263" i="1" a="1"/>
  <c r="P264" i="1" a="1"/>
  <c r="W264" i="1" a="1"/>
  <c r="AI264" i="1" a="1"/>
  <c r="AH265" i="1" a="1"/>
  <c r="X266" i="1" a="1"/>
  <c r="T267" i="1" a="1"/>
  <c r="Z267" i="1" a="1"/>
  <c r="P268" i="1" a="1"/>
  <c r="V268" i="1" a="1"/>
  <c r="AI268" i="1" a="1"/>
  <c r="R269" i="1" a="1"/>
  <c r="Y269" i="1" a="1"/>
  <c r="U270" i="1" a="1"/>
  <c r="AG270" i="1" a="1"/>
  <c r="Q271" i="1" a="1"/>
  <c r="W271" i="1" a="1"/>
  <c r="T272" i="1" a="1"/>
  <c r="P273" i="1" a="1"/>
  <c r="AI273" i="1" a="1"/>
  <c r="Y274" i="1" a="1"/>
  <c r="U275" i="1" a="1"/>
  <c r="AH275" i="1" a="1"/>
  <c r="S276" i="1" a="1"/>
  <c r="Y276" i="1" a="1"/>
  <c r="X277" i="1" a="1"/>
  <c r="U278" i="1" a="1"/>
  <c r="AG278" i="1" a="1"/>
  <c r="Q279" i="1" a="1"/>
  <c r="W279" i="1" a="1"/>
  <c r="S280" i="1" a="1"/>
  <c r="Z280" i="1" a="1"/>
  <c r="W281" i="1" a="1"/>
  <c r="AI281" i="1" a="1"/>
  <c r="Z282" i="1" a="1"/>
  <c r="P283" i="1" a="1"/>
  <c r="W283" i="1" a="1"/>
  <c r="AI283" i="1" a="1"/>
  <c r="Z284" i="1" a="1"/>
  <c r="P285" i="1" a="1"/>
  <c r="W285" i="1" a="1"/>
  <c r="AI285" i="1" a="1"/>
  <c r="AG286" i="1" a="1"/>
  <c r="W287" i="1" a="1"/>
  <c r="AI287" i="1" a="1"/>
  <c r="S288" i="1" a="1"/>
  <c r="Y288" i="1" a="1"/>
  <c r="U289" i="1" a="1"/>
  <c r="AH289" i="1" a="1"/>
  <c r="Q290" i="1" a="1"/>
  <c r="X290" i="1" a="1"/>
  <c r="U291" i="1" a="1"/>
  <c r="AG291" i="1" a="1"/>
  <c r="Q292" i="1" a="1"/>
  <c r="X292" i="1" a="1"/>
  <c r="AK292" i="1" a="1"/>
  <c r="T293" i="1" a="1"/>
  <c r="P294" i="1" a="1"/>
  <c r="AI294" i="1" a="1"/>
  <c r="Y295" i="1" a="1"/>
  <c r="U296" i="1" a="1"/>
  <c r="AG296" i="1" a="1"/>
  <c r="Q297" i="1" a="1"/>
  <c r="W297" i="1" a="1"/>
  <c r="T298" i="1" a="1"/>
  <c r="AG298" i="1" a="1"/>
  <c r="Q299" i="1" a="1"/>
  <c r="T300" i="1" a="1"/>
  <c r="AH300" i="1" a="1"/>
  <c r="Q301" i="1" a="1"/>
  <c r="Y301" i="1" a="1"/>
  <c r="U302" i="1" a="1"/>
  <c r="AG302" i="1" a="1"/>
  <c r="P303" i="1" a="1"/>
  <c r="T303" i="1" a="1"/>
  <c r="X303" i="1" a="1"/>
  <c r="AH303" i="1" a="1"/>
  <c r="P304" i="1" a="1"/>
  <c r="T304" i="1" a="1"/>
  <c r="X304" i="1" a="1"/>
  <c r="AH304" i="1" a="1"/>
  <c r="P305" i="1" a="1"/>
  <c r="T305" i="1" a="1"/>
  <c r="X305" i="1" a="1"/>
  <c r="AH305" i="1" a="1"/>
  <c r="P306" i="1" a="1"/>
  <c r="U306" i="1" a="1"/>
  <c r="Y306" i="1" a="1"/>
  <c r="AI306" i="1" a="1"/>
  <c r="Q307" i="1" a="1"/>
  <c r="U307" i="1" a="1"/>
  <c r="Y307" i="1" a="1"/>
  <c r="AI307" i="1" a="1"/>
  <c r="Q308" i="1" a="1"/>
  <c r="V308" i="1" a="1"/>
  <c r="Z308" i="1" a="1"/>
  <c r="R309" i="1" a="1"/>
  <c r="V309" i="1" a="1"/>
  <c r="Z309" i="1" a="1"/>
  <c r="R310" i="1" a="1"/>
  <c r="V310" i="1" a="1"/>
  <c r="Z310" i="1" a="1"/>
  <c r="R311" i="1" a="1"/>
  <c r="V311" i="1" a="1"/>
  <c r="Z311" i="1" a="1"/>
  <c r="R312" i="1" a="1"/>
  <c r="V312" i="1" a="1"/>
  <c r="Z312" i="1" a="1"/>
  <c r="R313" i="1" a="1"/>
  <c r="V313" i="1" a="1"/>
  <c r="Z313" i="1" a="1"/>
  <c r="R314" i="1" a="1"/>
  <c r="V314" i="1" a="1"/>
  <c r="Z314" i="1" a="1"/>
  <c r="R315" i="1" a="1"/>
  <c r="V315" i="1" a="1"/>
  <c r="Z315" i="1" a="1"/>
  <c r="R316" i="1" a="1"/>
  <c r="V316" i="1" a="1"/>
  <c r="Z316" i="1" a="1"/>
  <c r="R317" i="1" a="1"/>
  <c r="V317" i="1" a="1"/>
  <c r="Z317" i="1" a="1"/>
  <c r="R318" i="1" a="1"/>
  <c r="W318" i="1" a="1"/>
  <c r="AG318" i="1" a="1"/>
  <c r="S319" i="1" a="1"/>
  <c r="W319" i="1" a="1"/>
  <c r="AG319" i="1" a="1"/>
  <c r="S320" i="1" a="1"/>
  <c r="W320" i="1" a="1"/>
  <c r="AG320" i="1" a="1"/>
  <c r="S321" i="1" a="1"/>
  <c r="W321" i="1" a="1"/>
  <c r="AG321" i="1" a="1"/>
  <c r="T322" i="1" a="1"/>
  <c r="X322" i="1" a="1"/>
  <c r="AH322" i="1" a="1"/>
  <c r="P323" i="1" a="1"/>
  <c r="T323" i="1" a="1"/>
  <c r="X323" i="1" a="1"/>
  <c r="AH323" i="1" a="1"/>
  <c r="P324" i="1" a="1"/>
  <c r="T324" i="1" a="1"/>
  <c r="X324" i="1" a="1"/>
  <c r="AH324" i="1" a="1"/>
  <c r="P325" i="1" a="1"/>
  <c r="T325" i="1" a="1"/>
  <c r="X325" i="1" a="1"/>
  <c r="R200" i="1" a="1"/>
  <c r="U203" i="1" a="1"/>
  <c r="Y208" i="1" a="1"/>
  <c r="V211" i="1" a="1"/>
  <c r="AI215" i="1" a="1"/>
  <c r="AK233" i="1" a="1"/>
  <c r="AG263" i="1" a="1"/>
  <c r="Q264" i="1" a="1"/>
  <c r="U265" i="1" a="1"/>
  <c r="AI265" i="1" a="1"/>
  <c r="R266" i="1" a="1"/>
  <c r="Y266" i="1" a="1"/>
  <c r="U267" i="1" a="1"/>
  <c r="AG267" i="1" a="1"/>
  <c r="Q268" i="1" a="1"/>
  <c r="W268" i="1" a="1"/>
  <c r="S269" i="1" a="1"/>
  <c r="AH270" i="1" a="1"/>
  <c r="X271" i="1" a="1"/>
  <c r="U272" i="1" a="1"/>
  <c r="AG272" i="1" a="1"/>
  <c r="Q273" i="1" a="1"/>
  <c r="W273" i="1" a="1"/>
  <c r="S274" i="1" a="1"/>
  <c r="Z274" i="1" a="1"/>
  <c r="V275" i="1" a="1"/>
  <c r="AI275" i="1" a="1"/>
  <c r="Z276" i="1" a="1"/>
  <c r="P277" i="1" a="1"/>
  <c r="Y277" i="1" a="1"/>
  <c r="V278" i="1" a="1"/>
  <c r="AH278" i="1" a="1"/>
  <c r="R279" i="1" a="1"/>
  <c r="X279" i="1" a="1"/>
  <c r="AK279" i="1" a="1"/>
  <c r="T280" i="1" a="1"/>
  <c r="P281" i="1" a="1"/>
  <c r="T282" i="1" a="1"/>
  <c r="AG282" i="1" a="1"/>
  <c r="Q283" i="1" a="1"/>
  <c r="T284" i="1" a="1"/>
  <c r="AG284" i="1" a="1"/>
  <c r="Q285" i="1" a="1"/>
  <c r="U286" i="1" a="1"/>
  <c r="AH286" i="1" a="1"/>
  <c r="Q287" i="1" a="1"/>
  <c r="X287" i="1" a="1"/>
  <c r="T288" i="1" a="1"/>
  <c r="Z288" i="1" a="1"/>
  <c r="P289" i="1" a="1"/>
  <c r="V289" i="1" a="1"/>
  <c r="R290" i="1" a="1"/>
  <c r="AH291" i="1" a="1"/>
  <c r="Y292" i="1" a="1"/>
  <c r="U293" i="1" a="1"/>
  <c r="AG293" i="1" a="1"/>
  <c r="Q294" i="1" a="1"/>
  <c r="W294" i="1" a="1"/>
  <c r="S295" i="1" a="1"/>
  <c r="Z295" i="1" a="1"/>
  <c r="V296" i="1" a="1"/>
  <c r="AH296" i="1" a="1"/>
  <c r="R297" i="1" a="1"/>
  <c r="X297" i="1" a="1"/>
  <c r="AK297" i="1" a="1"/>
  <c r="U298" i="1" a="1"/>
  <c r="R299" i="1" a="1"/>
  <c r="X299" i="1" a="1"/>
  <c r="U300" i="1" a="1"/>
  <c r="R301" i="1" a="1"/>
  <c r="AH302" i="1" a="1"/>
  <c r="AK308" i="1" a="1"/>
  <c r="AK309" i="1" a="1"/>
  <c r="AK310" i="1" a="1"/>
  <c r="AK311" i="1" a="1"/>
  <c r="AK312" i="1" a="1"/>
  <c r="AK313" i="1" a="1"/>
  <c r="AK314" i="1" a="1"/>
  <c r="AK315" i="1" a="1"/>
  <c r="AK316" i="1" a="1"/>
  <c r="AK317" i="1" a="1"/>
  <c r="AK337" i="1" a="1"/>
  <c r="AK338" i="1" a="1"/>
  <c r="AK347" i="1" a="1"/>
  <c r="AK348" i="1" a="1"/>
  <c r="AK362" i="1" a="1"/>
  <c r="AK363" i="1" a="1"/>
  <c r="AK364" i="1" a="1"/>
  <c r="AK365" i="1" a="1"/>
  <c r="AI203" i="1" a="1"/>
  <c r="S206" i="1" a="1"/>
  <c r="AK230" i="1" a="1"/>
  <c r="AK259" i="1" a="1"/>
  <c r="R264" i="1" a="1"/>
  <c r="X264" i="1" a="1"/>
  <c r="V265" i="1" a="1"/>
  <c r="S266" i="1" a="1"/>
  <c r="AH267" i="1" a="1"/>
  <c r="X268" i="1" a="1"/>
  <c r="T269" i="1" a="1"/>
  <c r="Z269" i="1" a="1"/>
  <c r="P270" i="1" a="1"/>
  <c r="V270" i="1" a="1"/>
  <c r="AI270" i="1" a="1"/>
  <c r="R271" i="1" a="1"/>
  <c r="Y271" i="1" a="1"/>
  <c r="V272" i="1" a="1"/>
  <c r="AH272" i="1" a="1"/>
  <c r="R273" i="1" a="1"/>
  <c r="X273" i="1" a="1"/>
  <c r="AK273" i="1" a="1"/>
  <c r="T274" i="1" a="1"/>
  <c r="P275" i="1" a="1"/>
  <c r="T276" i="1" a="1"/>
  <c r="AG276" i="1" a="1"/>
  <c r="Q277" i="1" a="1"/>
  <c r="P278" i="1" a="1"/>
  <c r="AI278" i="1" a="1"/>
  <c r="Y279" i="1" a="1"/>
  <c r="U280" i="1" a="1"/>
  <c r="AG280" i="1" a="1"/>
  <c r="Q281" i="1" a="1"/>
  <c r="X281" i="1" a="1"/>
  <c r="U282" i="1" a="1"/>
  <c r="R283" i="1" a="1"/>
  <c r="X283" i="1" a="1"/>
  <c r="U284" i="1" a="1"/>
  <c r="R285" i="1" a="1"/>
  <c r="X285" i="1" a="1"/>
  <c r="V286" i="1" a="1"/>
  <c r="R287" i="1" a="1"/>
  <c r="AG288" i="1" a="1"/>
  <c r="W289" i="1" a="1"/>
  <c r="AI289" i="1" a="1"/>
  <c r="S290" i="1" a="1"/>
  <c r="Y290" i="1" a="1"/>
  <c r="V291" i="1" a="1"/>
  <c r="AI291" i="1" a="1"/>
  <c r="R292" i="1" a="1"/>
  <c r="Z292" i="1" a="1"/>
  <c r="V293" i="1" a="1"/>
  <c r="AH293" i="1" a="1"/>
  <c r="R294" i="1" a="1"/>
  <c r="X294" i="1" a="1"/>
  <c r="AK294" i="1" a="1"/>
  <c r="T295" i="1" a="1"/>
  <c r="P296" i="1" a="1"/>
  <c r="AI296" i="1" a="1"/>
  <c r="Y297" i="1" a="1"/>
  <c r="V298" i="1" a="1"/>
  <c r="AH298" i="1" a="1"/>
  <c r="S299" i="1" a="1"/>
  <c r="Y299" i="1" a="1"/>
  <c r="V300" i="1" a="1"/>
  <c r="AI300" i="1" a="1"/>
  <c r="T301" i="1" a="1"/>
  <c r="Z301" i="1" a="1"/>
  <c r="P302" i="1" a="1"/>
  <c r="V302" i="1" a="1"/>
  <c r="Q303" i="1" a="1"/>
  <c r="U303" i="1" a="1"/>
  <c r="Y303" i="1" a="1"/>
  <c r="AI303" i="1" a="1"/>
  <c r="Q304" i="1" a="1"/>
  <c r="U304" i="1" a="1"/>
  <c r="Y304" i="1" a="1"/>
  <c r="AI304" i="1" a="1"/>
  <c r="Q305" i="1" a="1"/>
  <c r="U305" i="1" a="1"/>
  <c r="Y305" i="1" a="1"/>
  <c r="AI305" i="1" a="1"/>
  <c r="Q306" i="1" a="1"/>
  <c r="V306" i="1" a="1"/>
  <c r="Z306" i="1" a="1"/>
  <c r="R307" i="1" a="1"/>
  <c r="V307" i="1" a="1"/>
  <c r="Z307" i="1" a="1"/>
  <c r="R308" i="1" a="1"/>
  <c r="W308" i="1" a="1"/>
  <c r="AG308" i="1" a="1"/>
  <c r="S309" i="1" a="1"/>
  <c r="W309" i="1" a="1"/>
  <c r="AG309" i="1" a="1"/>
  <c r="S310" i="1" a="1"/>
  <c r="W310" i="1" a="1"/>
  <c r="AG310" i="1" a="1"/>
  <c r="S311" i="1" a="1"/>
  <c r="W311" i="1" a="1"/>
  <c r="AG311" i="1" a="1"/>
  <c r="S312" i="1" a="1"/>
  <c r="W312" i="1" a="1"/>
  <c r="AG312" i="1" a="1"/>
  <c r="S313" i="1" a="1"/>
  <c r="W313" i="1" a="1"/>
  <c r="AG313" i="1" a="1"/>
  <c r="S314" i="1" a="1"/>
  <c r="W314" i="1" a="1"/>
  <c r="AG314" i="1" a="1"/>
  <c r="S315" i="1" a="1"/>
  <c r="W315" i="1" a="1"/>
  <c r="AG315" i="1" a="1"/>
  <c r="S316" i="1" a="1"/>
  <c r="W316" i="1" a="1"/>
  <c r="AG316" i="1" a="1"/>
  <c r="S317" i="1" a="1"/>
  <c r="W317" i="1" a="1"/>
  <c r="AG317" i="1" a="1"/>
  <c r="T318" i="1" a="1"/>
  <c r="X318" i="1" a="1"/>
  <c r="AH318" i="1" a="1"/>
  <c r="P319" i="1" a="1"/>
  <c r="T319" i="1" a="1"/>
  <c r="X319" i="1" a="1"/>
  <c r="AH319" i="1" a="1"/>
  <c r="P320" i="1" a="1"/>
  <c r="T320" i="1" a="1"/>
  <c r="X320" i="1" a="1"/>
  <c r="AH320" i="1" a="1"/>
  <c r="P321" i="1" a="1"/>
  <c r="T321" i="1" a="1"/>
  <c r="X321" i="1" a="1"/>
  <c r="AH321" i="1" a="1"/>
  <c r="P322" i="1" a="1"/>
  <c r="U322" i="1" a="1"/>
  <c r="Y322" i="1" a="1"/>
  <c r="AI322" i="1" a="1"/>
  <c r="Q323" i="1" a="1"/>
  <c r="U323" i="1" a="1"/>
  <c r="Y323" i="1" a="1"/>
  <c r="AI323" i="1" a="1"/>
  <c r="Q324" i="1" a="1"/>
  <c r="U324" i="1" a="1"/>
  <c r="Y324" i="1" a="1"/>
  <c r="AI324" i="1" a="1"/>
  <c r="Q325" i="1" a="1"/>
  <c r="R201" i="1" a="1"/>
  <c r="AG206" i="1" a="1"/>
  <c r="P209" i="1" a="1"/>
  <c r="T214" i="1" a="1"/>
  <c r="U263" i="1" a="1"/>
  <c r="AH263" i="1" a="1"/>
  <c r="S264" i="1" a="1"/>
  <c r="Y264" i="1" a="1"/>
  <c r="W265" i="1" a="1"/>
  <c r="T266" i="1" a="1"/>
  <c r="Z266" i="1" a="1"/>
  <c r="P267" i="1" a="1"/>
  <c r="V267" i="1" a="1"/>
  <c r="AI267" i="1" a="1"/>
  <c r="R268" i="1" a="1"/>
  <c r="Y268" i="1" a="1"/>
  <c r="U269" i="1" a="1"/>
  <c r="AG269" i="1" a="1"/>
  <c r="Q270" i="1" a="1"/>
  <c r="W270" i="1" a="1"/>
  <c r="S271" i="1" a="1"/>
  <c r="AI272" i="1" a="1"/>
  <c r="Y273" i="1" a="1"/>
  <c r="U274" i="1" a="1"/>
  <c r="AG274" i="1" a="1"/>
  <c r="Q275" i="1" a="1"/>
  <c r="W275" i="1" a="1"/>
  <c r="U276" i="1" a="1"/>
  <c r="R277" i="1" a="1"/>
  <c r="Z277" i="1" a="1"/>
  <c r="Q278" i="1" a="1"/>
  <c r="W278" i="1" a="1"/>
  <c r="S279" i="1" a="1"/>
  <c r="Z279" i="1" a="1"/>
  <c r="V280" i="1" a="1"/>
  <c r="AH280" i="1" a="1"/>
  <c r="R281" i="1" a="1"/>
  <c r="Y281" i="1" a="1"/>
  <c r="V282" i="1" a="1"/>
  <c r="AH282" i="1" a="1"/>
  <c r="S283" i="1" a="1"/>
  <c r="Y283" i="1" a="1"/>
  <c r="V284" i="1" a="1"/>
  <c r="AH284" i="1" a="1"/>
  <c r="S285" i="1" a="1"/>
  <c r="Y285" i="1" a="1"/>
  <c r="W286" i="1" a="1"/>
  <c r="AI286" i="1" a="1"/>
  <c r="S287" i="1" a="1"/>
  <c r="Y287" i="1" a="1"/>
  <c r="U288" i="1" a="1"/>
  <c r="AH288" i="1" a="1"/>
  <c r="Q289" i="1" a="1"/>
  <c r="X289" i="1" a="1"/>
  <c r="T290" i="1" a="1"/>
  <c r="Z290" i="1" a="1"/>
  <c r="P291" i="1" a="1"/>
  <c r="W291" i="1" a="1"/>
  <c r="T292" i="1" a="1"/>
  <c r="P293" i="1" a="1"/>
  <c r="AI293" i="1" a="1"/>
  <c r="Y294" i="1" a="1"/>
  <c r="U295" i="1" a="1"/>
  <c r="AG295" i="1" a="1"/>
  <c r="Q296" i="1" a="1"/>
  <c r="W296" i="1" a="1"/>
  <c r="S297" i="1" a="1"/>
  <c r="Z297" i="1" a="1"/>
  <c r="W298" i="1" a="1"/>
  <c r="AI298" i="1" a="1"/>
  <c r="Z299" i="1" a="1"/>
  <c r="P300" i="1" a="1"/>
  <c r="W300" i="1" a="1"/>
  <c r="U301" i="1" a="1"/>
  <c r="AG301" i="1" a="1"/>
  <c r="Q302" i="1" a="1"/>
  <c r="W302" i="1" a="1"/>
  <c r="AI302" i="1" a="1"/>
  <c r="AK306" i="1" a="1"/>
  <c r="AK307" i="1" a="1"/>
  <c r="AK327" i="1" a="1"/>
  <c r="AK328" i="1" a="1"/>
  <c r="AK329" i="1" a="1"/>
  <c r="AK330" i="1" a="1"/>
  <c r="AK331" i="1" a="1"/>
  <c r="AK332" i="1" a="1"/>
  <c r="AK333" i="1" a="1"/>
  <c r="AK334" i="1" a="1"/>
  <c r="AK335" i="1" a="1"/>
  <c r="AK336" i="1" a="1"/>
  <c r="AK346" i="1" a="1"/>
  <c r="AK351" i="1" a="1"/>
  <c r="R197" i="1" a="1"/>
  <c r="AI201" i="1" a="1"/>
  <c r="U204" i="1" a="1"/>
  <c r="X209" i="1" a="1"/>
  <c r="T212" i="1" a="1"/>
  <c r="V216" i="1" a="1"/>
  <c r="AK232" i="1" a="1"/>
  <c r="AK261" i="1" a="1"/>
  <c r="V263" i="1" a="1"/>
  <c r="AI263" i="1" a="1"/>
  <c r="Z264" i="1" a="1"/>
  <c r="P265" i="1" a="1"/>
  <c r="X265" i="1" a="1"/>
  <c r="U266" i="1" a="1"/>
  <c r="AG266" i="1" a="1"/>
  <c r="Q267" i="1" a="1"/>
  <c r="W267" i="1" a="1"/>
  <c r="S268" i="1" a="1"/>
  <c r="AH269" i="1" a="1"/>
  <c r="X270" i="1" a="1"/>
  <c r="T271" i="1" a="1"/>
  <c r="Z271" i="1" a="1"/>
  <c r="P272" i="1" a="1"/>
  <c r="W272" i="1" a="1"/>
  <c r="S273" i="1" a="1"/>
  <c r="Z273" i="1" a="1"/>
  <c r="V274" i="1" a="1"/>
  <c r="AH274" i="1" a="1"/>
  <c r="R275" i="1" a="1"/>
  <c r="X275" i="1" a="1"/>
  <c r="V276" i="1" a="1"/>
  <c r="AH276" i="1" a="1"/>
  <c r="S277" i="1" a="1"/>
  <c r="AH277" i="1" a="1"/>
  <c r="R278" i="1" a="1"/>
  <c r="X278" i="1" a="1"/>
  <c r="AK278" i="1" a="1"/>
  <c r="T279" i="1" a="1"/>
  <c r="P280" i="1" a="1"/>
  <c r="AI280" i="1" a="1"/>
  <c r="Z281" i="1" a="1"/>
  <c r="P282" i="1" a="1"/>
  <c r="W282" i="1" a="1"/>
  <c r="AI282" i="1" a="1"/>
  <c r="Z283" i="1" a="1"/>
  <c r="P284" i="1" a="1"/>
  <c r="W284" i="1" a="1"/>
  <c r="AI284" i="1" a="1"/>
  <c r="Z285" i="1" a="1"/>
  <c r="P286" i="1" a="1"/>
  <c r="X286" i="1" a="1"/>
  <c r="T287" i="1" a="1"/>
  <c r="Z287" i="1" a="1"/>
  <c r="P288" i="1" a="1"/>
  <c r="V288" i="1" a="1"/>
  <c r="R289" i="1" a="1"/>
  <c r="AG290" i="1" a="1"/>
  <c r="X291" i="1" a="1"/>
  <c r="U292" i="1" a="1"/>
  <c r="AG292" i="1" a="1"/>
  <c r="Q293" i="1" a="1"/>
  <c r="W293" i="1" a="1"/>
  <c r="S294" i="1" a="1"/>
  <c r="Z294" i="1" a="1"/>
  <c r="V295" i="1" a="1"/>
  <c r="AH295" i="1" a="1"/>
  <c r="R296" i="1" a="1"/>
  <c r="X296" i="1" a="1"/>
  <c r="AK296" i="1" a="1"/>
  <c r="T297" i="1" a="1"/>
  <c r="P298" i="1" a="1"/>
  <c r="T299" i="1" a="1"/>
  <c r="AG299" i="1" a="1"/>
  <c r="Q300" i="1" a="1"/>
  <c r="AH301" i="1" a="1"/>
  <c r="X302" i="1" a="1"/>
  <c r="R303" i="1" a="1"/>
  <c r="V303" i="1" a="1"/>
  <c r="Z303" i="1" a="1"/>
  <c r="R304" i="1" a="1"/>
  <c r="V304" i="1" a="1"/>
  <c r="Z304" i="1" a="1"/>
  <c r="R305" i="1" a="1"/>
  <c r="V305" i="1" a="1"/>
  <c r="Z305" i="1" a="1"/>
  <c r="R306" i="1" a="1"/>
  <c r="W306" i="1" a="1"/>
  <c r="AG306" i="1" a="1"/>
  <c r="S307" i="1" a="1"/>
  <c r="W307" i="1" a="1"/>
  <c r="AG307" i="1" a="1"/>
  <c r="T308" i="1" a="1"/>
  <c r="X308" i="1" a="1"/>
  <c r="AH308" i="1" a="1"/>
  <c r="P309" i="1" a="1"/>
  <c r="T309" i="1" a="1"/>
  <c r="X309" i="1" a="1"/>
  <c r="AH309" i="1" a="1"/>
  <c r="P310" i="1" a="1"/>
  <c r="T310" i="1" a="1"/>
  <c r="X310" i="1" a="1"/>
  <c r="AH310" i="1" a="1"/>
  <c r="P311" i="1" a="1"/>
  <c r="T311" i="1" a="1"/>
  <c r="X311" i="1" a="1"/>
  <c r="AH311" i="1" a="1"/>
  <c r="P312" i="1" a="1"/>
  <c r="T312" i="1" a="1"/>
  <c r="X312" i="1" a="1"/>
  <c r="AH312" i="1" a="1"/>
  <c r="P313" i="1" a="1"/>
  <c r="T313" i="1" a="1"/>
  <c r="X313" i="1" a="1"/>
  <c r="AH313" i="1" a="1"/>
  <c r="P314" i="1" a="1"/>
  <c r="T314" i="1" a="1"/>
  <c r="X314" i="1" a="1"/>
  <c r="AH314" i="1" a="1"/>
  <c r="P315" i="1" a="1"/>
  <c r="T315" i="1" a="1"/>
  <c r="X315" i="1" a="1"/>
  <c r="AH315" i="1" a="1"/>
  <c r="P316" i="1" a="1"/>
  <c r="T316" i="1" a="1"/>
  <c r="X316" i="1" a="1"/>
  <c r="AH316" i="1" a="1"/>
  <c r="P317" i="1" a="1"/>
  <c r="T317" i="1" a="1"/>
  <c r="X317" i="1" a="1"/>
  <c r="AH317" i="1" a="1"/>
  <c r="P318" i="1" a="1"/>
  <c r="U318" i="1" a="1"/>
  <c r="Y318" i="1" a="1"/>
  <c r="AI318" i="1" a="1"/>
  <c r="Q319" i="1" a="1"/>
  <c r="U319" i="1" a="1"/>
  <c r="Y319" i="1" a="1"/>
  <c r="AI319" i="1" a="1"/>
  <c r="Q320" i="1" a="1"/>
  <c r="U320" i="1" a="1"/>
  <c r="Y320" i="1" a="1"/>
  <c r="AI320" i="1" a="1"/>
  <c r="Q321" i="1" a="1"/>
  <c r="U321" i="1" a="1"/>
  <c r="Y321" i="1" a="1"/>
  <c r="AI321" i="1" a="1"/>
  <c r="Q322" i="1" a="1"/>
  <c r="V322" i="1" a="1"/>
  <c r="Z322" i="1" a="1"/>
  <c r="R323" i="1" a="1"/>
  <c r="V323" i="1" a="1"/>
  <c r="Z323" i="1" a="1"/>
  <c r="R324" i="1" a="1"/>
  <c r="V324" i="1" a="1"/>
  <c r="Z324" i="1" a="1"/>
  <c r="R325" i="1" a="1"/>
  <c r="V325" i="1" a="1"/>
  <c r="Z325" i="1" a="1"/>
  <c r="AI204" i="1" a="1"/>
  <c r="R207" i="1" a="1"/>
  <c r="AH212" i="1" a="1"/>
  <c r="AK214" i="1" a="1"/>
  <c r="T264" i="1" a="1"/>
  <c r="AG264" i="1" a="1"/>
  <c r="Q265" i="1" a="1"/>
  <c r="AH266" i="1" a="1"/>
  <c r="X267" i="1" a="1"/>
  <c r="T268" i="1" a="1"/>
  <c r="Z268" i="1" a="1"/>
  <c r="P269" i="1" a="1"/>
  <c r="V269" i="1" a="1"/>
  <c r="AI269" i="1" a="1"/>
  <c r="R270" i="1" a="1"/>
  <c r="Y270" i="1" a="1"/>
  <c r="U271" i="1" a="1"/>
  <c r="AG271" i="1" a="1"/>
  <c r="Q272" i="1" a="1"/>
  <c r="X272" i="1" a="1"/>
  <c r="AK272" i="1" a="1"/>
  <c r="T273" i="1" a="1"/>
  <c r="P274" i="1" a="1"/>
  <c r="AI274" i="1" a="1"/>
  <c r="Y275" i="1" a="1"/>
  <c r="P276" i="1" a="1"/>
  <c r="W276" i="1" a="1"/>
  <c r="AI276" i="1" a="1"/>
  <c r="AI277" i="1" a="1"/>
  <c r="Y278" i="1" a="1"/>
  <c r="U279" i="1" a="1"/>
  <c r="AG279" i="1" a="1"/>
  <c r="Q280" i="1" a="1"/>
  <c r="W280" i="1" a="1"/>
  <c r="T281" i="1" a="1"/>
  <c r="AG281" i="1" a="1"/>
  <c r="Q282" i="1" a="1"/>
  <c r="T283" i="1" a="1"/>
  <c r="AG283" i="1" a="1"/>
  <c r="Q284" i="1" a="1"/>
  <c r="T285" i="1" a="1"/>
  <c r="AG285" i="1" a="1"/>
  <c r="Q286" i="1" a="1"/>
  <c r="AG287" i="1" a="1"/>
  <c r="W288" i="1" a="1"/>
  <c r="AI288" i="1" a="1"/>
  <c r="S289" i="1" a="1"/>
  <c r="Y289" i="1" a="1"/>
  <c r="U290" i="1" a="1"/>
  <c r="AH290" i="1" a="1"/>
  <c r="Q291" i="1" a="1"/>
  <c r="Y291" i="1" a="1"/>
  <c r="V292" i="1" a="1"/>
  <c r="AH292" i="1" a="1"/>
  <c r="R293" i="1" a="1"/>
  <c r="X293" i="1" a="1"/>
  <c r="AK293" i="1" a="1"/>
  <c r="T294" i="1" a="1"/>
  <c r="P295" i="1" a="1"/>
  <c r="AI295" i="1" a="1"/>
  <c r="Y296" i="1" a="1"/>
  <c r="U297" i="1" a="1"/>
  <c r="AG297" i="1" a="1"/>
  <c r="Q298" i="1" a="1"/>
  <c r="X298" i="1" a="1"/>
  <c r="U299" i="1" a="1"/>
  <c r="R300" i="1" a="1"/>
  <c r="X300" i="1" a="1"/>
  <c r="V301" i="1" a="1"/>
  <c r="AI301" i="1" a="1"/>
  <c r="R302" i="1" a="1"/>
  <c r="Y302" i="1" a="1"/>
  <c r="AK303" i="1" a="1"/>
  <c r="AK304" i="1" a="1"/>
  <c r="AK305" i="1" a="1"/>
  <c r="AK322" i="1" a="1"/>
  <c r="AK323" i="1" a="1"/>
  <c r="AK324" i="1" a="1"/>
  <c r="AK325" i="1" a="1"/>
  <c r="AK326" i="1" a="1"/>
  <c r="AK343" i="1" a="1"/>
  <c r="AK344" i="1" a="1"/>
  <c r="AK345" i="1" a="1"/>
  <c r="AK349" i="1" a="1"/>
  <c r="AK350" i="1" a="1"/>
  <c r="V202" i="1" a="1"/>
  <c r="Z207" i="1" a="1"/>
  <c r="W210" i="1" a="1"/>
  <c r="AK216" i="1" a="1"/>
  <c r="AK234" i="1" a="1"/>
  <c r="X263" i="1" a="1"/>
  <c r="U264" i="1" a="1"/>
  <c r="R265" i="1" a="1"/>
  <c r="Y265" i="1" a="1"/>
  <c r="P266" i="1" a="1"/>
  <c r="V266" i="1" a="1"/>
  <c r="AI266" i="1" a="1"/>
  <c r="R267" i="1" a="1"/>
  <c r="Y267" i="1" a="1"/>
  <c r="U268" i="1" a="1"/>
  <c r="AG268" i="1" a="1"/>
  <c r="Q269" i="1" a="1"/>
  <c r="W269" i="1" a="1"/>
  <c r="S270" i="1" a="1"/>
  <c r="AH271" i="1" a="1"/>
  <c r="Y272" i="1" a="1"/>
  <c r="U273" i="1" a="1"/>
  <c r="AG273" i="1" a="1"/>
  <c r="Q274" i="1" a="1"/>
  <c r="W274" i="1" a="1"/>
  <c r="S275" i="1" a="1"/>
  <c r="AG275" i="1" a="1"/>
  <c r="Q276" i="1" a="1"/>
  <c r="T277" i="1" a="1"/>
  <c r="S278" i="1" a="1"/>
  <c r="Z278" i="1" a="1"/>
  <c r="V279" i="1" a="1"/>
  <c r="AH279" i="1" a="1"/>
  <c r="R280" i="1" a="1"/>
  <c r="X280" i="1" a="1"/>
  <c r="AK280" i="1" a="1"/>
  <c r="U281" i="1" a="1"/>
  <c r="R282" i="1" a="1"/>
  <c r="X282" i="1" a="1"/>
  <c r="U283" i="1" a="1"/>
  <c r="R284" i="1" a="1"/>
  <c r="X284" i="1" a="1"/>
  <c r="U285" i="1" a="1"/>
  <c r="R286" i="1" a="1"/>
  <c r="Y286" i="1" a="1"/>
  <c r="U287" i="1" a="1"/>
  <c r="AH287" i="1" a="1"/>
  <c r="Q288" i="1" a="1"/>
  <c r="X288" i="1" a="1"/>
  <c r="T289" i="1" a="1"/>
  <c r="Z289" i="1" a="1"/>
  <c r="P290" i="1" a="1"/>
  <c r="V290" i="1" a="1"/>
  <c r="R291" i="1" a="1"/>
  <c r="AI292" i="1" a="1"/>
  <c r="Y293" i="1" a="1"/>
  <c r="U294" i="1" a="1"/>
  <c r="AG294" i="1" a="1"/>
  <c r="Q295" i="1" a="1"/>
  <c r="W295" i="1" a="1"/>
  <c r="S296" i="1" a="1"/>
  <c r="Z296" i="1" a="1"/>
  <c r="V297" i="1" a="1"/>
  <c r="AH297" i="1" a="1"/>
  <c r="R298" i="1" a="1"/>
  <c r="Y298" i="1" a="1"/>
  <c r="V299" i="1" a="1"/>
  <c r="AH299" i="1" a="1"/>
  <c r="S300" i="1" a="1"/>
  <c r="Y300" i="1" a="1"/>
  <c r="P301" i="1" a="1"/>
  <c r="W301" i="1" a="1"/>
  <c r="S302" i="1" a="1"/>
  <c r="S303" i="1" a="1"/>
  <c r="W303" i="1" a="1"/>
  <c r="AG303" i="1" a="1"/>
  <c r="S304" i="1" a="1"/>
  <c r="W304" i="1" a="1"/>
  <c r="AG304" i="1" a="1"/>
  <c r="S305" i="1" a="1"/>
  <c r="W305" i="1" a="1"/>
  <c r="AG305" i="1" a="1"/>
  <c r="T306" i="1" a="1"/>
  <c r="X306" i="1" a="1"/>
  <c r="AH306" i="1" a="1"/>
  <c r="P307" i="1" a="1"/>
  <c r="T307" i="1" a="1"/>
  <c r="X307" i="1" a="1"/>
  <c r="AH307" i="1" a="1"/>
  <c r="P308" i="1" a="1"/>
  <c r="U308" i="1" a="1"/>
  <c r="Y308" i="1" a="1"/>
  <c r="AI308" i="1" a="1"/>
  <c r="Q309" i="1" a="1"/>
  <c r="U309" i="1" a="1"/>
  <c r="Y309" i="1" a="1"/>
  <c r="AI309" i="1" a="1"/>
  <c r="Q310" i="1" a="1"/>
  <c r="U310" i="1" a="1"/>
  <c r="Y310" i="1" a="1"/>
  <c r="AI310" i="1" a="1"/>
  <c r="Q311" i="1" a="1"/>
  <c r="U311" i="1" a="1"/>
  <c r="Y311" i="1" a="1"/>
  <c r="AI311" i="1" a="1"/>
  <c r="Q312" i="1" a="1"/>
  <c r="U312" i="1" a="1"/>
  <c r="Y312" i="1" a="1"/>
  <c r="AI312" i="1" a="1"/>
  <c r="Q313" i="1" a="1"/>
  <c r="U313" i="1" a="1"/>
  <c r="Y313" i="1" a="1"/>
  <c r="AI313" i="1" a="1"/>
  <c r="Q314" i="1" a="1"/>
  <c r="U314" i="1" a="1"/>
  <c r="Y314" i="1" a="1"/>
  <c r="AI314" i="1" a="1"/>
  <c r="Q315" i="1" a="1"/>
  <c r="U315" i="1" a="1"/>
  <c r="Y315" i="1" a="1"/>
  <c r="AI315" i="1" a="1"/>
  <c r="Q316" i="1" a="1"/>
  <c r="U316" i="1" a="1"/>
  <c r="Y316" i="1" a="1"/>
  <c r="AI316" i="1" a="1"/>
  <c r="Q317" i="1" a="1"/>
  <c r="U317" i="1" a="1"/>
  <c r="Y317" i="1" a="1"/>
  <c r="AI317" i="1" a="1"/>
  <c r="Q318" i="1" a="1"/>
  <c r="V318" i="1" a="1"/>
  <c r="Z318" i="1" a="1"/>
  <c r="R319" i="1" a="1"/>
  <c r="V319" i="1" a="1"/>
  <c r="Z319" i="1" a="1"/>
  <c r="R320" i="1" a="1"/>
  <c r="V320" i="1" a="1"/>
  <c r="Z320" i="1" a="1"/>
  <c r="R321" i="1" a="1"/>
  <c r="V321" i="1" a="1"/>
  <c r="Z321" i="1" a="1"/>
  <c r="R322" i="1" a="1"/>
  <c r="W322" i="1" a="1"/>
  <c r="AG322" i="1" a="1"/>
  <c r="S323" i="1" a="1"/>
  <c r="W323" i="1" a="1"/>
  <c r="AG323" i="1" a="1"/>
  <c r="S324" i="1" a="1"/>
  <c r="W324" i="1" a="1"/>
  <c r="AG324" i="1" a="1"/>
  <c r="S325" i="1" a="1"/>
  <c r="W325" i="1" a="1"/>
  <c r="AG325" i="1" a="1"/>
  <c r="S326" i="1" a="1"/>
  <c r="W326" i="1" a="1"/>
  <c r="AG326" i="1" a="1"/>
  <c r="T205" i="1" a="1"/>
  <c r="Q213" i="1" a="1"/>
  <c r="S215" i="1" a="1"/>
  <c r="AK231" i="1" a="1"/>
  <c r="AK260" i="1" a="1"/>
  <c r="Y263" i="1" a="1"/>
  <c r="V264" i="1" a="1"/>
  <c r="AH264" i="1" a="1"/>
  <c r="T265" i="1" a="1"/>
  <c r="Z265" i="1" a="1"/>
  <c r="Q266" i="1" a="1"/>
  <c r="W266" i="1" a="1"/>
  <c r="S267" i="1" a="1"/>
  <c r="AH268" i="1" a="1"/>
  <c r="X269" i="1" a="1"/>
  <c r="T270" i="1" a="1"/>
  <c r="Z270" i="1" a="1"/>
  <c r="P271" i="1" a="1"/>
  <c r="V271" i="1" a="1"/>
  <c r="AI271" i="1" a="1"/>
  <c r="R272" i="1" a="1"/>
  <c r="Z272" i="1" a="1"/>
  <c r="V273" i="1" a="1"/>
  <c r="AH273" i="1" a="1"/>
  <c r="R274" i="1" a="1"/>
  <c r="X274" i="1" a="1"/>
  <c r="AK274" i="1" a="1"/>
  <c r="T275" i="1" a="1"/>
  <c r="R276" i="1" a="1"/>
  <c r="X276" i="1" a="1"/>
  <c r="W277" i="1" a="1"/>
  <c r="AK277" i="1" a="1"/>
  <c r="T278" i="1" a="1"/>
  <c r="P279" i="1" a="1"/>
  <c r="AI279" i="1" a="1"/>
  <c r="Y280" i="1" a="1"/>
  <c r="V281" i="1" a="1"/>
  <c r="AH281" i="1" a="1"/>
  <c r="S282" i="1" a="1"/>
  <c r="Y282" i="1" a="1"/>
  <c r="V283" i="1" a="1"/>
  <c r="AH283" i="1" a="1"/>
  <c r="S284" i="1" a="1"/>
  <c r="Y284" i="1" a="1"/>
  <c r="V285" i="1" a="1"/>
  <c r="AH285" i="1" a="1"/>
  <c r="T286" i="1" a="1"/>
  <c r="Z286" i="1" a="1"/>
  <c r="P287" i="1" a="1"/>
  <c r="V287" i="1" a="1"/>
  <c r="R288" i="1" a="1"/>
  <c r="AG289" i="1" a="1"/>
  <c r="W290" i="1" a="1"/>
  <c r="AI290" i="1" a="1"/>
  <c r="T291" i="1" a="1"/>
  <c r="Z291" i="1" a="1"/>
  <c r="P292" i="1" a="1"/>
  <c r="W292" i="1" a="1"/>
  <c r="S293" i="1" a="1"/>
  <c r="Z293" i="1" a="1"/>
  <c r="V294" i="1" a="1"/>
  <c r="AH294" i="1" a="1"/>
  <c r="R295" i="1" a="1"/>
  <c r="X295" i="1" a="1"/>
  <c r="AK295" i="1" a="1"/>
  <c r="T296" i="1" a="1"/>
  <c r="P297" i="1" a="1"/>
  <c r="AI297" i="1" a="1"/>
  <c r="Z298" i="1" a="1"/>
  <c r="P299" i="1" a="1"/>
  <c r="W299" i="1" a="1"/>
  <c r="AI299" i="1" a="1"/>
  <c r="Z300" i="1" a="1"/>
  <c r="X301" i="1" a="1"/>
  <c r="T302" i="1" a="1"/>
  <c r="Z302" i="1" a="1"/>
  <c r="AK318" i="1" a="1"/>
  <c r="AK319" i="1" a="1"/>
  <c r="AK320" i="1" a="1"/>
  <c r="AK321" i="1" a="1"/>
  <c r="AK339" i="1" a="1"/>
  <c r="AK340" i="1" a="1"/>
  <c r="AK341" i="1" a="1"/>
  <c r="AK342" i="1" a="1"/>
  <c r="X326" i="1" a="1"/>
  <c r="P327" i="1" a="1"/>
  <c r="Y327" i="1" a="1"/>
  <c r="P328" i="1" a="1"/>
  <c r="X328" i="1" a="1"/>
  <c r="W329" i="1" a="1"/>
  <c r="V330" i="1" a="1"/>
  <c r="U331" i="1" a="1"/>
  <c r="AI331" i="1" a="1"/>
  <c r="T332" i="1" a="1"/>
  <c r="AH332" i="1" a="1"/>
  <c r="S333" i="1" a="1"/>
  <c r="AG333" i="1" a="1"/>
  <c r="R334" i="1" a="1"/>
  <c r="Z334" i="1" a="1"/>
  <c r="Q335" i="1" a="1"/>
  <c r="Y335" i="1" a="1"/>
  <c r="P336" i="1" a="1"/>
  <c r="X336" i="1" a="1"/>
  <c r="X337" i="1" a="1"/>
  <c r="W338" i="1" a="1"/>
  <c r="W339" i="1" a="1"/>
  <c r="V340" i="1" a="1"/>
  <c r="U341" i="1" a="1"/>
  <c r="AI341" i="1" a="1"/>
  <c r="T342" i="1" a="1"/>
  <c r="AH342" i="1" a="1"/>
  <c r="S343" i="1" a="1"/>
  <c r="AH343" i="1" a="1"/>
  <c r="S344" i="1" a="1"/>
  <c r="AG344" i="1" a="1"/>
  <c r="R345" i="1" a="1"/>
  <c r="Z345" i="1" a="1"/>
  <c r="Q346" i="1" a="1"/>
  <c r="Y346" i="1" a="1"/>
  <c r="Q347" i="1" a="1"/>
  <c r="Z347" i="1" a="1"/>
  <c r="Q348" i="1" a="1"/>
  <c r="Y348" i="1" a="1"/>
  <c r="P349" i="1" a="1"/>
  <c r="Z349" i="1" a="1"/>
  <c r="Q350" i="1" a="1"/>
  <c r="Y350" i="1" a="1"/>
  <c r="P351" i="1" a="1"/>
  <c r="X351" i="1" a="1"/>
  <c r="T352" i="1" a="1"/>
  <c r="Z352" i="1" a="1"/>
  <c r="T353" i="1" a="1"/>
  <c r="Y353" i="1" a="1"/>
  <c r="AK353" i="1" a="1"/>
  <c r="S354" i="1" a="1"/>
  <c r="X355" i="1" a="1"/>
  <c r="AI355" i="1" a="1"/>
  <c r="R356" i="1" a="1"/>
  <c r="W356" i="1" a="1"/>
  <c r="Q357" i="1" a="1"/>
  <c r="AH357" i="1" a="1"/>
  <c r="V358" i="1" a="1"/>
  <c r="AG358" i="1" a="1"/>
  <c r="P359" i="1" a="1"/>
  <c r="U359" i="1" a="1"/>
  <c r="Z360" i="1" a="1"/>
  <c r="T361" i="1" a="1"/>
  <c r="Y361" i="1" a="1"/>
  <c r="AK361" i="1" a="1"/>
  <c r="T362" i="1" a="1"/>
  <c r="AI362" i="1" a="1"/>
  <c r="V363" i="1" a="1"/>
  <c r="AG363" i="1" a="1"/>
  <c r="T364" i="1" a="1"/>
  <c r="AI364" i="1" a="1"/>
  <c r="V365" i="1" a="1"/>
  <c r="AG365" i="1" a="1"/>
  <c r="U366" i="1" a="1"/>
  <c r="R367" i="1" a="1"/>
  <c r="AG367" i="1" a="1"/>
  <c r="AK375" i="1" a="1"/>
  <c r="AK387" i="1" a="1"/>
  <c r="AK388" i="1" a="1"/>
  <c r="AK389" i="1" a="1"/>
  <c r="AK390" i="1" a="1"/>
  <c r="Y326" i="1" a="1"/>
  <c r="Q327" i="1" a="1"/>
  <c r="Z327" i="1" a="1"/>
  <c r="Q328" i="1" a="1"/>
  <c r="Y328" i="1" a="1"/>
  <c r="P329" i="1" a="1"/>
  <c r="X329" i="1" a="1"/>
  <c r="W330" i="1" a="1"/>
  <c r="V331" i="1" a="1"/>
  <c r="U332" i="1" a="1"/>
  <c r="AI332" i="1" a="1"/>
  <c r="T333" i="1" a="1"/>
  <c r="AH333" i="1" a="1"/>
  <c r="S334" i="1" a="1"/>
  <c r="AG334" i="1" a="1"/>
  <c r="R335" i="1" a="1"/>
  <c r="Z335" i="1" a="1"/>
  <c r="Q336" i="1" a="1"/>
  <c r="Y336" i="1" a="1"/>
  <c r="P337" i="1" a="1"/>
  <c r="Y337" i="1" a="1"/>
  <c r="P338" i="1" a="1"/>
  <c r="X338" i="1" a="1"/>
  <c r="X339" i="1" a="1"/>
  <c r="W340" i="1" a="1"/>
  <c r="V341" i="1" a="1"/>
  <c r="U342" i="1" a="1"/>
  <c r="AI342" i="1" a="1"/>
  <c r="T343" i="1" a="1"/>
  <c r="AI343" i="1" a="1"/>
  <c r="T344" i="1" a="1"/>
  <c r="AH344" i="1" a="1"/>
  <c r="S345" i="1" a="1"/>
  <c r="AG345" i="1" a="1"/>
  <c r="R346" i="1" a="1"/>
  <c r="Z346" i="1" a="1"/>
  <c r="R347" i="1" a="1"/>
  <c r="AG347" i="1" a="1"/>
  <c r="R348" i="1" a="1"/>
  <c r="Z348" i="1" a="1"/>
  <c r="Q349" i="1" a="1"/>
  <c r="AG349" i="1" a="1"/>
  <c r="R350" i="1" a="1"/>
  <c r="Z350" i="1" a="1"/>
  <c r="Q351" i="1" a="1"/>
  <c r="Z353" i="1" a="1"/>
  <c r="P326" i="1" a="1"/>
  <c r="Z326" i="1" a="1"/>
  <c r="R327" i="1" a="1"/>
  <c r="AG327" i="1" a="1"/>
  <c r="R328" i="1" a="1"/>
  <c r="Z328" i="1" a="1"/>
  <c r="Q329" i="1" a="1"/>
  <c r="Y329" i="1" a="1"/>
  <c r="P330" i="1" a="1"/>
  <c r="X330" i="1" a="1"/>
  <c r="W331" i="1" a="1"/>
  <c r="V332" i="1" a="1"/>
  <c r="U333" i="1" a="1"/>
  <c r="AI333" i="1" a="1"/>
  <c r="T334" i="1" a="1"/>
  <c r="AH334" i="1" a="1"/>
  <c r="S335" i="1" a="1"/>
  <c r="AG335" i="1" a="1"/>
  <c r="R336" i="1" a="1"/>
  <c r="Z336" i="1" a="1"/>
  <c r="Q337" i="1" a="1"/>
  <c r="Z337" i="1" a="1"/>
  <c r="Q338" i="1" a="1"/>
  <c r="Y338" i="1" a="1"/>
  <c r="P339" i="1" a="1"/>
  <c r="Y339" i="1" a="1"/>
  <c r="P340" i="1" a="1"/>
  <c r="X340" i="1" a="1"/>
  <c r="W341" i="1" a="1"/>
  <c r="V342" i="1" a="1"/>
  <c r="U343" i="1" a="1"/>
  <c r="U344" i="1" a="1"/>
  <c r="AI344" i="1" a="1"/>
  <c r="T345" i="1" a="1"/>
  <c r="AH345" i="1" a="1"/>
  <c r="S346" i="1" a="1"/>
  <c r="AH346" i="1" a="1"/>
  <c r="T347" i="1" a="1"/>
  <c r="AH347" i="1" a="1"/>
  <c r="S348" i="1" a="1"/>
  <c r="AG348" i="1" a="1"/>
  <c r="R349" i="1" a="1"/>
  <c r="AH349" i="1" a="1"/>
  <c r="S350" i="1" a="1"/>
  <c r="AG350" i="1" a="1"/>
  <c r="R351" i="1" a="1"/>
  <c r="Y351" i="1" a="1"/>
  <c r="U352" i="1" a="1"/>
  <c r="AG352" i="1" a="1"/>
  <c r="P353" i="1" a="1"/>
  <c r="U353" i="1" a="1"/>
  <c r="Z354" i="1" a="1"/>
  <c r="T355" i="1" a="1"/>
  <c r="Y355" i="1" a="1"/>
  <c r="AK355" i="1" a="1"/>
  <c r="S356" i="1" a="1"/>
  <c r="X357" i="1" a="1"/>
  <c r="AI357" i="1" a="1"/>
  <c r="R358" i="1" a="1"/>
  <c r="W358" i="1" a="1"/>
  <c r="Q359" i="1" a="1"/>
  <c r="AH359" i="1" a="1"/>
  <c r="V360" i="1" a="1"/>
  <c r="AG360" i="1" a="1"/>
  <c r="P361" i="1" a="1"/>
  <c r="U361" i="1" a="1"/>
  <c r="U362" i="1" a="1"/>
  <c r="S363" i="1" a="1"/>
  <c r="AH363" i="1" a="1"/>
  <c r="U364" i="1" a="1"/>
  <c r="S365" i="1" a="1"/>
  <c r="AH365" i="1" a="1"/>
  <c r="V366" i="1" a="1"/>
  <c r="S367" i="1" a="1"/>
  <c r="X367" i="1" a="1"/>
  <c r="AK373" i="1" a="1"/>
  <c r="AK374" i="1" a="1"/>
  <c r="AK382" i="1" a="1"/>
  <c r="AK383" i="1" a="1"/>
  <c r="Q326" i="1" a="1"/>
  <c r="AH326" i="1" a="1"/>
  <c r="T327" i="1" a="1"/>
  <c r="AH327" i="1" a="1"/>
  <c r="S328" i="1" a="1"/>
  <c r="AG328" i="1" a="1"/>
  <c r="R329" i="1" a="1"/>
  <c r="Z329" i="1" a="1"/>
  <c r="Q330" i="1" a="1"/>
  <c r="Y330" i="1" a="1"/>
  <c r="P331" i="1" a="1"/>
  <c r="X331" i="1" a="1"/>
  <c r="W332" i="1" a="1"/>
  <c r="V333" i="1" a="1"/>
  <c r="U334" i="1" a="1"/>
  <c r="AI334" i="1" a="1"/>
  <c r="T335" i="1" a="1"/>
  <c r="AH335" i="1" a="1"/>
  <c r="S336" i="1" a="1"/>
  <c r="AG336" i="1" a="1"/>
  <c r="R337" i="1" a="1"/>
  <c r="AG337" i="1" a="1"/>
  <c r="R338" i="1" a="1"/>
  <c r="Z338" i="1" a="1"/>
  <c r="Q339" i="1" a="1"/>
  <c r="Z339" i="1" a="1"/>
  <c r="Q340" i="1" a="1"/>
  <c r="Y340" i="1" a="1"/>
  <c r="P341" i="1" a="1"/>
  <c r="X341" i="1" a="1"/>
  <c r="W342" i="1" a="1"/>
  <c r="V343" i="1" a="1"/>
  <c r="V344" i="1" a="1"/>
  <c r="U345" i="1" a="1"/>
  <c r="AI345" i="1" a="1"/>
  <c r="T346" i="1" a="1"/>
  <c r="AI346" i="1" a="1"/>
  <c r="U347" i="1" a="1"/>
  <c r="AI347" i="1" a="1"/>
  <c r="T348" i="1" a="1"/>
  <c r="AH348" i="1" a="1"/>
  <c r="S349" i="1" a="1"/>
  <c r="AI349" i="1" a="1"/>
  <c r="T350" i="1" a="1"/>
  <c r="AH350" i="1" a="1"/>
  <c r="T351" i="1" a="1"/>
  <c r="Z351" i="1" a="1"/>
  <c r="P352" i="1" a="1"/>
  <c r="V352" i="1" a="1"/>
  <c r="AH352" i="1" a="1"/>
  <c r="V353" i="1" a="1"/>
  <c r="AG353" i="1" a="1"/>
  <c r="P354" i="1" a="1"/>
  <c r="U354" i="1" a="1"/>
  <c r="Z355" i="1" a="1"/>
  <c r="T356" i="1" a="1"/>
  <c r="Y356" i="1" a="1"/>
  <c r="AK356" i="1" a="1"/>
  <c r="S357" i="1" a="1"/>
  <c r="X358" i="1" a="1"/>
  <c r="AI358" i="1" a="1"/>
  <c r="R359" i="1" a="1"/>
  <c r="W359" i="1" a="1"/>
  <c r="Q360" i="1" a="1"/>
  <c r="AH360" i="1" a="1"/>
  <c r="V361" i="1" a="1"/>
  <c r="AG361" i="1" a="1"/>
  <c r="P362" i="1" a="1"/>
  <c r="Z362" i="1" a="1"/>
  <c r="X363" i="1" a="1"/>
  <c r="Q364" i="1" a="1"/>
  <c r="Z364" i="1" a="1"/>
  <c r="X365" i="1" a="1"/>
  <c r="Q366" i="1" a="1"/>
  <c r="AG366" i="1" a="1"/>
  <c r="T367" i="1" a="1"/>
  <c r="AI367" i="1" a="1"/>
  <c r="Q368" i="1" a="1"/>
  <c r="V368" i="1" a="1"/>
  <c r="Z368" i="1" a="1"/>
  <c r="R369" i="1" a="1"/>
  <c r="V369" i="1" a="1"/>
  <c r="Z369" i="1" a="1"/>
  <c r="R370" i="1" a="1"/>
  <c r="V370" i="1" a="1"/>
  <c r="Z370" i="1" a="1"/>
  <c r="R371" i="1" a="1"/>
  <c r="V371" i="1" a="1"/>
  <c r="Z371" i="1" a="1"/>
  <c r="R372" i="1" a="1"/>
  <c r="V372" i="1" a="1"/>
  <c r="Z372" i="1" a="1"/>
  <c r="R373" i="1" a="1"/>
  <c r="W373" i="1" a="1"/>
  <c r="AG373" i="1" a="1"/>
  <c r="S374" i="1" a="1"/>
  <c r="W374" i="1" a="1"/>
  <c r="AG374" i="1" a="1"/>
  <c r="T375" i="1" a="1"/>
  <c r="X375" i="1" a="1"/>
  <c r="AH375" i="1" a="1"/>
  <c r="P376" i="1" a="1"/>
  <c r="T376" i="1" a="1"/>
  <c r="X376" i="1" a="1"/>
  <c r="AI376" i="1" a="1"/>
  <c r="Q377" i="1" a="1"/>
  <c r="U377" i="1" a="1"/>
  <c r="Y377" i="1" a="1"/>
  <c r="AI377" i="1" a="1"/>
  <c r="Q378" i="1" a="1"/>
  <c r="U378" i="1" a="1"/>
  <c r="Y378" i="1" a="1"/>
  <c r="AI378" i="1" a="1"/>
  <c r="Q379" i="1" a="1"/>
  <c r="U379" i="1" a="1"/>
  <c r="Y379" i="1" a="1"/>
  <c r="AI379" i="1" a="1"/>
  <c r="Q380" i="1" a="1"/>
  <c r="U380" i="1" a="1"/>
  <c r="Y380" i="1" a="1"/>
  <c r="U325" i="1" a="1"/>
  <c r="R326" i="1" a="1"/>
  <c r="AI326" i="1" a="1"/>
  <c r="U327" i="1" a="1"/>
  <c r="AI327" i="1" a="1"/>
  <c r="T328" i="1" a="1"/>
  <c r="AH328" i="1" a="1"/>
  <c r="S329" i="1" a="1"/>
  <c r="AG329" i="1" a="1"/>
  <c r="R330" i="1" a="1"/>
  <c r="Z330" i="1" a="1"/>
  <c r="Q331" i="1" a="1"/>
  <c r="Y331" i="1" a="1"/>
  <c r="P332" i="1" a="1"/>
  <c r="X332" i="1" a="1"/>
  <c r="W333" i="1" a="1"/>
  <c r="V334" i="1" a="1"/>
  <c r="U335" i="1" a="1"/>
  <c r="AI335" i="1" a="1"/>
  <c r="T336" i="1" a="1"/>
  <c r="AH336" i="1" a="1"/>
  <c r="T337" i="1" a="1"/>
  <c r="AH337" i="1" a="1"/>
  <c r="S338" i="1" a="1"/>
  <c r="AG338" i="1" a="1"/>
  <c r="R339" i="1" a="1"/>
  <c r="AG339" i="1" a="1"/>
  <c r="R340" i="1" a="1"/>
  <c r="Z340" i="1" a="1"/>
  <c r="Q341" i="1" a="1"/>
  <c r="Y341" i="1" a="1"/>
  <c r="P342" i="1" a="1"/>
  <c r="X342" i="1" a="1"/>
  <c r="W343" i="1" a="1"/>
  <c r="W344" i="1" a="1"/>
  <c r="V345" i="1" a="1"/>
  <c r="U346" i="1" a="1"/>
  <c r="V347" i="1" a="1"/>
  <c r="U348" i="1" a="1"/>
  <c r="AI348" i="1" a="1"/>
  <c r="T349" i="1" a="1"/>
  <c r="U350" i="1" a="1"/>
  <c r="AI350" i="1" a="1"/>
  <c r="AG351" i="1" a="1"/>
  <c r="W352" i="1" a="1"/>
  <c r="Q353" i="1" a="1"/>
  <c r="AH353" i="1" a="1"/>
  <c r="V354" i="1" a="1"/>
  <c r="AG354" i="1" a="1"/>
  <c r="P355" i="1" a="1"/>
  <c r="U355" i="1" a="1"/>
  <c r="Z356" i="1" a="1"/>
  <c r="T357" i="1" a="1"/>
  <c r="Y357" i="1" a="1"/>
  <c r="AK357" i="1" a="1"/>
  <c r="S358" i="1" a="1"/>
  <c r="X359" i="1" a="1"/>
  <c r="AI359" i="1" a="1"/>
  <c r="R360" i="1" a="1"/>
  <c r="W360" i="1" a="1"/>
  <c r="Q361" i="1" a="1"/>
  <c r="AH361" i="1" a="1"/>
  <c r="V362" i="1" a="1"/>
  <c r="AG362" i="1" a="1"/>
  <c r="T363" i="1" a="1"/>
  <c r="AI363" i="1" a="1"/>
  <c r="V364" i="1" a="1"/>
  <c r="AG364" i="1" a="1"/>
  <c r="T365" i="1" a="1"/>
  <c r="AI365" i="1" a="1"/>
  <c r="W366" i="1" a="1"/>
  <c r="AH366" i="1" a="1"/>
  <c r="P367" i="1" a="1"/>
  <c r="Y367" i="1" a="1"/>
  <c r="AK368" i="1" a="1"/>
  <c r="AK369" i="1" a="1"/>
  <c r="Y325" i="1" a="1"/>
  <c r="T326" i="1" a="1"/>
  <c r="V327" i="1" a="1"/>
  <c r="U328" i="1" a="1"/>
  <c r="AI328" i="1" a="1"/>
  <c r="T329" i="1" a="1"/>
  <c r="AH329" i="1" a="1"/>
  <c r="S330" i="1" a="1"/>
  <c r="AG330" i="1" a="1"/>
  <c r="R331" i="1" a="1"/>
  <c r="Z331" i="1" a="1"/>
  <c r="Q332" i="1" a="1"/>
  <c r="Y332" i="1" a="1"/>
  <c r="P333" i="1" a="1"/>
  <c r="X333" i="1" a="1"/>
  <c r="W334" i="1" a="1"/>
  <c r="V335" i="1" a="1"/>
  <c r="U336" i="1" a="1"/>
  <c r="AI336" i="1" a="1"/>
  <c r="U337" i="1" a="1"/>
  <c r="AI337" i="1" a="1"/>
  <c r="T338" i="1" a="1"/>
  <c r="AH338" i="1" a="1"/>
  <c r="T339" i="1" a="1"/>
  <c r="AH339" i="1" a="1"/>
  <c r="S340" i="1" a="1"/>
  <c r="AG340" i="1" a="1"/>
  <c r="R341" i="1" a="1"/>
  <c r="Z341" i="1" a="1"/>
  <c r="Q342" i="1" a="1"/>
  <c r="Y342" i="1" a="1"/>
  <c r="P343" i="1" a="1"/>
  <c r="X343" i="1" a="1"/>
  <c r="P344" i="1" a="1"/>
  <c r="X344" i="1" a="1"/>
  <c r="W345" i="1" a="1"/>
  <c r="V346" i="1" a="1"/>
  <c r="W347" i="1" a="1"/>
  <c r="V348" i="1" a="1"/>
  <c r="W349" i="1" a="1"/>
  <c r="V350" i="1" a="1"/>
  <c r="U351" i="1" a="1"/>
  <c r="AH351" i="1" a="1"/>
  <c r="Q352" i="1" a="1"/>
  <c r="X352" i="1" a="1"/>
  <c r="AH325" i="1" a="1"/>
  <c r="U326" i="1" a="1"/>
  <c r="W327" i="1" a="1"/>
  <c r="V328" i="1" a="1"/>
  <c r="U329" i="1" a="1"/>
  <c r="AI329" i="1" a="1"/>
  <c r="T330" i="1" a="1"/>
  <c r="AH330" i="1" a="1"/>
  <c r="S331" i="1" a="1"/>
  <c r="AG331" i="1" a="1"/>
  <c r="R332" i="1" a="1"/>
  <c r="Z332" i="1" a="1"/>
  <c r="Q333" i="1" a="1"/>
  <c r="Y333" i="1" a="1"/>
  <c r="P334" i="1" a="1"/>
  <c r="X334" i="1" a="1"/>
  <c r="W335" i="1" a="1"/>
  <c r="V336" i="1" a="1"/>
  <c r="V337" i="1" a="1"/>
  <c r="U338" i="1" a="1"/>
  <c r="AI338" i="1" a="1"/>
  <c r="U339" i="1" a="1"/>
  <c r="AI339" i="1" a="1"/>
  <c r="T340" i="1" a="1"/>
  <c r="AH340" i="1" a="1"/>
  <c r="S341" i="1" a="1"/>
  <c r="AG341" i="1" a="1"/>
  <c r="R342" i="1" a="1"/>
  <c r="Z342" i="1" a="1"/>
  <c r="Q343" i="1" a="1"/>
  <c r="Y343" i="1" a="1"/>
  <c r="Q344" i="1" a="1"/>
  <c r="Y344" i="1" a="1"/>
  <c r="P345" i="1" a="1"/>
  <c r="X345" i="1" a="1"/>
  <c r="W346" i="1" a="1"/>
  <c r="X347" i="1" a="1"/>
  <c r="W348" i="1" a="1"/>
  <c r="X349" i="1" a="1"/>
  <c r="W350" i="1" a="1"/>
  <c r="V351" i="1" a="1"/>
  <c r="R352" i="1" a="1"/>
  <c r="X353" i="1" a="1"/>
  <c r="AI353" i="1" a="1"/>
  <c r="R354" i="1" a="1"/>
  <c r="W354" i="1" a="1"/>
  <c r="Q355" i="1" a="1"/>
  <c r="AH355" i="1" a="1"/>
  <c r="V356" i="1" a="1"/>
  <c r="AG356" i="1" a="1"/>
  <c r="P357" i="1" a="1"/>
  <c r="U357" i="1" a="1"/>
  <c r="Z358" i="1" a="1"/>
  <c r="T359" i="1" a="1"/>
  <c r="Y359" i="1" a="1"/>
  <c r="AK359" i="1" a="1"/>
  <c r="S360" i="1" a="1"/>
  <c r="X361" i="1" a="1"/>
  <c r="AI361" i="1" a="1"/>
  <c r="R362" i="1" a="1"/>
  <c r="AH362" i="1" a="1"/>
  <c r="U363" i="1" a="1"/>
  <c r="S364" i="1" a="1"/>
  <c r="AH364" i="1" a="1"/>
  <c r="U365" i="1" a="1"/>
  <c r="T366" i="1" a="1"/>
  <c r="AI366" i="1" a="1"/>
  <c r="Q367" i="1" a="1"/>
  <c r="Z367" i="1" a="1"/>
  <c r="AK367" i="1" a="1"/>
  <c r="AK376" i="1" a="1"/>
  <c r="AK377" i="1" a="1"/>
  <c r="AK378" i="1" a="1"/>
  <c r="AK379" i="1" a="1"/>
  <c r="AK380" i="1" a="1"/>
  <c r="AI325" i="1" a="1"/>
  <c r="V326" i="1" a="1"/>
  <c r="X327" i="1" a="1"/>
  <c r="W328" i="1" a="1"/>
  <c r="V329" i="1" a="1"/>
  <c r="U330" i="1" a="1"/>
  <c r="AI330" i="1" a="1"/>
  <c r="T331" i="1" a="1"/>
  <c r="AH331" i="1" a="1"/>
  <c r="S332" i="1" a="1"/>
  <c r="AG332" i="1" a="1"/>
  <c r="R333" i="1" a="1"/>
  <c r="Z333" i="1" a="1"/>
  <c r="Q334" i="1" a="1"/>
  <c r="Y334" i="1" a="1"/>
  <c r="P335" i="1" a="1"/>
  <c r="X335" i="1" a="1"/>
  <c r="W336" i="1" a="1"/>
  <c r="W337" i="1" a="1"/>
  <c r="V338" i="1" a="1"/>
  <c r="V339" i="1" a="1"/>
  <c r="U340" i="1" a="1"/>
  <c r="AI340" i="1" a="1"/>
  <c r="T341" i="1" a="1"/>
  <c r="AH341" i="1" a="1"/>
  <c r="S342" i="1" a="1"/>
  <c r="AG342" i="1" a="1"/>
  <c r="R343" i="1" a="1"/>
  <c r="AG343" i="1" a="1"/>
  <c r="R344" i="1" a="1"/>
  <c r="Z344" i="1" a="1"/>
  <c r="Q345" i="1" a="1"/>
  <c r="Y345" i="1" a="1"/>
  <c r="P346" i="1" a="1"/>
  <c r="X346" i="1" a="1"/>
  <c r="P347" i="1" a="1"/>
  <c r="Y347" i="1" a="1"/>
  <c r="P348" i="1" a="1"/>
  <c r="X348" i="1" a="1"/>
  <c r="Y349" i="1" a="1"/>
  <c r="P350" i="1" a="1"/>
  <c r="X350" i="1" a="1"/>
  <c r="W351" i="1" a="1"/>
  <c r="AI351" i="1" a="1"/>
  <c r="S352" i="1" a="1"/>
  <c r="Y352" i="1" a="1"/>
  <c r="AK352" i="1" a="1"/>
  <c r="S353" i="1" a="1"/>
  <c r="X354" i="1" a="1"/>
  <c r="AI354" i="1" a="1"/>
  <c r="R355" i="1" a="1"/>
  <c r="W355" i="1" a="1"/>
  <c r="Q356" i="1" a="1"/>
  <c r="AH356" i="1" a="1"/>
  <c r="V357" i="1" a="1"/>
  <c r="AG357" i="1" a="1"/>
  <c r="P358" i="1" a="1"/>
  <c r="U358" i="1" a="1"/>
  <c r="Z359" i="1" a="1"/>
  <c r="T360" i="1" a="1"/>
  <c r="Y360" i="1" a="1"/>
  <c r="AK360" i="1" a="1"/>
  <c r="S361" i="1" a="1"/>
  <c r="X362" i="1" a="1"/>
  <c r="Q363" i="1" a="1"/>
  <c r="Z363" i="1" a="1"/>
  <c r="X364" i="1" a="1"/>
  <c r="Q365" i="1" a="1"/>
  <c r="Z365" i="1" a="1"/>
  <c r="Y366" i="1" a="1"/>
  <c r="V367" i="1" a="1"/>
  <c r="T368" i="1" a="1"/>
  <c r="X368" i="1" a="1"/>
  <c r="AH368" i="1" a="1"/>
  <c r="P369" i="1" a="1"/>
  <c r="T369" i="1" a="1"/>
  <c r="X369" i="1" a="1"/>
  <c r="AH369" i="1" a="1"/>
  <c r="P370" i="1" a="1"/>
  <c r="T370" i="1" a="1"/>
  <c r="X370" i="1" a="1"/>
  <c r="AH370" i="1" a="1"/>
  <c r="P371" i="1" a="1"/>
  <c r="T371" i="1" a="1"/>
  <c r="X371" i="1" a="1"/>
  <c r="AH371" i="1" a="1"/>
  <c r="P372" i="1" a="1"/>
  <c r="T372" i="1" a="1"/>
  <c r="X372" i="1" a="1"/>
  <c r="AH372" i="1" a="1"/>
  <c r="P373" i="1" a="1"/>
  <c r="U373" i="1" a="1"/>
  <c r="Y373" i="1" a="1"/>
  <c r="AI373" i="1" a="1"/>
  <c r="Q374" i="1" a="1"/>
  <c r="U374" i="1" a="1"/>
  <c r="Y374" i="1" a="1"/>
  <c r="AI374" i="1" a="1"/>
  <c r="Q375" i="1" a="1"/>
  <c r="V375" i="1" a="1"/>
  <c r="Z375" i="1" a="1"/>
  <c r="R376" i="1" a="1"/>
  <c r="V376" i="1" a="1"/>
  <c r="P360" i="1" a="1"/>
  <c r="W362" i="1" a="1"/>
  <c r="W363" i="1" a="1"/>
  <c r="W364" i="1" a="1"/>
  <c r="W365" i="1" a="1"/>
  <c r="X366" i="1" a="1"/>
  <c r="W367" i="1" a="1"/>
  <c r="W368" i="1" a="1"/>
  <c r="U369" i="1" a="1"/>
  <c r="AI370" i="1" a="1"/>
  <c r="T373" i="1" a="1"/>
  <c r="Z374" i="1" a="1"/>
  <c r="U375" i="1" a="1"/>
  <c r="Y376" i="1" a="1"/>
  <c r="P378" i="1" a="1"/>
  <c r="X378" i="1" a="1"/>
  <c r="W379" i="1" a="1"/>
  <c r="V380" i="1" a="1"/>
  <c r="T381" i="1" a="1"/>
  <c r="P382" i="1" a="1"/>
  <c r="T383" i="1" a="1"/>
  <c r="AG383" i="1" a="1"/>
  <c r="Q384" i="1" a="1"/>
  <c r="S385" i="1" a="1"/>
  <c r="X385" i="1" a="1"/>
  <c r="AI385" i="1" a="1"/>
  <c r="R386" i="1" a="1"/>
  <c r="AG386" i="1" a="1"/>
  <c r="U387" i="1" a="1"/>
  <c r="S388" i="1" a="1"/>
  <c r="AH388" i="1" a="1"/>
  <c r="U389" i="1" a="1"/>
  <c r="S390" i="1" a="1"/>
  <c r="AH390" i="1" a="1"/>
  <c r="V391" i="1" a="1"/>
  <c r="P392" i="1" a="1"/>
  <c r="V392" i="1" a="1"/>
  <c r="X393" i="1" a="1"/>
  <c r="Q394" i="1" a="1"/>
  <c r="AK394" i="1" a="1"/>
  <c r="AK395" i="1" a="1"/>
  <c r="AK409" i="1" a="1"/>
  <c r="AK410" i="1" a="1"/>
  <c r="AK411" i="1" a="1"/>
  <c r="AK424" i="1" a="1"/>
  <c r="AK425" i="1" a="1"/>
  <c r="AK426" i="1" a="1"/>
  <c r="AK427" i="1" a="1"/>
  <c r="R353" i="1" a="1"/>
  <c r="Y354" i="1" a="1"/>
  <c r="AG355" i="1" a="1"/>
  <c r="AI356" i="1" a="1"/>
  <c r="W361" i="1" a="1"/>
  <c r="Y362" i="1" a="1"/>
  <c r="Y363" i="1" a="1"/>
  <c r="Y364" i="1" a="1"/>
  <c r="Y365" i="1" a="1"/>
  <c r="Z366" i="1" a="1"/>
  <c r="Y368" i="1" a="1"/>
  <c r="W369" i="1" a="1"/>
  <c r="S370" i="1" a="1"/>
  <c r="AK370" i="1" a="1"/>
  <c r="W371" i="1" a="1"/>
  <c r="Q372" i="1" a="1"/>
  <c r="AG372" i="1" a="1"/>
  <c r="V373" i="1" a="1"/>
  <c r="P374" i="1" a="1"/>
  <c r="W375" i="1" a="1"/>
  <c r="Z376" i="1" a="1"/>
  <c r="R377" i="1" a="1"/>
  <c r="Z377" i="1" a="1"/>
  <c r="P379" i="1" a="1"/>
  <c r="X379" i="1" a="1"/>
  <c r="W380" i="1" a="1"/>
  <c r="U381" i="1" a="1"/>
  <c r="AG381" i="1" a="1"/>
  <c r="Q382" i="1" a="1"/>
  <c r="X382" i="1" a="1"/>
  <c r="U383" i="1" a="1"/>
  <c r="R384" i="1" a="1"/>
  <c r="X384" i="1" a="1"/>
  <c r="AK384" i="1" a="1"/>
  <c r="Y385" i="1" a="1"/>
  <c r="W386" i="1" a="1"/>
  <c r="P387" i="1" a="1"/>
  <c r="Z387" i="1" a="1"/>
  <c r="X388" i="1" a="1"/>
  <c r="Q389" i="1" a="1"/>
  <c r="Z389" i="1" a="1"/>
  <c r="X390" i="1" a="1"/>
  <c r="Q391" i="1" a="1"/>
  <c r="AH391" i="1" a="1"/>
  <c r="Q392" i="1" a="1"/>
  <c r="AG392" i="1" a="1"/>
  <c r="T393" i="1" a="1"/>
  <c r="AI393" i="1" a="1"/>
  <c r="R394" i="1" a="1"/>
  <c r="W394" i="1" a="1"/>
  <c r="AG394" i="1" a="1"/>
  <c r="S395" i="1" a="1"/>
  <c r="W395" i="1" a="1"/>
  <c r="AG395" i="1" a="1"/>
  <c r="T396" i="1" a="1"/>
  <c r="X396" i="1" a="1"/>
  <c r="AH396" i="1" a="1"/>
  <c r="P397" i="1" a="1"/>
  <c r="T397" i="1" a="1"/>
  <c r="X397" i="1" a="1"/>
  <c r="AH397" i="1" a="1"/>
  <c r="P398" i="1" a="1"/>
  <c r="T398" i="1" a="1"/>
  <c r="X398" i="1" a="1"/>
  <c r="AH398" i="1" a="1"/>
  <c r="P399" i="1" a="1"/>
  <c r="T399" i="1" a="1"/>
  <c r="X399" i="1" a="1"/>
  <c r="AH399" i="1" a="1"/>
  <c r="P400" i="1" a="1"/>
  <c r="T400" i="1" a="1"/>
  <c r="X400" i="1" a="1"/>
  <c r="AH400" i="1" a="1"/>
  <c r="P401" i="1" a="1"/>
  <c r="T401" i="1" a="1"/>
  <c r="X401" i="1" a="1"/>
  <c r="AH401" i="1" a="1"/>
  <c r="P402" i="1" a="1"/>
  <c r="T402" i="1" a="1"/>
  <c r="X402" i="1" a="1"/>
  <c r="AH402" i="1" a="1"/>
  <c r="P403" i="1" a="1"/>
  <c r="T403" i="1" a="1"/>
  <c r="X403" i="1" a="1"/>
  <c r="AH403" i="1" a="1"/>
  <c r="P404" i="1" a="1"/>
  <c r="T404" i="1" a="1"/>
  <c r="X404" i="1" a="1"/>
  <c r="AH404" i="1" a="1"/>
  <c r="P405" i="1" a="1"/>
  <c r="T405" i="1" a="1"/>
  <c r="X405" i="1" a="1"/>
  <c r="AH405" i="1" a="1"/>
  <c r="P406" i="1" a="1"/>
  <c r="U406" i="1" a="1"/>
  <c r="Y406" i="1" a="1"/>
  <c r="AI406" i="1" a="1"/>
  <c r="Q407" i="1" a="1"/>
  <c r="U407" i="1" a="1"/>
  <c r="Y407" i="1" a="1"/>
  <c r="AI407" i="1" a="1"/>
  <c r="Q408" i="1" a="1"/>
  <c r="V408" i="1" a="1"/>
  <c r="Z408" i="1" a="1"/>
  <c r="R409" i="1" a="1"/>
  <c r="V409" i="1" a="1"/>
  <c r="Z409" i="1" a="1"/>
  <c r="S410" i="1" a="1"/>
  <c r="W410" i="1" a="1"/>
  <c r="AG410" i="1" a="1"/>
  <c r="S411" i="1" a="1"/>
  <c r="W411" i="1" a="1"/>
  <c r="AG411" i="1" a="1"/>
  <c r="T412" i="1" a="1"/>
  <c r="X412" i="1" a="1"/>
  <c r="AH412" i="1" a="1"/>
  <c r="P413" i="1" a="1"/>
  <c r="T413" i="1" a="1"/>
  <c r="X413" i="1" a="1"/>
  <c r="AH413" i="1" a="1"/>
  <c r="P414" i="1" a="1"/>
  <c r="T414" i="1" a="1"/>
  <c r="X414" i="1" a="1"/>
  <c r="AH414" i="1" a="1"/>
  <c r="P415" i="1" a="1"/>
  <c r="T415" i="1" a="1"/>
  <c r="X415" i="1" a="1"/>
  <c r="AH415" i="1" a="1"/>
  <c r="P416" i="1" a="1"/>
  <c r="T416" i="1" a="1"/>
  <c r="X416" i="1" a="1"/>
  <c r="AH416" i="1" a="1"/>
  <c r="P417" i="1" a="1"/>
  <c r="T417" i="1" a="1"/>
  <c r="X417" i="1" a="1"/>
  <c r="AH417" i="1" a="1"/>
  <c r="P418" i="1" a="1"/>
  <c r="U418" i="1" a="1"/>
  <c r="Y418" i="1" a="1"/>
  <c r="AI418" i="1" a="1"/>
  <c r="Q419" i="1" a="1"/>
  <c r="U419" i="1" a="1"/>
  <c r="Y419" i="1" a="1"/>
  <c r="AI419" i="1" a="1"/>
  <c r="Q420" i="1" a="1"/>
  <c r="U420" i="1" a="1"/>
  <c r="Y420" i="1" a="1"/>
  <c r="AI420" i="1" a="1"/>
  <c r="Q421" i="1" a="1"/>
  <c r="U421" i="1" a="1"/>
  <c r="Y421" i="1" a="1"/>
  <c r="AI421" i="1" a="1"/>
  <c r="Q422" i="1" a="1"/>
  <c r="U422" i="1" a="1"/>
  <c r="Y422" i="1" a="1"/>
  <c r="AI422" i="1" a="1"/>
  <c r="Q423" i="1" a="1"/>
  <c r="V423" i="1" a="1"/>
  <c r="Z423" i="1" a="1"/>
  <c r="R424" i="1" a="1"/>
  <c r="V424" i="1" a="1"/>
  <c r="Z424" i="1" a="1"/>
  <c r="S425" i="1" a="1"/>
  <c r="W425" i="1" a="1"/>
  <c r="AG425" i="1" a="1"/>
  <c r="S426" i="1" a="1"/>
  <c r="W426" i="1" a="1"/>
  <c r="AG426" i="1" a="1"/>
  <c r="S427" i="1" a="1"/>
  <c r="W427" i="1" a="1"/>
  <c r="AG427" i="1" a="1"/>
  <c r="T428" i="1" a="1"/>
  <c r="X428" i="1" a="1"/>
  <c r="AH428" i="1" a="1"/>
  <c r="P429" i="1" a="1"/>
  <c r="W353" i="1" a="1"/>
  <c r="AH354" i="1" a="1"/>
  <c r="Q358" i="1" a="1"/>
  <c r="S359" i="1" a="1"/>
  <c r="U360" i="1" a="1"/>
  <c r="Z361" i="1" a="1"/>
  <c r="AH367" i="1" a="1"/>
  <c r="AG368" i="1" a="1"/>
  <c r="Y369" i="1" a="1"/>
  <c r="U370" i="1" a="1"/>
  <c r="Y371" i="1" a="1"/>
  <c r="AI372" i="1" a="1"/>
  <c r="R374" i="1" a="1"/>
  <c r="AH374" i="1" a="1"/>
  <c r="Q376" i="1" a="1"/>
  <c r="AH376" i="1" a="1"/>
  <c r="S377" i="1" a="1"/>
  <c r="AG377" i="1" a="1"/>
  <c r="R378" i="1" a="1"/>
  <c r="Z378" i="1" a="1"/>
  <c r="P380" i="1" a="1"/>
  <c r="X380" i="1" a="1"/>
  <c r="V381" i="1" a="1"/>
  <c r="AH381" i="1" a="1"/>
  <c r="R382" i="1" a="1"/>
  <c r="Y382" i="1" a="1"/>
  <c r="V383" i="1" a="1"/>
  <c r="AH383" i="1" a="1"/>
  <c r="S384" i="1" a="1"/>
  <c r="Y384" i="1" a="1"/>
  <c r="T385" i="1" a="1"/>
  <c r="Z385" i="1" a="1"/>
  <c r="AK385" i="1" a="1"/>
  <c r="S386" i="1" a="1"/>
  <c r="AH386" i="1" a="1"/>
  <c r="V387" i="1" a="1"/>
  <c r="AG387" i="1" a="1"/>
  <c r="T388" i="1" a="1"/>
  <c r="AI388" i="1" a="1"/>
  <c r="V389" i="1" a="1"/>
  <c r="AG389" i="1" a="1"/>
  <c r="T390" i="1" a="1"/>
  <c r="AI390" i="1" a="1"/>
  <c r="W391" i="1" a="1"/>
  <c r="AI391" i="1" a="1"/>
  <c r="W392" i="1" a="1"/>
  <c r="P393" i="1" a="1"/>
  <c r="Y393" i="1" a="1"/>
  <c r="AK408" i="1" a="1"/>
  <c r="AK423" i="1" a="1"/>
  <c r="AK448" i="1" a="1"/>
  <c r="AK449" i="1" a="1"/>
  <c r="AK450" i="1" a="1"/>
  <c r="AK451" i="1" a="1"/>
  <c r="AK459" i="1" a="1"/>
  <c r="AK460" i="1" a="1"/>
  <c r="AK461" i="1" a="1"/>
  <c r="AK354" i="1" a="1"/>
  <c r="R357" i="1" a="1"/>
  <c r="T358" i="1" a="1"/>
  <c r="V359" i="1" a="1"/>
  <c r="X360" i="1" a="1"/>
  <c r="AK366" i="1" a="1"/>
  <c r="AI368" i="1" a="1"/>
  <c r="AG369" i="1" a="1"/>
  <c r="S372" i="1" a="1"/>
  <c r="AK372" i="1" a="1"/>
  <c r="X373" i="1" a="1"/>
  <c r="Y375" i="1" a="1"/>
  <c r="S376" i="1" a="1"/>
  <c r="T377" i="1" a="1"/>
  <c r="AH377" i="1" a="1"/>
  <c r="S378" i="1" a="1"/>
  <c r="AG378" i="1" a="1"/>
  <c r="R379" i="1" a="1"/>
  <c r="Z379" i="1" a="1"/>
  <c r="AI381" i="1" a="1"/>
  <c r="Z382" i="1" a="1"/>
  <c r="P383" i="1" a="1"/>
  <c r="W383" i="1" a="1"/>
  <c r="AI383" i="1" a="1"/>
  <c r="Z384" i="1" a="1"/>
  <c r="U385" i="1" a="1"/>
  <c r="X386" i="1" a="1"/>
  <c r="Q387" i="1" a="1"/>
  <c r="W387" i="1" a="1"/>
  <c r="P388" i="1" a="1"/>
  <c r="Y388" i="1" a="1"/>
  <c r="R389" i="1" a="1"/>
  <c r="W389" i="1" a="1"/>
  <c r="P390" i="1" a="1"/>
  <c r="Y390" i="1" a="1"/>
  <c r="R391" i="1" a="1"/>
  <c r="X391" i="1" a="1"/>
  <c r="R392" i="1" a="1"/>
  <c r="AH392" i="1" a="1"/>
  <c r="U393" i="1" a="1"/>
  <c r="Z393" i="1" a="1"/>
  <c r="AK393" i="1" a="1"/>
  <c r="T394" i="1" a="1"/>
  <c r="X394" i="1" a="1"/>
  <c r="AH394" i="1" a="1"/>
  <c r="P395" i="1" a="1"/>
  <c r="T395" i="1" a="1"/>
  <c r="X395" i="1" a="1"/>
  <c r="AH395" i="1" a="1"/>
  <c r="P396" i="1" a="1"/>
  <c r="U396" i="1" a="1"/>
  <c r="Y396" i="1" a="1"/>
  <c r="AI396" i="1" a="1"/>
  <c r="Q397" i="1" a="1"/>
  <c r="U397" i="1" a="1"/>
  <c r="Y397" i="1" a="1"/>
  <c r="AI397" i="1" a="1"/>
  <c r="Q398" i="1" a="1"/>
  <c r="U398" i="1" a="1"/>
  <c r="Y398" i="1" a="1"/>
  <c r="AI398" i="1" a="1"/>
  <c r="Q399" i="1" a="1"/>
  <c r="U399" i="1" a="1"/>
  <c r="Y399" i="1" a="1"/>
  <c r="AI399" i="1" a="1"/>
  <c r="Q400" i="1" a="1"/>
  <c r="U400" i="1" a="1"/>
  <c r="Y400" i="1" a="1"/>
  <c r="AI400" i="1" a="1"/>
  <c r="Q401" i="1" a="1"/>
  <c r="U401" i="1" a="1"/>
  <c r="Y401" i="1" a="1"/>
  <c r="AI401" i="1" a="1"/>
  <c r="Q402" i="1" a="1"/>
  <c r="U402" i="1" a="1"/>
  <c r="Y402" i="1" a="1"/>
  <c r="AI402" i="1" a="1"/>
  <c r="Q403" i="1" a="1"/>
  <c r="U403" i="1" a="1"/>
  <c r="Y403" i="1" a="1"/>
  <c r="AI403" i="1" a="1"/>
  <c r="Q404" i="1" a="1"/>
  <c r="U404" i="1" a="1"/>
  <c r="Y404" i="1" a="1"/>
  <c r="AI404" i="1" a="1"/>
  <c r="Q405" i="1" a="1"/>
  <c r="U405" i="1" a="1"/>
  <c r="Y405" i="1" a="1"/>
  <c r="AI405" i="1" a="1"/>
  <c r="Q406" i="1" a="1"/>
  <c r="V406" i="1" a="1"/>
  <c r="Z406" i="1" a="1"/>
  <c r="R407" i="1" a="1"/>
  <c r="V407" i="1" a="1"/>
  <c r="Z407" i="1" a="1"/>
  <c r="R408" i="1" a="1"/>
  <c r="W408" i="1" a="1"/>
  <c r="AG408" i="1" a="1"/>
  <c r="S409" i="1" a="1"/>
  <c r="W409" i="1" a="1"/>
  <c r="AH409" i="1" a="1"/>
  <c r="P410" i="1" a="1"/>
  <c r="T410" i="1" a="1"/>
  <c r="X410" i="1" a="1"/>
  <c r="AH410" i="1" a="1"/>
  <c r="P411" i="1" a="1"/>
  <c r="T411" i="1" a="1"/>
  <c r="X411" i="1" a="1"/>
  <c r="AH411" i="1" a="1"/>
  <c r="P412" i="1" a="1"/>
  <c r="U412" i="1" a="1"/>
  <c r="Y412" i="1" a="1"/>
  <c r="AI412" i="1" a="1"/>
  <c r="Q413" i="1" a="1"/>
  <c r="U413" i="1" a="1"/>
  <c r="Y413" i="1" a="1"/>
  <c r="AI413" i="1" a="1"/>
  <c r="Q414" i="1" a="1"/>
  <c r="U414" i="1" a="1"/>
  <c r="Y414" i="1" a="1"/>
  <c r="AI414" i="1" a="1"/>
  <c r="Q415" i="1" a="1"/>
  <c r="U415" i="1" a="1"/>
  <c r="Y415" i="1" a="1"/>
  <c r="AI415" i="1" a="1"/>
  <c r="Q416" i="1" a="1"/>
  <c r="U416" i="1" a="1"/>
  <c r="Y416" i="1" a="1"/>
  <c r="AI416" i="1" a="1"/>
  <c r="Q417" i="1" a="1"/>
  <c r="U417" i="1" a="1"/>
  <c r="Y417" i="1" a="1"/>
  <c r="AI417" i="1" a="1"/>
  <c r="Q418" i="1" a="1"/>
  <c r="V418" i="1" a="1"/>
  <c r="Z418" i="1" a="1"/>
  <c r="R419" i="1" a="1"/>
  <c r="V419" i="1" a="1"/>
  <c r="Z419" i="1" a="1"/>
  <c r="R420" i="1" a="1"/>
  <c r="V420" i="1" a="1"/>
  <c r="Z420" i="1" a="1"/>
  <c r="R421" i="1" a="1"/>
  <c r="V421" i="1" a="1"/>
  <c r="Z421" i="1" a="1"/>
  <c r="R422" i="1" a="1"/>
  <c r="V422" i="1" a="1"/>
  <c r="Z422" i="1" a="1"/>
  <c r="R423" i="1" a="1"/>
  <c r="W423" i="1" a="1"/>
  <c r="AG423" i="1" a="1"/>
  <c r="S424" i="1" a="1"/>
  <c r="W424" i="1" a="1"/>
  <c r="AH424" i="1" a="1"/>
  <c r="P425" i="1" a="1"/>
  <c r="T425" i="1" a="1"/>
  <c r="X425" i="1" a="1"/>
  <c r="AH425" i="1" a="1"/>
  <c r="P426" i="1" a="1"/>
  <c r="T426" i="1" a="1"/>
  <c r="X426" i="1" a="1"/>
  <c r="AH426" i="1" a="1"/>
  <c r="P427" i="1" a="1"/>
  <c r="T427" i="1" a="1"/>
  <c r="X427" i="1" a="1"/>
  <c r="AH427" i="1" a="1"/>
  <c r="P428" i="1" a="1"/>
  <c r="U428" i="1" a="1"/>
  <c r="Y428" i="1" a="1"/>
  <c r="AI428" i="1" a="1"/>
  <c r="Q429" i="1" a="1"/>
  <c r="U429" i="1" a="1"/>
  <c r="Y429" i="1" a="1"/>
  <c r="AI429" i="1" a="1"/>
  <c r="Q430" i="1" a="1"/>
  <c r="U430" i="1" a="1"/>
  <c r="Y430" i="1" a="1"/>
  <c r="AI430" i="1" a="1"/>
  <c r="Q431" i="1" a="1"/>
  <c r="U431" i="1" a="1"/>
  <c r="Y431" i="1" a="1"/>
  <c r="AI431" i="1" a="1"/>
  <c r="Q432" i="1" a="1"/>
  <c r="U432" i="1" a="1"/>
  <c r="Y432" i="1" a="1"/>
  <c r="AI432" i="1" a="1"/>
  <c r="Q433" i="1" a="1"/>
  <c r="U433" i="1" a="1"/>
  <c r="Y433" i="1" a="1"/>
  <c r="AI433" i="1" a="1"/>
  <c r="Q434" i="1" a="1"/>
  <c r="P356" i="1" a="1"/>
  <c r="AI369" i="1" a="1"/>
  <c r="W370" i="1" a="1"/>
  <c r="Q371" i="1" a="1"/>
  <c r="AG371" i="1" a="1"/>
  <c r="U372" i="1" a="1"/>
  <c r="Z373" i="1" a="1"/>
  <c r="T374" i="1" a="1"/>
  <c r="AG375" i="1" a="1"/>
  <c r="T378" i="1" a="1"/>
  <c r="AH378" i="1" a="1"/>
  <c r="S379" i="1" a="1"/>
  <c r="AG379" i="1" a="1"/>
  <c r="R380" i="1" a="1"/>
  <c r="Z380" i="1" a="1"/>
  <c r="P381" i="1" a="1"/>
  <c r="W381" i="1" a="1"/>
  <c r="T382" i="1" a="1"/>
  <c r="AG382" i="1" a="1"/>
  <c r="Q383" i="1" a="1"/>
  <c r="T384" i="1" a="1"/>
  <c r="AG384" i="1" a="1"/>
  <c r="P385" i="1" a="1"/>
  <c r="V385" i="1" a="1"/>
  <c r="AG385" i="1" a="1"/>
  <c r="T386" i="1" a="1"/>
  <c r="AI386" i="1" a="1"/>
  <c r="R387" i="1" a="1"/>
  <c r="AH387" i="1" a="1"/>
  <c r="U388" i="1" a="1"/>
  <c r="S389" i="1" a="1"/>
  <c r="AH389" i="1" a="1"/>
  <c r="U390" i="1" a="1"/>
  <c r="T391" i="1" a="1"/>
  <c r="X392" i="1" a="1"/>
  <c r="Q393" i="1" a="1"/>
  <c r="V393" i="1" a="1"/>
  <c r="AK406" i="1" a="1"/>
  <c r="AK407" i="1" a="1"/>
  <c r="AK418" i="1" a="1"/>
  <c r="AK419" i="1" a="1"/>
  <c r="AK420" i="1" a="1"/>
  <c r="AK421" i="1" a="1"/>
  <c r="AK422" i="1" a="1"/>
  <c r="AK438" i="1" a="1"/>
  <c r="AK439" i="1" a="1"/>
  <c r="AK440" i="1" a="1"/>
  <c r="AK441" i="1" a="1"/>
  <c r="AK442" i="1" a="1"/>
  <c r="AK443" i="1" a="1"/>
  <c r="AK447" i="1" a="1"/>
  <c r="AK458" i="1" a="1"/>
  <c r="AK466" i="1" a="1"/>
  <c r="AK467" i="1" a="1"/>
  <c r="W357" i="1" a="1"/>
  <c r="Y358" i="1" a="1"/>
  <c r="AG359" i="1" a="1"/>
  <c r="AI360" i="1" a="1"/>
  <c r="P363" i="1" a="1"/>
  <c r="P364" i="1" a="1"/>
  <c r="P365" i="1" a="1"/>
  <c r="P366" i="1" a="1"/>
  <c r="P368" i="1" a="1"/>
  <c r="Y370" i="1" a="1"/>
  <c r="AI371" i="1" a="1"/>
  <c r="V374" i="1" a="1"/>
  <c r="P375" i="1" a="1"/>
  <c r="U376" i="1" a="1"/>
  <c r="V377" i="1" a="1"/>
  <c r="T379" i="1" a="1"/>
  <c r="AH379" i="1" a="1"/>
  <c r="S380" i="1" a="1"/>
  <c r="AG380" i="1" a="1"/>
  <c r="Q381" i="1" a="1"/>
  <c r="X381" i="1" a="1"/>
  <c r="AK381" i="1" a="1"/>
  <c r="U382" i="1" a="1"/>
  <c r="R383" i="1" a="1"/>
  <c r="X383" i="1" a="1"/>
  <c r="U384" i="1" a="1"/>
  <c r="Q385" i="1" a="1"/>
  <c r="P386" i="1" a="1"/>
  <c r="Y386" i="1" a="1"/>
  <c r="X387" i="1" a="1"/>
  <c r="Q388" i="1" a="1"/>
  <c r="Z388" i="1" a="1"/>
  <c r="X389" i="1" a="1"/>
  <c r="Q390" i="1" a="1"/>
  <c r="Z390" i="1" a="1"/>
  <c r="Y391" i="1" a="1"/>
  <c r="AK391" i="1" a="1"/>
  <c r="T392" i="1" a="1"/>
  <c r="AI392" i="1" a="1"/>
  <c r="R393" i="1" a="1"/>
  <c r="AG393" i="1" a="1"/>
  <c r="U394" i="1" a="1"/>
  <c r="Y394" i="1" a="1"/>
  <c r="AI394" i="1" a="1"/>
  <c r="Q395" i="1" a="1"/>
  <c r="U395" i="1" a="1"/>
  <c r="Y395" i="1" a="1"/>
  <c r="AI395" i="1" a="1"/>
  <c r="Q396" i="1" a="1"/>
  <c r="V396" i="1" a="1"/>
  <c r="Z396" i="1" a="1"/>
  <c r="R397" i="1" a="1"/>
  <c r="V397" i="1" a="1"/>
  <c r="Z397" i="1" a="1"/>
  <c r="R398" i="1" a="1"/>
  <c r="V398" i="1" a="1"/>
  <c r="Z398" i="1" a="1"/>
  <c r="R399" i="1" a="1"/>
  <c r="V399" i="1" a="1"/>
  <c r="Z399" i="1" a="1"/>
  <c r="R400" i="1" a="1"/>
  <c r="V400" i="1" a="1"/>
  <c r="Z400" i="1" a="1"/>
  <c r="R401" i="1" a="1"/>
  <c r="V401" i="1" a="1"/>
  <c r="Z401" i="1" a="1"/>
  <c r="R402" i="1" a="1"/>
  <c r="V402" i="1" a="1"/>
  <c r="Z402" i="1" a="1"/>
  <c r="R403" i="1" a="1"/>
  <c r="V403" i="1" a="1"/>
  <c r="Z403" i="1" a="1"/>
  <c r="R404" i="1" a="1"/>
  <c r="V404" i="1" a="1"/>
  <c r="Z404" i="1" a="1"/>
  <c r="R405" i="1" a="1"/>
  <c r="V405" i="1" a="1"/>
  <c r="Z405" i="1" a="1"/>
  <c r="R406" i="1" a="1"/>
  <c r="W406" i="1" a="1"/>
  <c r="AG406" i="1" a="1"/>
  <c r="S407" i="1" a="1"/>
  <c r="W407" i="1" a="1"/>
  <c r="AG407" i="1" a="1"/>
  <c r="T408" i="1" a="1"/>
  <c r="X408" i="1" a="1"/>
  <c r="AH408" i="1" a="1"/>
  <c r="P409" i="1" a="1"/>
  <c r="T409" i="1" a="1"/>
  <c r="X409" i="1" a="1"/>
  <c r="AI409" i="1" a="1"/>
  <c r="Q410" i="1" a="1"/>
  <c r="U410" i="1" a="1"/>
  <c r="Y410" i="1" a="1"/>
  <c r="AI410" i="1" a="1"/>
  <c r="Q411" i="1" a="1"/>
  <c r="U411" i="1" a="1"/>
  <c r="Y411" i="1" a="1"/>
  <c r="AI411" i="1" a="1"/>
  <c r="Q412" i="1" a="1"/>
  <c r="V412" i="1" a="1"/>
  <c r="Z412" i="1" a="1"/>
  <c r="R413" i="1" a="1"/>
  <c r="V413" i="1" a="1"/>
  <c r="Z413" i="1" a="1"/>
  <c r="R414" i="1" a="1"/>
  <c r="V414" i="1" a="1"/>
  <c r="Z414" i="1" a="1"/>
  <c r="R415" i="1" a="1"/>
  <c r="V415" i="1" a="1"/>
  <c r="Z415" i="1" a="1"/>
  <c r="R416" i="1" a="1"/>
  <c r="V416" i="1" a="1"/>
  <c r="Z416" i="1" a="1"/>
  <c r="R417" i="1" a="1"/>
  <c r="V417" i="1" a="1"/>
  <c r="Z417" i="1" a="1"/>
  <c r="R418" i="1" a="1"/>
  <c r="W418" i="1" a="1"/>
  <c r="AG418" i="1" a="1"/>
  <c r="S419" i="1" a="1"/>
  <c r="W419" i="1" a="1"/>
  <c r="AG419" i="1" a="1"/>
  <c r="S420" i="1" a="1"/>
  <c r="W420" i="1" a="1"/>
  <c r="AG420" i="1" a="1"/>
  <c r="S421" i="1" a="1"/>
  <c r="W421" i="1" a="1"/>
  <c r="AG421" i="1" a="1"/>
  <c r="S422" i="1" a="1"/>
  <c r="W422" i="1" a="1"/>
  <c r="AG422" i="1" a="1"/>
  <c r="T423" i="1" a="1"/>
  <c r="X423" i="1" a="1"/>
  <c r="AH423" i="1" a="1"/>
  <c r="P424" i="1" a="1"/>
  <c r="T424" i="1" a="1"/>
  <c r="X424" i="1" a="1"/>
  <c r="AI424" i="1" a="1"/>
  <c r="Q425" i="1" a="1"/>
  <c r="U425" i="1" a="1"/>
  <c r="Y425" i="1" a="1"/>
  <c r="AI425" i="1" a="1"/>
  <c r="Q426" i="1" a="1"/>
  <c r="U426" i="1" a="1"/>
  <c r="Y426" i="1" a="1"/>
  <c r="AI426" i="1" a="1"/>
  <c r="Q427" i="1" a="1"/>
  <c r="U427" i="1" a="1"/>
  <c r="Y427" i="1" a="1"/>
  <c r="AI427" i="1" a="1"/>
  <c r="Q428" i="1" a="1"/>
  <c r="V428" i="1" a="1"/>
  <c r="Z428" i="1" a="1"/>
  <c r="R429" i="1" a="1"/>
  <c r="V429" i="1" a="1"/>
  <c r="Q354" i="1" a="1"/>
  <c r="S355" i="1" a="1"/>
  <c r="U356" i="1" a="1"/>
  <c r="Z357" i="1" a="1"/>
  <c r="AH358" i="1" a="1"/>
  <c r="Q362" i="1" a="1"/>
  <c r="R363" i="1" a="1"/>
  <c r="R364" i="1" a="1"/>
  <c r="R365" i="1" a="1"/>
  <c r="R366" i="1" a="1"/>
  <c r="R368" i="1" a="1"/>
  <c r="Q369" i="1" a="1"/>
  <c r="S371" i="1" a="1"/>
  <c r="AK371" i="1" a="1"/>
  <c r="W372" i="1" a="1"/>
  <c r="Q373" i="1" a="1"/>
  <c r="AH373" i="1" a="1"/>
  <c r="R375" i="1" a="1"/>
  <c r="AI375" i="1" a="1"/>
  <c r="W376" i="1" a="1"/>
  <c r="W377" i="1" a="1"/>
  <c r="V378" i="1" a="1"/>
  <c r="T380" i="1" a="1"/>
  <c r="AH380" i="1" a="1"/>
  <c r="Y381" i="1" a="1"/>
  <c r="V382" i="1" a="1"/>
  <c r="AH382" i="1" a="1"/>
  <c r="S383" i="1" a="1"/>
  <c r="Y383" i="1" a="1"/>
  <c r="V384" i="1" a="1"/>
  <c r="AH384" i="1" a="1"/>
  <c r="R385" i="1" a="1"/>
  <c r="W385" i="1" a="1"/>
  <c r="AH385" i="1" a="1"/>
  <c r="U386" i="1" a="1"/>
  <c r="Z386" i="1" a="1"/>
  <c r="AK386" i="1" a="1"/>
  <c r="T387" i="1" a="1"/>
  <c r="AI387" i="1" a="1"/>
  <c r="V388" i="1" a="1"/>
  <c r="AG388" i="1" a="1"/>
  <c r="T389" i="1" a="1"/>
  <c r="AI389" i="1" a="1"/>
  <c r="V390" i="1" a="1"/>
  <c r="AG390" i="1" a="1"/>
  <c r="U391" i="1" a="1"/>
  <c r="Y392" i="1" a="1"/>
  <c r="W393" i="1" a="1"/>
  <c r="P394" i="1" a="1"/>
  <c r="AK396" i="1" a="1"/>
  <c r="AK397" i="1" a="1"/>
  <c r="AK398" i="1" a="1"/>
  <c r="AK399" i="1" a="1"/>
  <c r="AK400" i="1" a="1"/>
  <c r="AK401" i="1" a="1"/>
  <c r="AK402" i="1" a="1"/>
  <c r="AK403" i="1" a="1"/>
  <c r="AK404" i="1" a="1"/>
  <c r="AK405" i="1" a="1"/>
  <c r="AK412" i="1" a="1"/>
  <c r="AK413" i="1" a="1"/>
  <c r="AK414" i="1" a="1"/>
  <c r="AK415" i="1" a="1"/>
  <c r="AK416" i="1" a="1"/>
  <c r="AK417" i="1" a="1"/>
  <c r="AK428" i="1" a="1"/>
  <c r="AK429" i="1" a="1"/>
  <c r="AK430" i="1" a="1"/>
  <c r="AK431" i="1" a="1"/>
  <c r="AK432" i="1" a="1"/>
  <c r="AK433" i="1" a="1"/>
  <c r="AK434" i="1" a="1"/>
  <c r="AK435" i="1" a="1"/>
  <c r="AK436" i="1" a="1"/>
  <c r="AK437" i="1" a="1"/>
  <c r="AK444" i="1" a="1"/>
  <c r="AK445" i="1" a="1"/>
  <c r="AK446" i="1" a="1"/>
  <c r="AK457" i="1" a="1"/>
  <c r="AK465" i="1" a="1"/>
  <c r="AK468" i="1" a="1"/>
  <c r="AK469" i="1" a="1"/>
  <c r="AK470" i="1" a="1"/>
  <c r="AI352" i="1" a="1"/>
  <c r="T354" i="1" a="1"/>
  <c r="V355" i="1" a="1"/>
  <c r="X356" i="1" a="1"/>
  <c r="AK358" i="1" a="1"/>
  <c r="R361" i="1" a="1"/>
  <c r="U367" i="1" a="1"/>
  <c r="U368" i="1" a="1"/>
  <c r="S369" i="1" a="1"/>
  <c r="Q370" i="1" a="1"/>
  <c r="AG370" i="1" a="1"/>
  <c r="U371" i="1" a="1"/>
  <c r="Y372" i="1" a="1"/>
  <c r="X374" i="1" a="1"/>
  <c r="P377" i="1" a="1"/>
  <c r="X377" i="1" a="1"/>
  <c r="W378" i="1" a="1"/>
  <c r="V379" i="1" a="1"/>
  <c r="AI380" i="1" a="1"/>
  <c r="R381" i="1" a="1"/>
  <c r="Z381" i="1" a="1"/>
  <c r="W382" i="1" a="1"/>
  <c r="AI382" i="1" a="1"/>
  <c r="Z383" i="1" a="1"/>
  <c r="P384" i="1" a="1"/>
  <c r="W384" i="1" a="1"/>
  <c r="AI384" i="1" a="1"/>
  <c r="Q386" i="1" a="1"/>
  <c r="V386" i="1" a="1"/>
  <c r="Y387" i="1" a="1"/>
  <c r="R388" i="1" a="1"/>
  <c r="W388" i="1" a="1"/>
  <c r="P389" i="1" a="1"/>
  <c r="Y389" i="1" a="1"/>
  <c r="R390" i="1" a="1"/>
  <c r="W390" i="1" a="1"/>
  <c r="P391" i="1" a="1"/>
  <c r="Z391" i="1" a="1"/>
  <c r="U392" i="1" a="1"/>
  <c r="Z392" i="1" a="1"/>
  <c r="AK392" i="1" a="1"/>
  <c r="S393" i="1" a="1"/>
  <c r="AH393" i="1" a="1"/>
  <c r="V394" i="1" a="1"/>
  <c r="Z394" i="1" a="1"/>
  <c r="R395" i="1" a="1"/>
  <c r="V395" i="1" a="1"/>
  <c r="Z395" i="1" a="1"/>
  <c r="R396" i="1" a="1"/>
  <c r="W396" i="1" a="1"/>
  <c r="AG396" i="1" a="1"/>
  <c r="S397" i="1" a="1"/>
  <c r="W397" i="1" a="1"/>
  <c r="AG397" i="1" a="1"/>
  <c r="S398" i="1" a="1"/>
  <c r="W398" i="1" a="1"/>
  <c r="AG398" i="1" a="1"/>
  <c r="S399" i="1" a="1"/>
  <c r="W399" i="1" a="1"/>
  <c r="AG399" i="1" a="1"/>
  <c r="S400" i="1" a="1"/>
  <c r="W400" i="1" a="1"/>
  <c r="AG400" i="1" a="1"/>
  <c r="S401" i="1" a="1"/>
  <c r="W401" i="1" a="1"/>
  <c r="AG401" i="1" a="1"/>
  <c r="S402" i="1" a="1"/>
  <c r="W402" i="1" a="1"/>
  <c r="AG402" i="1" a="1"/>
  <c r="S403" i="1" a="1"/>
  <c r="W403" i="1" a="1"/>
  <c r="AG403" i="1" a="1"/>
  <c r="S404" i="1" a="1"/>
  <c r="W404" i="1" a="1"/>
  <c r="AG404" i="1" a="1"/>
  <c r="S405" i="1" a="1"/>
  <c r="W405" i="1" a="1"/>
  <c r="AG405" i="1" a="1"/>
  <c r="T406" i="1" a="1"/>
  <c r="X406" i="1" a="1"/>
  <c r="AH406" i="1" a="1"/>
  <c r="P407" i="1" a="1"/>
  <c r="T407" i="1" a="1"/>
  <c r="X407" i="1" a="1"/>
  <c r="AH407" i="1" a="1"/>
  <c r="P408" i="1" a="1"/>
  <c r="U408" i="1" a="1"/>
  <c r="Y408" i="1" a="1"/>
  <c r="AI408" i="1" a="1"/>
  <c r="Q409" i="1" a="1"/>
  <c r="U409" i="1" a="1"/>
  <c r="Y409" i="1" a="1"/>
  <c r="R410" i="1" a="1"/>
  <c r="V410" i="1" a="1"/>
  <c r="Z410" i="1" a="1"/>
  <c r="R411" i="1" a="1"/>
  <c r="V411" i="1" a="1"/>
  <c r="Z411" i="1" a="1"/>
  <c r="R412" i="1" a="1"/>
  <c r="W412" i="1" a="1"/>
  <c r="AG412" i="1" a="1"/>
  <c r="S413" i="1" a="1"/>
  <c r="W413" i="1" a="1"/>
  <c r="AG413" i="1" a="1"/>
  <c r="S414" i="1" a="1"/>
  <c r="W414" i="1" a="1"/>
  <c r="AG414" i="1" a="1"/>
  <c r="S415" i="1" a="1"/>
  <c r="W415" i="1" a="1"/>
  <c r="AG415" i="1" a="1"/>
  <c r="S416" i="1" a="1"/>
  <c r="W416" i="1" a="1"/>
  <c r="AG416" i="1" a="1"/>
  <c r="S417" i="1" a="1"/>
  <c r="W417" i="1" a="1"/>
  <c r="AG417" i="1" a="1"/>
  <c r="T418" i="1" a="1"/>
  <c r="X418" i="1" a="1"/>
  <c r="AH418" i="1" a="1"/>
  <c r="P419" i="1" a="1"/>
  <c r="T419" i="1" a="1"/>
  <c r="X419" i="1" a="1"/>
  <c r="AH419" i="1" a="1"/>
  <c r="P420" i="1" a="1"/>
  <c r="T420" i="1" a="1"/>
  <c r="X420" i="1" a="1"/>
  <c r="AH420" i="1" a="1"/>
  <c r="P421" i="1" a="1"/>
  <c r="T421" i="1" a="1"/>
  <c r="X421" i="1" a="1"/>
  <c r="AH421" i="1" a="1"/>
  <c r="P422" i="1" a="1"/>
  <c r="T422" i="1" a="1"/>
  <c r="X422" i="1" a="1"/>
  <c r="AH422" i="1" a="1"/>
  <c r="P423" i="1" a="1"/>
  <c r="U423" i="1" a="1"/>
  <c r="Y423" i="1" a="1"/>
  <c r="AI423" i="1" a="1"/>
  <c r="Q424" i="1" a="1"/>
  <c r="U424" i="1" a="1"/>
  <c r="Y424" i="1" a="1"/>
  <c r="R425" i="1" a="1"/>
  <c r="V425" i="1" a="1"/>
  <c r="Z425" i="1" a="1"/>
  <c r="R426" i="1" a="1"/>
  <c r="V426" i="1" a="1"/>
  <c r="Z426" i="1" a="1"/>
  <c r="R427" i="1" a="1"/>
  <c r="V427" i="1" a="1"/>
  <c r="Z427" i="1" a="1"/>
  <c r="R428" i="1" a="1"/>
  <c r="W428" i="1" a="1"/>
  <c r="AG428" i="1" a="1"/>
  <c r="S429" i="1" a="1"/>
  <c r="W429" i="1" a="1"/>
  <c r="AG429" i="1" a="1"/>
  <c r="S430" i="1" a="1"/>
  <c r="W430" i="1" a="1"/>
  <c r="AG430" i="1" a="1"/>
  <c r="S431" i="1" a="1"/>
  <c r="W431" i="1" a="1"/>
  <c r="AG431" i="1" a="1"/>
  <c r="S432" i="1" a="1"/>
  <c r="W432" i="1" a="1"/>
  <c r="AG432" i="1" a="1"/>
  <c r="S433" i="1" a="1"/>
  <c r="W433" i="1" a="1"/>
  <c r="AG433" i="1" a="1"/>
  <c r="S434" i="1" a="1"/>
  <c r="W434" i="1" a="1"/>
  <c r="AG434" i="1" a="1"/>
  <c r="S435" i="1" a="1"/>
  <c r="W435" i="1" a="1"/>
  <c r="AG435" i="1" a="1"/>
  <c r="S436" i="1" a="1"/>
  <c r="W436" i="1" a="1"/>
  <c r="AG436" i="1" a="1"/>
  <c r="AH430" i="1" a="1"/>
  <c r="Z431" i="1" a="1"/>
  <c r="X432" i="1" a="1"/>
  <c r="V433" i="1" a="1"/>
  <c r="T434" i="1" a="1"/>
  <c r="X435" i="1" a="1"/>
  <c r="Q436" i="1" a="1"/>
  <c r="AH436" i="1" a="1"/>
  <c r="S437" i="1" a="1"/>
  <c r="AG437" i="1" a="1"/>
  <c r="R438" i="1" a="1"/>
  <c r="AG438" i="1" a="1"/>
  <c r="R439" i="1" a="1"/>
  <c r="Z439" i="1" a="1"/>
  <c r="Q440" i="1" a="1"/>
  <c r="Y440" i="1" a="1"/>
  <c r="P441" i="1" a="1"/>
  <c r="X441" i="1" a="1"/>
  <c r="W442" i="1" a="1"/>
  <c r="AI442" i="1" a="1"/>
  <c r="S443" i="1" a="1"/>
  <c r="Y443" i="1" a="1"/>
  <c r="U444" i="1" a="1"/>
  <c r="U445" i="1" a="1"/>
  <c r="R446" i="1" a="1"/>
  <c r="X446" i="1" a="1"/>
  <c r="V447" i="1" a="1"/>
  <c r="R448" i="1" a="1"/>
  <c r="AH449" i="1" a="1"/>
  <c r="X450" i="1" a="1"/>
  <c r="T451" i="1" a="1"/>
  <c r="Z451" i="1" a="1"/>
  <c r="P452" i="1" a="1"/>
  <c r="V452" i="1" a="1"/>
  <c r="S453" i="1" a="1"/>
  <c r="Z453" i="1" a="1"/>
  <c r="V454" i="1" a="1"/>
  <c r="AH454" i="1" a="1"/>
  <c r="R455" i="1" a="1"/>
  <c r="X455" i="1" a="1"/>
  <c r="AK455" i="1" a="1"/>
  <c r="T456" i="1" a="1"/>
  <c r="P457" i="1" a="1"/>
  <c r="U458" i="1" a="1"/>
  <c r="AH458" i="1" a="1"/>
  <c r="Q459" i="1" a="1"/>
  <c r="Y459" i="1" a="1"/>
  <c r="U460" i="1" a="1"/>
  <c r="AG460" i="1" a="1"/>
  <c r="Q461" i="1" a="1"/>
  <c r="W461" i="1" a="1"/>
  <c r="T462" i="1" a="1"/>
  <c r="P463" i="1" a="1"/>
  <c r="AI463" i="1" a="1"/>
  <c r="Y464" i="1" a="1"/>
  <c r="V465" i="1" a="1"/>
  <c r="AH465" i="1" a="1"/>
  <c r="T466" i="1" a="1"/>
  <c r="Z466" i="1" a="1"/>
  <c r="P467" i="1" a="1"/>
  <c r="V467" i="1" a="1"/>
  <c r="R468" i="1" a="1"/>
  <c r="R469" i="1" a="1"/>
  <c r="X469" i="1" a="1"/>
  <c r="U470" i="1" a="1"/>
  <c r="AK474" i="1" a="1"/>
  <c r="AK475" i="1" a="1"/>
  <c r="AK476" i="1" a="1"/>
  <c r="AK477" i="1" a="1"/>
  <c r="AK478" i="1" a="1"/>
  <c r="AK479" i="1" a="1"/>
  <c r="AK491" i="1" a="1"/>
  <c r="V472" i="1" a="1"/>
  <c r="W477" i="1" a="1"/>
  <c r="AG479" i="1" a="1"/>
  <c r="P482" i="1" a="1"/>
  <c r="Q484" i="1" a="1"/>
  <c r="R486" i="1" a="1"/>
  <c r="R488" i="1" a="1"/>
  <c r="W489" i="1" a="1"/>
  <c r="AG491" i="1" a="1"/>
  <c r="U494" i="1" a="1"/>
  <c r="U496" i="1" a="1"/>
  <c r="AI497" i="1" a="1"/>
  <c r="AI499" i="1" a="1"/>
  <c r="AI501" i="1" a="1"/>
  <c r="AH431" i="1" a="1"/>
  <c r="Z432" i="1" a="1"/>
  <c r="X433" i="1" a="1"/>
  <c r="U434" i="1" a="1"/>
  <c r="Y435" i="1" a="1"/>
  <c r="R436" i="1" a="1"/>
  <c r="AI436" i="1" a="1"/>
  <c r="T437" i="1" a="1"/>
  <c r="AH437" i="1" a="1"/>
  <c r="T438" i="1" a="1"/>
  <c r="AH438" i="1" a="1"/>
  <c r="S439" i="1" a="1"/>
  <c r="AG439" i="1" a="1"/>
  <c r="R440" i="1" a="1"/>
  <c r="Z440" i="1" a="1"/>
  <c r="Q441" i="1" a="1"/>
  <c r="Y441" i="1" a="1"/>
  <c r="P442" i="1" a="1"/>
  <c r="X442" i="1" a="1"/>
  <c r="T443" i="1" a="1"/>
  <c r="Z443" i="1" a="1"/>
  <c r="P444" i="1" a="1"/>
  <c r="V444" i="1" a="1"/>
  <c r="V445" i="1" a="1"/>
  <c r="AH445" i="1" a="1"/>
  <c r="S446" i="1" a="1"/>
  <c r="Y446" i="1" a="1"/>
  <c r="W447" i="1" a="1"/>
  <c r="AI447" i="1" a="1"/>
  <c r="T448" i="1" a="1"/>
  <c r="Z448" i="1" a="1"/>
  <c r="P449" i="1" a="1"/>
  <c r="V449" i="1" a="1"/>
  <c r="AI449" i="1" a="1"/>
  <c r="R450" i="1" a="1"/>
  <c r="Y450" i="1" a="1"/>
  <c r="U451" i="1" a="1"/>
  <c r="AG451" i="1" a="1"/>
  <c r="Q452" i="1" a="1"/>
  <c r="W452" i="1" a="1"/>
  <c r="AK452" i="1" a="1"/>
  <c r="T453" i="1" a="1"/>
  <c r="P454" i="1" a="1"/>
  <c r="AI454" i="1" a="1"/>
  <c r="Y455" i="1" a="1"/>
  <c r="U456" i="1" a="1"/>
  <c r="AG456" i="1" a="1"/>
  <c r="Q457" i="1" a="1"/>
  <c r="X457" i="1" a="1"/>
  <c r="V458" i="1" a="1"/>
  <c r="R459" i="1" a="1"/>
  <c r="AH460" i="1" a="1"/>
  <c r="X461" i="1" a="1"/>
  <c r="U462" i="1" a="1"/>
  <c r="AG462" i="1" a="1"/>
  <c r="Q463" i="1" a="1"/>
  <c r="W463" i="1" a="1"/>
  <c r="S464" i="1" a="1"/>
  <c r="Z464" i="1" a="1"/>
  <c r="W465" i="1" a="1"/>
  <c r="AI465" i="1" a="1"/>
  <c r="AG466" i="1" a="1"/>
  <c r="W467" i="1" a="1"/>
  <c r="AI467" i="1" a="1"/>
  <c r="T468" i="1" a="1"/>
  <c r="AH468" i="1" a="1"/>
  <c r="S469" i="1" a="1"/>
  <c r="Y469" i="1" a="1"/>
  <c r="R472" i="1" a="1"/>
  <c r="Z472" i="1" a="1"/>
  <c r="R473" i="1" a="1"/>
  <c r="V473" i="1" a="1"/>
  <c r="Z473" i="1" a="1"/>
  <c r="W475" i="1" a="1"/>
  <c r="AG477" i="1" a="1"/>
  <c r="T481" i="1" a="1"/>
  <c r="U483" i="1" a="1"/>
  <c r="Z485" i="1" a="1"/>
  <c r="AG489" i="1" a="1"/>
  <c r="AI493" i="1" a="1"/>
  <c r="Y495" i="1" a="1"/>
  <c r="Q498" i="1" a="1"/>
  <c r="Q500" i="1" a="1"/>
  <c r="Q502" i="1" a="1"/>
  <c r="P430" i="1" a="1"/>
  <c r="AH432" i="1" a="1"/>
  <c r="Z433" i="1" a="1"/>
  <c r="V434" i="1" a="1"/>
  <c r="P435" i="1" a="1"/>
  <c r="Z435" i="1" a="1"/>
  <c r="T436" i="1" a="1"/>
  <c r="U437" i="1" a="1"/>
  <c r="AI437" i="1" a="1"/>
  <c r="U438" i="1" a="1"/>
  <c r="AI438" i="1" a="1"/>
  <c r="T439" i="1" a="1"/>
  <c r="AH439" i="1" a="1"/>
  <c r="S440" i="1" a="1"/>
  <c r="AG440" i="1" a="1"/>
  <c r="R441" i="1" a="1"/>
  <c r="Z441" i="1" a="1"/>
  <c r="Q442" i="1" a="1"/>
  <c r="AG443" i="1" a="1"/>
  <c r="Z444" i="1" a="1"/>
  <c r="P445" i="1" a="1"/>
  <c r="W445" i="1" a="1"/>
  <c r="AI445" i="1" a="1"/>
  <c r="Z446" i="1" a="1"/>
  <c r="P447" i="1" a="1"/>
  <c r="X447" i="1" a="1"/>
  <c r="U448" i="1" a="1"/>
  <c r="AG448" i="1" a="1"/>
  <c r="Q449" i="1" a="1"/>
  <c r="W449" i="1" a="1"/>
  <c r="S450" i="1" a="1"/>
  <c r="AH451" i="1" a="1"/>
  <c r="X452" i="1" a="1"/>
  <c r="U453" i="1" a="1"/>
  <c r="AG453" i="1" a="1"/>
  <c r="Q454" i="1" a="1"/>
  <c r="W454" i="1" a="1"/>
  <c r="S455" i="1" a="1"/>
  <c r="Z455" i="1" a="1"/>
  <c r="V456" i="1" a="1"/>
  <c r="AH456" i="1" a="1"/>
  <c r="R457" i="1" a="1"/>
  <c r="Y457" i="1" a="1"/>
  <c r="W458" i="1" a="1"/>
  <c r="AI458" i="1" a="1"/>
  <c r="T459" i="1" a="1"/>
  <c r="Z459" i="1" a="1"/>
  <c r="P460" i="1" a="1"/>
  <c r="V460" i="1" a="1"/>
  <c r="AI460" i="1" a="1"/>
  <c r="R461" i="1" a="1"/>
  <c r="Y461" i="1" a="1"/>
  <c r="V462" i="1" a="1"/>
  <c r="AH462" i="1" a="1"/>
  <c r="R463" i="1" a="1"/>
  <c r="X463" i="1" a="1"/>
  <c r="AK463" i="1" a="1"/>
  <c r="T464" i="1" a="1"/>
  <c r="P465" i="1" a="1"/>
  <c r="U466" i="1" a="1"/>
  <c r="AH466" i="1" a="1"/>
  <c r="Q467" i="1" a="1"/>
  <c r="X467" i="1" a="1"/>
  <c r="W468" i="1" a="1"/>
  <c r="AI468" i="1" a="1"/>
  <c r="Z469" i="1" a="1"/>
  <c r="P470" i="1" a="1"/>
  <c r="W470" i="1" a="1"/>
  <c r="AI470" i="1" a="1"/>
  <c r="AK471" i="1" a="1"/>
  <c r="AK472" i="1" a="1"/>
  <c r="AK473" i="1" a="1"/>
  <c r="AK484" i="1" a="1"/>
  <c r="AK485" i="1" a="1"/>
  <c r="AK486" i="1" a="1"/>
  <c r="AK487" i="1" a="1"/>
  <c r="AK488" i="1" a="1"/>
  <c r="AK502" i="1" a="1"/>
  <c r="AK503" i="1" a="1"/>
  <c r="U492" i="1" a="1"/>
  <c r="Z493" i="1" a="1"/>
  <c r="R494" i="1" a="1"/>
  <c r="Z494" i="1" a="1"/>
  <c r="R495" i="1" a="1"/>
  <c r="Z495" i="1" a="1"/>
  <c r="R496" i="1" a="1"/>
  <c r="Z496" i="1" a="1"/>
  <c r="V497" i="1" a="1"/>
  <c r="V498" i="1" a="1"/>
  <c r="Z498" i="1" a="1"/>
  <c r="R499" i="1" a="1"/>
  <c r="Z499" i="1" a="1"/>
  <c r="R500" i="1" a="1"/>
  <c r="Z500" i="1" a="1"/>
  <c r="V501" i="1" a="1"/>
  <c r="R502" i="1" a="1"/>
  <c r="AG502" i="1" a="1"/>
  <c r="W503" i="1" a="1"/>
  <c r="Q503" i="1" a="1"/>
  <c r="Z471" i="1" a="1"/>
  <c r="R474" i="1" a="1"/>
  <c r="AG475" i="1" a="1"/>
  <c r="S478" i="1" a="1"/>
  <c r="AG480" i="1" a="1"/>
  <c r="AH482" i="1" a="1"/>
  <c r="R487" i="1" a="1"/>
  <c r="R489" i="1" a="1"/>
  <c r="S491" i="1" a="1"/>
  <c r="Q493" i="1" a="1"/>
  <c r="U495" i="1" a="1"/>
  <c r="U497" i="1" a="1"/>
  <c r="U499" i="1" a="1"/>
  <c r="U501" i="1" a="1"/>
  <c r="Z503" i="1" a="1"/>
  <c r="R430" i="1" a="1"/>
  <c r="P431" i="1" a="1"/>
  <c r="AH433" i="1" a="1"/>
  <c r="X434" i="1" a="1"/>
  <c r="Q435" i="1" a="1"/>
  <c r="AH435" i="1" a="1"/>
  <c r="U436" i="1" a="1"/>
  <c r="V437" i="1" a="1"/>
  <c r="V438" i="1" a="1"/>
  <c r="U439" i="1" a="1"/>
  <c r="AI439" i="1" a="1"/>
  <c r="T440" i="1" a="1"/>
  <c r="AH440" i="1" a="1"/>
  <c r="S441" i="1" a="1"/>
  <c r="AG441" i="1" a="1"/>
  <c r="R442" i="1" a="1"/>
  <c r="Y442" i="1" a="1"/>
  <c r="U443" i="1" a="1"/>
  <c r="AH443" i="1" a="1"/>
  <c r="Q444" i="1" a="1"/>
  <c r="AG444" i="1" a="1"/>
  <c r="Q445" i="1" a="1"/>
  <c r="T446" i="1" a="1"/>
  <c r="AG446" i="1" a="1"/>
  <c r="Q447" i="1" a="1"/>
  <c r="AH448" i="1" a="1"/>
  <c r="X449" i="1" a="1"/>
  <c r="T450" i="1" a="1"/>
  <c r="Z450" i="1" a="1"/>
  <c r="P451" i="1" a="1"/>
  <c r="V451" i="1" a="1"/>
  <c r="AI451" i="1" a="1"/>
  <c r="R452" i="1" a="1"/>
  <c r="Y452" i="1" a="1"/>
  <c r="V453" i="1" a="1"/>
  <c r="AH453" i="1" a="1"/>
  <c r="R454" i="1" a="1"/>
  <c r="X454" i="1" a="1"/>
  <c r="AK454" i="1" a="1"/>
  <c r="T455" i="1" a="1"/>
  <c r="P456" i="1" a="1"/>
  <c r="AI456" i="1" a="1"/>
  <c r="Z457" i="1" a="1"/>
  <c r="P458" i="1" a="1"/>
  <c r="X458" i="1" a="1"/>
  <c r="U459" i="1" a="1"/>
  <c r="AG459" i="1" a="1"/>
  <c r="Q460" i="1" a="1"/>
  <c r="W460" i="1" a="1"/>
  <c r="S461" i="1" a="1"/>
  <c r="AI462" i="1" a="1"/>
  <c r="Y463" i="1" a="1"/>
  <c r="U464" i="1" a="1"/>
  <c r="AG464" i="1" a="1"/>
  <c r="Q465" i="1" a="1"/>
  <c r="X465" i="1" a="1"/>
  <c r="V466" i="1" a="1"/>
  <c r="R467" i="1" a="1"/>
  <c r="T469" i="1" a="1"/>
  <c r="AG469" i="1" a="1"/>
  <c r="Q470" i="1" a="1"/>
  <c r="S471" i="1" a="1"/>
  <c r="W471" i="1" a="1"/>
  <c r="AG471" i="1" a="1"/>
  <c r="S472" i="1" a="1"/>
  <c r="W472" i="1" a="1"/>
  <c r="AG472" i="1" a="1"/>
  <c r="S473" i="1" a="1"/>
  <c r="W473" i="1" a="1"/>
  <c r="AG473" i="1" a="1"/>
  <c r="T474" i="1" a="1"/>
  <c r="X474" i="1" a="1"/>
  <c r="AH474" i="1" a="1"/>
  <c r="P475" i="1" a="1"/>
  <c r="T475" i="1" a="1"/>
  <c r="X475" i="1" a="1"/>
  <c r="AH475" i="1" a="1"/>
  <c r="P476" i="1" a="1"/>
  <c r="T476" i="1" a="1"/>
  <c r="X476" i="1" a="1"/>
  <c r="AH476" i="1" a="1"/>
  <c r="P477" i="1" a="1"/>
  <c r="T477" i="1" a="1"/>
  <c r="X477" i="1" a="1"/>
  <c r="AH477" i="1" a="1"/>
  <c r="P478" i="1" a="1"/>
  <c r="T478" i="1" a="1"/>
  <c r="X478" i="1" a="1"/>
  <c r="AH478" i="1" a="1"/>
  <c r="P479" i="1" a="1"/>
  <c r="T479" i="1" a="1"/>
  <c r="X479" i="1" a="1"/>
  <c r="AH479" i="1" a="1"/>
  <c r="P480" i="1" a="1"/>
  <c r="T480" i="1" a="1"/>
  <c r="X480" i="1" a="1"/>
  <c r="AH480" i="1" a="1"/>
  <c r="Q481" i="1" a="1"/>
  <c r="U481" i="1" a="1"/>
  <c r="Y481" i="1" a="1"/>
  <c r="AI481" i="1" a="1"/>
  <c r="Q482" i="1" a="1"/>
  <c r="U482" i="1" a="1"/>
  <c r="Y482" i="1" a="1"/>
  <c r="AI482" i="1" a="1"/>
  <c r="Q483" i="1" a="1"/>
  <c r="V483" i="1" a="1"/>
  <c r="Z483" i="1" a="1"/>
  <c r="R484" i="1" a="1"/>
  <c r="W484" i="1" a="1"/>
  <c r="AG484" i="1" a="1"/>
  <c r="S485" i="1" a="1"/>
  <c r="W485" i="1" a="1"/>
  <c r="AG485" i="1" a="1"/>
  <c r="S486" i="1" a="1"/>
  <c r="W486" i="1" a="1"/>
  <c r="AG486" i="1" a="1"/>
  <c r="S487" i="1" a="1"/>
  <c r="W487" i="1" a="1"/>
  <c r="AG487" i="1" a="1"/>
  <c r="S488" i="1" a="1"/>
  <c r="W488" i="1" a="1"/>
  <c r="AG488" i="1" a="1"/>
  <c r="T489" i="1" a="1"/>
  <c r="X489" i="1" a="1"/>
  <c r="AH489" i="1" a="1"/>
  <c r="P490" i="1" a="1"/>
  <c r="T490" i="1" a="1"/>
  <c r="X490" i="1" a="1"/>
  <c r="AH490" i="1" a="1"/>
  <c r="P491" i="1" a="1"/>
  <c r="T491" i="1" a="1"/>
  <c r="X491" i="1" a="1"/>
  <c r="AH491" i="1" a="1"/>
  <c r="P492" i="1" a="1"/>
  <c r="Y492" i="1" a="1"/>
  <c r="R493" i="1" a="1"/>
  <c r="V493" i="1" a="1"/>
  <c r="V494" i="1" a="1"/>
  <c r="V495" i="1" a="1"/>
  <c r="V496" i="1" a="1"/>
  <c r="R497" i="1" a="1"/>
  <c r="Z497" i="1" a="1"/>
  <c r="R498" i="1" a="1"/>
  <c r="V499" i="1" a="1"/>
  <c r="V500" i="1" a="1"/>
  <c r="R501" i="1" a="1"/>
  <c r="Z501" i="1" a="1"/>
  <c r="W502" i="1" a="1"/>
  <c r="S503" i="1" a="1"/>
  <c r="AG503" i="1" a="1"/>
  <c r="AK490" i="1" a="1"/>
  <c r="V471" i="1" a="1"/>
  <c r="S475" i="1" a="1"/>
  <c r="S477" i="1" a="1"/>
  <c r="W479" i="1" a="1"/>
  <c r="AH481" i="1" a="1"/>
  <c r="AI483" i="1" a="1"/>
  <c r="Z487" i="1" a="1"/>
  <c r="S490" i="1" a="1"/>
  <c r="X492" i="1" a="1"/>
  <c r="Y494" i="1" a="1"/>
  <c r="Y496" i="1" a="1"/>
  <c r="Y498" i="1" a="1"/>
  <c r="U500" i="1" a="1"/>
  <c r="Z502" i="1" a="1"/>
  <c r="T429" i="1" a="1"/>
  <c r="T430" i="1" a="1"/>
  <c r="R431" i="1" a="1"/>
  <c r="P432" i="1" a="1"/>
  <c r="Y434" i="1" a="1"/>
  <c r="R435" i="1" a="1"/>
  <c r="AI435" i="1" a="1"/>
  <c r="V436" i="1" a="1"/>
  <c r="W437" i="1" a="1"/>
  <c r="W438" i="1" a="1"/>
  <c r="V439" i="1" a="1"/>
  <c r="U440" i="1" a="1"/>
  <c r="AI440" i="1" a="1"/>
  <c r="T441" i="1" a="1"/>
  <c r="AH441" i="1" a="1"/>
  <c r="S442" i="1" a="1"/>
  <c r="Z442" i="1" a="1"/>
  <c r="P443" i="1" a="1"/>
  <c r="V443" i="1" a="1"/>
  <c r="R444" i="1" a="1"/>
  <c r="R445" i="1" a="1"/>
  <c r="X445" i="1" a="1"/>
  <c r="U446" i="1" a="1"/>
  <c r="R447" i="1" a="1"/>
  <c r="Y447" i="1" a="1"/>
  <c r="V448" i="1" a="1"/>
  <c r="AI448" i="1" a="1"/>
  <c r="R449" i="1" a="1"/>
  <c r="Y449" i="1" a="1"/>
  <c r="U450" i="1" a="1"/>
  <c r="AG450" i="1" a="1"/>
  <c r="Q451" i="1" a="1"/>
  <c r="W451" i="1" a="1"/>
  <c r="S452" i="1" a="1"/>
  <c r="P453" i="1" a="1"/>
  <c r="AI453" i="1" a="1"/>
  <c r="Y454" i="1" a="1"/>
  <c r="U455" i="1" a="1"/>
  <c r="AG455" i="1" a="1"/>
  <c r="Q456" i="1" a="1"/>
  <c r="W456" i="1" a="1"/>
  <c r="T457" i="1" a="1"/>
  <c r="AG457" i="1" a="1"/>
  <c r="Q458" i="1" a="1"/>
  <c r="AH459" i="1" a="1"/>
  <c r="X460" i="1" a="1"/>
  <c r="T461" i="1" a="1"/>
  <c r="Z461" i="1" a="1"/>
  <c r="P462" i="1" a="1"/>
  <c r="W462" i="1" a="1"/>
  <c r="S463" i="1" a="1"/>
  <c r="Z463" i="1" a="1"/>
  <c r="V464" i="1" a="1"/>
  <c r="AH464" i="1" a="1"/>
  <c r="R465" i="1" a="1"/>
  <c r="Y465" i="1" a="1"/>
  <c r="W466" i="1" a="1"/>
  <c r="AI466" i="1" a="1"/>
  <c r="S467" i="1" a="1"/>
  <c r="Y467" i="1" a="1"/>
  <c r="X468" i="1" a="1"/>
  <c r="U469" i="1" a="1"/>
  <c r="R470" i="1" a="1"/>
  <c r="X470" i="1" a="1"/>
  <c r="AK483" i="1" a="1"/>
  <c r="AK492" i="1" a="1"/>
  <c r="AK493" i="1" a="1"/>
  <c r="AK494" i="1" a="1"/>
  <c r="AK495" i="1" a="1"/>
  <c r="AK496" i="1" a="1"/>
  <c r="AK497" i="1" a="1"/>
  <c r="AK498" i="1" a="1"/>
  <c r="AK499" i="1" a="1"/>
  <c r="AK500" i="1" a="1"/>
  <c r="AK501" i="1" a="1"/>
  <c r="Y491" i="1" a="1"/>
  <c r="W493" i="1" a="1"/>
  <c r="AG493" i="1" a="1"/>
  <c r="W494" i="1" a="1"/>
  <c r="S495" i="1" a="1"/>
  <c r="AG495" i="1" a="1"/>
  <c r="W496" i="1" a="1"/>
  <c r="S497" i="1" a="1"/>
  <c r="AG497" i="1" a="1"/>
  <c r="W498" i="1" a="1"/>
  <c r="W499" i="1" a="1"/>
  <c r="S500" i="1" a="1"/>
  <c r="AG500" i="1" a="1"/>
  <c r="S501" i="1" a="1"/>
  <c r="AG501" i="1" a="1"/>
  <c r="X502" i="1" a="1"/>
  <c r="P503" i="1" a="1"/>
  <c r="X503" i="1" a="1"/>
  <c r="AI502" i="1" a="1"/>
  <c r="AI503" i="1" a="1"/>
  <c r="R471" i="1" a="1"/>
  <c r="S476" i="1" a="1"/>
  <c r="AG478" i="1" a="1"/>
  <c r="P481" i="1" a="1"/>
  <c r="P483" i="1" a="1"/>
  <c r="V485" i="1" a="1"/>
  <c r="V487" i="1" a="1"/>
  <c r="W491" i="1" a="1"/>
  <c r="Y493" i="1" a="1"/>
  <c r="AI495" i="1" a="1"/>
  <c r="U498" i="1" a="1"/>
  <c r="Y500" i="1" a="1"/>
  <c r="V502" i="1" a="1"/>
  <c r="X429" i="1" a="1"/>
  <c r="V430" i="1" a="1"/>
  <c r="T431" i="1" a="1"/>
  <c r="R432" i="1" a="1"/>
  <c r="P433" i="1" a="1"/>
  <c r="Z434" i="1" a="1"/>
  <c r="T435" i="1" a="1"/>
  <c r="X436" i="1" a="1"/>
  <c r="P437" i="1" a="1"/>
  <c r="X437" i="1" a="1"/>
  <c r="X438" i="1" a="1"/>
  <c r="W439" i="1" a="1"/>
  <c r="V440" i="1" a="1"/>
  <c r="U441" i="1" a="1"/>
  <c r="AI441" i="1" a="1"/>
  <c r="T442" i="1" a="1"/>
  <c r="AG442" i="1" a="1"/>
  <c r="W443" i="1" a="1"/>
  <c r="AI443" i="1" a="1"/>
  <c r="S444" i="1" a="1"/>
  <c r="AH444" i="1" a="1"/>
  <c r="S445" i="1" a="1"/>
  <c r="Y445" i="1" a="1"/>
  <c r="V446" i="1" a="1"/>
  <c r="AH446" i="1" a="1"/>
  <c r="T447" i="1" a="1"/>
  <c r="Z447" i="1" a="1"/>
  <c r="P448" i="1" a="1"/>
  <c r="W448" i="1" a="1"/>
  <c r="S449" i="1" a="1"/>
  <c r="AH450" i="1" a="1"/>
  <c r="X451" i="1" a="1"/>
  <c r="T452" i="1" a="1"/>
  <c r="Z452" i="1" a="1"/>
  <c r="Q453" i="1" a="1"/>
  <c r="W453" i="1" a="1"/>
  <c r="S454" i="1" a="1"/>
  <c r="Z454" i="1" a="1"/>
  <c r="V455" i="1" a="1"/>
  <c r="AH455" i="1" a="1"/>
  <c r="R456" i="1" a="1"/>
  <c r="X456" i="1" a="1"/>
  <c r="AK456" i="1" a="1"/>
  <c r="U457" i="1" a="1"/>
  <c r="R458" i="1" a="1"/>
  <c r="Y458" i="1" a="1"/>
  <c r="V459" i="1" a="1"/>
  <c r="AI459" i="1" a="1"/>
  <c r="R460" i="1" a="1"/>
  <c r="Y460" i="1" a="1"/>
  <c r="U461" i="1" a="1"/>
  <c r="AG461" i="1" a="1"/>
  <c r="Q462" i="1" a="1"/>
  <c r="X462" i="1" a="1"/>
  <c r="AK462" i="1" a="1"/>
  <c r="T463" i="1" a="1"/>
  <c r="P464" i="1" a="1"/>
  <c r="AI464" i="1" a="1"/>
  <c r="Z465" i="1" a="1"/>
  <c r="P466" i="1" a="1"/>
  <c r="X466" i="1" a="1"/>
  <c r="T467" i="1" a="1"/>
  <c r="Z467" i="1" a="1"/>
  <c r="P468" i="1" a="1"/>
  <c r="Y468" i="1" a="1"/>
  <c r="V469" i="1" a="1"/>
  <c r="AH469" i="1" a="1"/>
  <c r="S470" i="1" a="1"/>
  <c r="Y470" i="1" a="1"/>
  <c r="T471" i="1" a="1"/>
  <c r="X471" i="1" a="1"/>
  <c r="AH471" i="1" a="1"/>
  <c r="P472" i="1" a="1"/>
  <c r="T472" i="1" a="1"/>
  <c r="X472" i="1" a="1"/>
  <c r="AH472" i="1" a="1"/>
  <c r="P473" i="1" a="1"/>
  <c r="T473" i="1" a="1"/>
  <c r="X473" i="1" a="1"/>
  <c r="AH473" i="1" a="1"/>
  <c r="P474" i="1" a="1"/>
  <c r="U474" i="1" a="1"/>
  <c r="Y474" i="1" a="1"/>
  <c r="AI474" i="1" a="1"/>
  <c r="Q475" i="1" a="1"/>
  <c r="U475" i="1" a="1"/>
  <c r="Y475" i="1" a="1"/>
  <c r="AI475" i="1" a="1"/>
  <c r="Q476" i="1" a="1"/>
  <c r="U476" i="1" a="1"/>
  <c r="Y476" i="1" a="1"/>
  <c r="AI476" i="1" a="1"/>
  <c r="Q477" i="1" a="1"/>
  <c r="U477" i="1" a="1"/>
  <c r="Y477" i="1" a="1"/>
  <c r="AI477" i="1" a="1"/>
  <c r="Q478" i="1" a="1"/>
  <c r="U478" i="1" a="1"/>
  <c r="Y478" i="1" a="1"/>
  <c r="AI478" i="1" a="1"/>
  <c r="Q479" i="1" a="1"/>
  <c r="U479" i="1" a="1"/>
  <c r="Y479" i="1" a="1"/>
  <c r="AI479" i="1" a="1"/>
  <c r="Q480" i="1" a="1"/>
  <c r="U480" i="1" a="1"/>
  <c r="Y480" i="1" a="1"/>
  <c r="AI480" i="1" a="1"/>
  <c r="R481" i="1" a="1"/>
  <c r="V481" i="1" a="1"/>
  <c r="Z481" i="1" a="1"/>
  <c r="R482" i="1" a="1"/>
  <c r="V482" i="1" a="1"/>
  <c r="Z482" i="1" a="1"/>
  <c r="R483" i="1" a="1"/>
  <c r="W483" i="1" a="1"/>
  <c r="AG483" i="1" a="1"/>
  <c r="T484" i="1" a="1"/>
  <c r="X484" i="1" a="1"/>
  <c r="AH484" i="1" a="1"/>
  <c r="P485" i="1" a="1"/>
  <c r="T485" i="1" a="1"/>
  <c r="X485" i="1" a="1"/>
  <c r="AH485" i="1" a="1"/>
  <c r="P486" i="1" a="1"/>
  <c r="T486" i="1" a="1"/>
  <c r="X486" i="1" a="1"/>
  <c r="AH486" i="1" a="1"/>
  <c r="P487" i="1" a="1"/>
  <c r="T487" i="1" a="1"/>
  <c r="X487" i="1" a="1"/>
  <c r="AH487" i="1" a="1"/>
  <c r="P488" i="1" a="1"/>
  <c r="T488" i="1" a="1"/>
  <c r="X488" i="1" a="1"/>
  <c r="AH488" i="1" a="1"/>
  <c r="P489" i="1" a="1"/>
  <c r="U489" i="1" a="1"/>
  <c r="Y489" i="1" a="1"/>
  <c r="AI489" i="1" a="1"/>
  <c r="Q490" i="1" a="1"/>
  <c r="U490" i="1" a="1"/>
  <c r="Y490" i="1" a="1"/>
  <c r="AI490" i="1" a="1"/>
  <c r="Q491" i="1" a="1"/>
  <c r="U491" i="1" a="1"/>
  <c r="AI491" i="1" a="1"/>
  <c r="Q492" i="1" a="1"/>
  <c r="V492" i="1" a="1"/>
  <c r="Z492" i="1" a="1"/>
  <c r="S493" i="1" a="1"/>
  <c r="S494" i="1" a="1"/>
  <c r="AG494" i="1" a="1"/>
  <c r="W495" i="1" a="1"/>
  <c r="S496" i="1" a="1"/>
  <c r="AG496" i="1" a="1"/>
  <c r="W497" i="1" a="1"/>
  <c r="S498" i="1" a="1"/>
  <c r="AG498" i="1" a="1"/>
  <c r="S499" i="1" a="1"/>
  <c r="AG499" i="1" a="1"/>
  <c r="W500" i="1" a="1"/>
  <c r="W501" i="1" a="1"/>
  <c r="T502" i="1" a="1"/>
  <c r="AH502" i="1" a="1"/>
  <c r="T503" i="1" a="1"/>
  <c r="AH503" i="1" a="1"/>
  <c r="Y502" i="1" a="1"/>
  <c r="Y503" i="1" a="1"/>
  <c r="AK489" i="1" a="1"/>
  <c r="AH470" i="1" a="1"/>
  <c r="AG474" i="1" a="1"/>
  <c r="W476" i="1" a="1"/>
  <c r="W480" i="1" a="1"/>
  <c r="T482" i="1" a="1"/>
  <c r="V484" i="1" a="1"/>
  <c r="Z486" i="1" a="1"/>
  <c r="AG490" i="1" a="1"/>
  <c r="U493" i="1" a="1"/>
  <c r="Q495" i="1" a="1"/>
  <c r="Q497" i="1" a="1"/>
  <c r="AI498" i="1" a="1"/>
  <c r="Q501" i="1" a="1"/>
  <c r="Z429" i="1" a="1"/>
  <c r="X430" i="1" a="1"/>
  <c r="V431" i="1" a="1"/>
  <c r="T432" i="1" a="1"/>
  <c r="R433" i="1" a="1"/>
  <c r="P434" i="1" a="1"/>
  <c r="AH434" i="1" a="1"/>
  <c r="U435" i="1" a="1"/>
  <c r="Y436" i="1" a="1"/>
  <c r="Q437" i="1" a="1"/>
  <c r="Y437" i="1" a="1"/>
  <c r="P438" i="1" a="1"/>
  <c r="Y438" i="1" a="1"/>
  <c r="P439" i="1" a="1"/>
  <c r="X439" i="1" a="1"/>
  <c r="W440" i="1" a="1"/>
  <c r="V441" i="1" a="1"/>
  <c r="U442" i="1" a="1"/>
  <c r="AH442" i="1" a="1"/>
  <c r="Q443" i="1" a="1"/>
  <c r="X443" i="1" a="1"/>
  <c r="T444" i="1" a="1"/>
  <c r="AI444" i="1" a="1"/>
  <c r="Z445" i="1" a="1"/>
  <c r="P446" i="1" a="1"/>
  <c r="W446" i="1" a="1"/>
  <c r="AI446" i="1" a="1"/>
  <c r="AG447" i="1" a="1"/>
  <c r="X448" i="1" a="1"/>
  <c r="T449" i="1" a="1"/>
  <c r="Z449" i="1" a="1"/>
  <c r="P450" i="1" a="1"/>
  <c r="V450" i="1" a="1"/>
  <c r="AI450" i="1" a="1"/>
  <c r="R451" i="1" a="1"/>
  <c r="Y451" i="1" a="1"/>
  <c r="U452" i="1" a="1"/>
  <c r="AH452" i="1" a="1"/>
  <c r="R453" i="1" a="1"/>
  <c r="X453" i="1" a="1"/>
  <c r="AK453" i="1" a="1"/>
  <c r="T454" i="1" a="1"/>
  <c r="P455" i="1" a="1"/>
  <c r="AI455" i="1" a="1"/>
  <c r="Y456" i="1" a="1"/>
  <c r="V457" i="1" a="1"/>
  <c r="AH457" i="1" a="1"/>
  <c r="T458" i="1" a="1"/>
  <c r="Z458" i="1" a="1"/>
  <c r="P459" i="1" a="1"/>
  <c r="W459" i="1" a="1"/>
  <c r="S460" i="1" a="1"/>
  <c r="AH461" i="1" a="1"/>
  <c r="Y462" i="1" a="1"/>
  <c r="U463" i="1" a="1"/>
  <c r="AG463" i="1" a="1"/>
  <c r="Q464" i="1" a="1"/>
  <c r="W464" i="1" a="1"/>
  <c r="T465" i="1" a="1"/>
  <c r="AG465" i="1" a="1"/>
  <c r="Q466" i="1" a="1"/>
  <c r="AG467" i="1" a="1"/>
  <c r="Z468" i="1" a="1"/>
  <c r="P469" i="1" a="1"/>
  <c r="W469" i="1" a="1"/>
  <c r="AI469" i="1" a="1"/>
  <c r="Z470" i="1" a="1"/>
  <c r="P471" i="1" a="1"/>
  <c r="AK481" i="1" a="1"/>
  <c r="AK482" i="1" a="1"/>
  <c r="AH492" i="1" a="1"/>
  <c r="P494" i="1" a="1"/>
  <c r="X494" i="1" a="1"/>
  <c r="P495" i="1" a="1"/>
  <c r="X495" i="1" a="1"/>
  <c r="P496" i="1" a="1"/>
  <c r="X496" i="1" a="1"/>
  <c r="P497" i="1" a="1"/>
  <c r="X497" i="1" a="1"/>
  <c r="P498" i="1" a="1"/>
  <c r="X498" i="1" a="1"/>
  <c r="P499" i="1" a="1"/>
  <c r="T499" i="1" a="1"/>
  <c r="AH499" i="1" a="1"/>
  <c r="T500" i="1" a="1"/>
  <c r="AH500" i="1" a="1"/>
  <c r="T501" i="1" a="1"/>
  <c r="X501" i="1" a="1"/>
  <c r="AH501" i="1" a="1"/>
  <c r="P502" i="1" a="1"/>
  <c r="U502" i="1" a="1"/>
  <c r="U503" i="1" a="1"/>
  <c r="V470" i="1" a="1"/>
  <c r="W474" i="1" a="1"/>
  <c r="W478" i="1" a="1"/>
  <c r="S480" i="1" a="1"/>
  <c r="X482" i="1" a="1"/>
  <c r="Z484" i="1" a="1"/>
  <c r="V486" i="1" a="1"/>
  <c r="Z488" i="1" a="1"/>
  <c r="W490" i="1" a="1"/>
  <c r="AI492" i="1" a="1"/>
  <c r="AI494" i="1" a="1"/>
  <c r="AI496" i="1" a="1"/>
  <c r="Q499" i="1" a="1"/>
  <c r="AI500" i="1" a="1"/>
  <c r="R503" i="1" a="1"/>
  <c r="AH429" i="1" a="1"/>
  <c r="Z430" i="1" a="1"/>
  <c r="X431" i="1" a="1"/>
  <c r="V432" i="1" a="1"/>
  <c r="T433" i="1" a="1"/>
  <c r="R434" i="1" a="1"/>
  <c r="AI434" i="1" a="1"/>
  <c r="V435" i="1" a="1"/>
  <c r="P436" i="1" a="1"/>
  <c r="Z436" i="1" a="1"/>
  <c r="R437" i="1" a="1"/>
  <c r="Z437" i="1" a="1"/>
  <c r="Q438" i="1" a="1"/>
  <c r="Z438" i="1" a="1"/>
  <c r="Q439" i="1" a="1"/>
  <c r="Y439" i="1" a="1"/>
  <c r="P440" i="1" a="1"/>
  <c r="X440" i="1" a="1"/>
  <c r="W441" i="1" a="1"/>
  <c r="V442" i="1" a="1"/>
  <c r="R443" i="1" a="1"/>
  <c r="T445" i="1" a="1"/>
  <c r="AG445" i="1" a="1"/>
  <c r="Q446" i="1" a="1"/>
  <c r="U447" i="1" a="1"/>
  <c r="AH447" i="1" a="1"/>
  <c r="Q448" i="1" a="1"/>
  <c r="Y448" i="1" a="1"/>
  <c r="U449" i="1" a="1"/>
  <c r="AG449" i="1" a="1"/>
  <c r="Q450" i="1" a="1"/>
  <c r="W450" i="1" a="1"/>
  <c r="S451" i="1" a="1"/>
  <c r="AI452" i="1" a="1"/>
  <c r="Y453" i="1" a="1"/>
  <c r="U454" i="1" a="1"/>
  <c r="AG454" i="1" a="1"/>
  <c r="Q455" i="1" a="1"/>
  <c r="W455" i="1" a="1"/>
  <c r="S456" i="1" a="1"/>
  <c r="Z456" i="1" a="1"/>
  <c r="W457" i="1" a="1"/>
  <c r="AI457" i="1" a="1"/>
  <c r="AG458" i="1" a="1"/>
  <c r="X459" i="1" a="1"/>
  <c r="T460" i="1" a="1"/>
  <c r="Z460" i="1" a="1"/>
  <c r="P461" i="1" a="1"/>
  <c r="V461" i="1" a="1"/>
  <c r="AI461" i="1" a="1"/>
  <c r="R462" i="1" a="1"/>
  <c r="Z462" i="1" a="1"/>
  <c r="V463" i="1" a="1"/>
  <c r="AH463" i="1" a="1"/>
  <c r="R464" i="1" a="1"/>
  <c r="X464" i="1" a="1"/>
  <c r="AK464" i="1" a="1"/>
  <c r="U465" i="1" a="1"/>
  <c r="R466" i="1" a="1"/>
  <c r="Y466" i="1" a="1"/>
  <c r="U467" i="1" a="1"/>
  <c r="AH467" i="1" a="1"/>
  <c r="Q468" i="1" a="1"/>
  <c r="AG468" i="1" a="1"/>
  <c r="Q469" i="1" a="1"/>
  <c r="T470" i="1" a="1"/>
  <c r="AG470" i="1" a="1"/>
  <c r="Q471" i="1" a="1"/>
  <c r="U471" i="1" a="1"/>
  <c r="Y471" i="1" a="1"/>
  <c r="AI471" i="1" a="1"/>
  <c r="Q472" i="1" a="1"/>
  <c r="U472" i="1" a="1"/>
  <c r="Y472" i="1" a="1"/>
  <c r="AI472" i="1" a="1"/>
  <c r="Q473" i="1" a="1"/>
  <c r="U473" i="1" a="1"/>
  <c r="Y473" i="1" a="1"/>
  <c r="AI473" i="1" a="1"/>
  <c r="Q474" i="1" a="1"/>
  <c r="V474" i="1" a="1"/>
  <c r="Z474" i="1" a="1"/>
  <c r="R475" i="1" a="1"/>
  <c r="V475" i="1" a="1"/>
  <c r="Z475" i="1" a="1"/>
  <c r="R476" i="1" a="1"/>
  <c r="V476" i="1" a="1"/>
  <c r="Z476" i="1" a="1"/>
  <c r="R477" i="1" a="1"/>
  <c r="V477" i="1" a="1"/>
  <c r="Z477" i="1" a="1"/>
  <c r="R478" i="1" a="1"/>
  <c r="V478" i="1" a="1"/>
  <c r="Z478" i="1" a="1"/>
  <c r="R479" i="1" a="1"/>
  <c r="V479" i="1" a="1"/>
  <c r="Z479" i="1" a="1"/>
  <c r="R480" i="1" a="1"/>
  <c r="V480" i="1" a="1"/>
  <c r="Z480" i="1" a="1"/>
  <c r="S481" i="1" a="1"/>
  <c r="W481" i="1" a="1"/>
  <c r="AG481" i="1" a="1"/>
  <c r="S482" i="1" a="1"/>
  <c r="W482" i="1" a="1"/>
  <c r="AG482" i="1" a="1"/>
  <c r="T483" i="1" a="1"/>
  <c r="X483" i="1" a="1"/>
  <c r="AH483" i="1" a="1"/>
  <c r="P484" i="1" a="1"/>
  <c r="U484" i="1" a="1"/>
  <c r="Y484" i="1" a="1"/>
  <c r="AI484" i="1" a="1"/>
  <c r="Q485" i="1" a="1"/>
  <c r="U485" i="1" a="1"/>
  <c r="Y485" i="1" a="1"/>
  <c r="AI485" i="1" a="1"/>
  <c r="Q486" i="1" a="1"/>
  <c r="U486" i="1" a="1"/>
  <c r="Y486" i="1" a="1"/>
  <c r="AI486" i="1" a="1"/>
  <c r="Q487" i="1" a="1"/>
  <c r="U487" i="1" a="1"/>
  <c r="Y487" i="1" a="1"/>
  <c r="AI487" i="1" a="1"/>
  <c r="Q488" i="1" a="1"/>
  <c r="U488" i="1" a="1"/>
  <c r="Y488" i="1" a="1"/>
  <c r="AI488" i="1" a="1"/>
  <c r="Q489" i="1" a="1"/>
  <c r="V489" i="1" a="1"/>
  <c r="Z489" i="1" a="1"/>
  <c r="R490" i="1" a="1"/>
  <c r="V490" i="1" a="1"/>
  <c r="Z490" i="1" a="1"/>
  <c r="R491" i="1" a="1"/>
  <c r="V491" i="1" a="1"/>
  <c r="Z491" i="1" a="1"/>
  <c r="R492" i="1" a="1"/>
  <c r="W492" i="1" a="1"/>
  <c r="P493" i="1" a="1"/>
  <c r="T493" i="1" a="1"/>
  <c r="X493" i="1" a="1"/>
  <c r="AH493" i="1" a="1"/>
  <c r="T494" i="1" a="1"/>
  <c r="AH494" i="1" a="1"/>
  <c r="T495" i="1" a="1"/>
  <c r="AH495" i="1" a="1"/>
  <c r="T496" i="1" a="1"/>
  <c r="AH496" i="1" a="1"/>
  <c r="T497" i="1" a="1"/>
  <c r="AH497" i="1" a="1"/>
  <c r="T498" i="1" a="1"/>
  <c r="AH498" i="1" a="1"/>
  <c r="X499" i="1" a="1"/>
  <c r="P500" i="1" a="1"/>
  <c r="X500" i="1" a="1"/>
  <c r="P501" i="1" a="1"/>
  <c r="AG476" i="1" a="1"/>
  <c r="S479" i="1" a="1"/>
  <c r="X481" i="1" a="1"/>
  <c r="Y483" i="1" a="1"/>
  <c r="R485" i="1" a="1"/>
  <c r="V488" i="1" a="1"/>
  <c r="T492" i="1" a="1"/>
  <c r="Q494" i="1" a="1"/>
  <c r="Q496" i="1" a="1"/>
  <c r="Y497" i="1" a="1"/>
  <c r="Y499" i="1" a="1"/>
  <c r="Y501" i="1" a="1"/>
  <c r="V503" i="1" a="1"/>
  <c r="V503" i="1" l="1"/>
  <c r="Y501" i="1"/>
  <c r="Y499" i="1"/>
  <c r="Y497" i="1"/>
  <c r="Q496" i="1"/>
  <c r="Q494" i="1"/>
  <c r="T492" i="1"/>
  <c r="V488" i="1"/>
  <c r="R485" i="1"/>
  <c r="Y483" i="1"/>
  <c r="X481" i="1"/>
  <c r="S479" i="1"/>
  <c r="AG476" i="1"/>
  <c r="P501" i="1"/>
  <c r="X500" i="1"/>
  <c r="P500" i="1"/>
  <c r="X499" i="1"/>
  <c r="AH498" i="1"/>
  <c r="T498" i="1"/>
  <c r="AH497" i="1"/>
  <c r="T497" i="1"/>
  <c r="AH496" i="1"/>
  <c r="T496" i="1"/>
  <c r="AH495" i="1"/>
  <c r="T495" i="1"/>
  <c r="AH494" i="1"/>
  <c r="T494" i="1"/>
  <c r="AH493" i="1"/>
  <c r="X493" i="1"/>
  <c r="T493" i="1"/>
  <c r="P493" i="1"/>
  <c r="W492" i="1"/>
  <c r="R492" i="1"/>
  <c r="Z491" i="1"/>
  <c r="V491" i="1"/>
  <c r="R491" i="1"/>
  <c r="Z490" i="1"/>
  <c r="V490" i="1"/>
  <c r="R490" i="1"/>
  <c r="Z489" i="1"/>
  <c r="V489" i="1"/>
  <c r="Q489" i="1"/>
  <c r="AI488" i="1"/>
  <c r="AJ488" i="1" s="1"/>
  <c r="Y488" i="1"/>
  <c r="U488" i="1"/>
  <c r="Q488" i="1"/>
  <c r="AI487" i="1"/>
  <c r="AJ487" i="1" s="1"/>
  <c r="Y487" i="1"/>
  <c r="U487" i="1"/>
  <c r="Q487" i="1"/>
  <c r="AI486" i="1"/>
  <c r="AJ486" i="1" s="1"/>
  <c r="Y486" i="1"/>
  <c r="U486" i="1"/>
  <c r="Q486" i="1"/>
  <c r="AI485" i="1"/>
  <c r="AJ485" i="1" s="1"/>
  <c r="Y485" i="1"/>
  <c r="U485" i="1"/>
  <c r="Q485" i="1"/>
  <c r="AI484" i="1"/>
  <c r="AJ484" i="1" s="1"/>
  <c r="Y484" i="1"/>
  <c r="U484" i="1"/>
  <c r="P484" i="1"/>
  <c r="AH483" i="1"/>
  <c r="X483" i="1"/>
  <c r="T483" i="1"/>
  <c r="AG482" i="1"/>
  <c r="W482" i="1"/>
  <c r="S482" i="1"/>
  <c r="AG481" i="1"/>
  <c r="W481" i="1"/>
  <c r="S481" i="1"/>
  <c r="Z480" i="1"/>
  <c r="V480" i="1"/>
  <c r="R480" i="1"/>
  <c r="Z479" i="1"/>
  <c r="V479" i="1"/>
  <c r="R479" i="1"/>
  <c r="Z478" i="1"/>
  <c r="V478" i="1"/>
  <c r="R478" i="1"/>
  <c r="Z477" i="1"/>
  <c r="V477" i="1"/>
  <c r="R477" i="1"/>
  <c r="Z476" i="1"/>
  <c r="V476" i="1"/>
  <c r="R476" i="1"/>
  <c r="Z475" i="1"/>
  <c r="V475" i="1"/>
  <c r="R475" i="1"/>
  <c r="Z474" i="1"/>
  <c r="V474" i="1"/>
  <c r="Q474" i="1"/>
  <c r="AI473" i="1"/>
  <c r="AJ473" i="1" s="1"/>
  <c r="Y473" i="1"/>
  <c r="U473" i="1"/>
  <c r="Q473" i="1"/>
  <c r="AI472" i="1"/>
  <c r="AJ472" i="1" s="1"/>
  <c r="Y472" i="1"/>
  <c r="U472" i="1"/>
  <c r="Q472" i="1"/>
  <c r="AI471" i="1"/>
  <c r="AJ471" i="1" s="1"/>
  <c r="Y471" i="1"/>
  <c r="U471" i="1"/>
  <c r="Q471" i="1"/>
  <c r="AG470" i="1"/>
  <c r="T470" i="1"/>
  <c r="Q469" i="1"/>
  <c r="AG468" i="1"/>
  <c r="Q468" i="1"/>
  <c r="AH467" i="1"/>
  <c r="U467" i="1"/>
  <c r="Y466" i="1"/>
  <c r="R466" i="1"/>
  <c r="U465" i="1"/>
  <c r="AK464" i="1"/>
  <c r="X464" i="1"/>
  <c r="R464" i="1"/>
  <c r="AH463" i="1"/>
  <c r="V463" i="1"/>
  <c r="Z462" i="1"/>
  <c r="R462" i="1"/>
  <c r="AI461" i="1"/>
  <c r="AJ461" i="1" s="1"/>
  <c r="V461" i="1"/>
  <c r="P461" i="1"/>
  <c r="Z460" i="1"/>
  <c r="T460" i="1"/>
  <c r="X459" i="1"/>
  <c r="AG458" i="1"/>
  <c r="AI457" i="1"/>
  <c r="AJ457" i="1" s="1"/>
  <c r="W457" i="1"/>
  <c r="Z456" i="1"/>
  <c r="S456" i="1"/>
  <c r="W455" i="1"/>
  <c r="Q455" i="1"/>
  <c r="AG454" i="1"/>
  <c r="U454" i="1"/>
  <c r="Y453" i="1"/>
  <c r="AI452" i="1"/>
  <c r="AJ452" i="1" s="1"/>
  <c r="S451" i="1"/>
  <c r="W450" i="1"/>
  <c r="Q450" i="1"/>
  <c r="AG449" i="1"/>
  <c r="U449" i="1"/>
  <c r="Y448" i="1"/>
  <c r="Q448" i="1"/>
  <c r="AH447" i="1"/>
  <c r="U447" i="1"/>
  <c r="Q446" i="1"/>
  <c r="AG445" i="1"/>
  <c r="T445" i="1"/>
  <c r="R443" i="1"/>
  <c r="V442" i="1"/>
  <c r="W441" i="1"/>
  <c r="X440" i="1"/>
  <c r="P440" i="1"/>
  <c r="Y439" i="1"/>
  <c r="Q439" i="1"/>
  <c r="Z438" i="1"/>
  <c r="Q438" i="1"/>
  <c r="Z437" i="1"/>
  <c r="R437" i="1"/>
  <c r="Z436" i="1"/>
  <c r="P436" i="1"/>
  <c r="V435" i="1"/>
  <c r="AI434" i="1"/>
  <c r="AJ434" i="1" s="1"/>
  <c r="R434" i="1"/>
  <c r="T433" i="1"/>
  <c r="V432" i="1"/>
  <c r="X431" i="1"/>
  <c r="Z430" i="1"/>
  <c r="AH429" i="1"/>
  <c r="R503" i="1"/>
  <c r="AI500" i="1"/>
  <c r="AJ500" i="1" s="1"/>
  <c r="Q499" i="1"/>
  <c r="AI496" i="1"/>
  <c r="AJ496" i="1" s="1"/>
  <c r="AI494" i="1"/>
  <c r="AJ494" i="1" s="1"/>
  <c r="AI492" i="1"/>
  <c r="AJ492" i="1" s="1"/>
  <c r="W490" i="1"/>
  <c r="Z488" i="1"/>
  <c r="V486" i="1"/>
  <c r="Z484" i="1"/>
  <c r="X482" i="1"/>
  <c r="S480" i="1"/>
  <c r="W478" i="1"/>
  <c r="W474" i="1"/>
  <c r="V470" i="1"/>
  <c r="U503" i="1"/>
  <c r="U502" i="1"/>
  <c r="P502" i="1"/>
  <c r="AH501" i="1"/>
  <c r="X501" i="1"/>
  <c r="T501" i="1"/>
  <c r="AH500" i="1"/>
  <c r="T500" i="1"/>
  <c r="AH499" i="1"/>
  <c r="T499" i="1"/>
  <c r="P499" i="1"/>
  <c r="X498" i="1"/>
  <c r="P498" i="1"/>
  <c r="X497" i="1"/>
  <c r="P497" i="1"/>
  <c r="X496" i="1"/>
  <c r="P496" i="1"/>
  <c r="X495" i="1"/>
  <c r="P495" i="1"/>
  <c r="X494" i="1"/>
  <c r="P494" i="1"/>
  <c r="AH492" i="1"/>
  <c r="AK482" i="1"/>
  <c r="AK481" i="1"/>
  <c r="P471" i="1"/>
  <c r="Z470" i="1"/>
  <c r="AI469" i="1"/>
  <c r="AJ469" i="1" s="1"/>
  <c r="W469" i="1"/>
  <c r="P469" i="1"/>
  <c r="Z468" i="1"/>
  <c r="AG467" i="1"/>
  <c r="Q466" i="1"/>
  <c r="AG465" i="1"/>
  <c r="T465" i="1"/>
  <c r="W464" i="1"/>
  <c r="Q464" i="1"/>
  <c r="AG463" i="1"/>
  <c r="U463" i="1"/>
  <c r="Y462" i="1"/>
  <c r="AH461" i="1"/>
  <c r="S460" i="1"/>
  <c r="W459" i="1"/>
  <c r="P459" i="1"/>
  <c r="Z458" i="1"/>
  <c r="T458" i="1"/>
  <c r="AH457" i="1"/>
  <c r="V457" i="1"/>
  <c r="Y456" i="1"/>
  <c r="AI455" i="1"/>
  <c r="AJ455" i="1" s="1"/>
  <c r="P455" i="1"/>
  <c r="T454" i="1"/>
  <c r="AK453" i="1"/>
  <c r="X453" i="1"/>
  <c r="R453" i="1"/>
  <c r="AH452" i="1"/>
  <c r="U452" i="1"/>
  <c r="Y451" i="1"/>
  <c r="R451" i="1"/>
  <c r="AI450" i="1"/>
  <c r="AJ450" i="1" s="1"/>
  <c r="V450" i="1"/>
  <c r="P450" i="1"/>
  <c r="Z449" i="1"/>
  <c r="T449" i="1"/>
  <c r="X448" i="1"/>
  <c r="AG447" i="1"/>
  <c r="AI446" i="1"/>
  <c r="AJ446" i="1" s="1"/>
  <c r="W446" i="1"/>
  <c r="P446" i="1"/>
  <c r="Z445" i="1"/>
  <c r="AI444" i="1"/>
  <c r="AJ444" i="1" s="1"/>
  <c r="T444" i="1"/>
  <c r="X443" i="1"/>
  <c r="Q443" i="1"/>
  <c r="AH442" i="1"/>
  <c r="U442" i="1"/>
  <c r="V441" i="1"/>
  <c r="W440" i="1"/>
  <c r="X439" i="1"/>
  <c r="P439" i="1"/>
  <c r="Y438" i="1"/>
  <c r="P438" i="1"/>
  <c r="Y437" i="1"/>
  <c r="Q437" i="1"/>
  <c r="Y436" i="1"/>
  <c r="U435" i="1"/>
  <c r="AH434" i="1"/>
  <c r="P434" i="1"/>
  <c r="R433" i="1"/>
  <c r="T432" i="1"/>
  <c r="V431" i="1"/>
  <c r="X430" i="1"/>
  <c r="Z429" i="1"/>
  <c r="Q501" i="1"/>
  <c r="AI498" i="1"/>
  <c r="AJ498" i="1" s="1"/>
  <c r="Q497" i="1"/>
  <c r="Q495" i="1"/>
  <c r="U493" i="1"/>
  <c r="AG490" i="1"/>
  <c r="Z486" i="1"/>
  <c r="V484" i="1"/>
  <c r="T482" i="1"/>
  <c r="W480" i="1"/>
  <c r="W476" i="1"/>
  <c r="AG474" i="1"/>
  <c r="AH470" i="1"/>
  <c r="AK489" i="1"/>
  <c r="Y503" i="1"/>
  <c r="Y502" i="1"/>
  <c r="AH503" i="1"/>
  <c r="T503" i="1"/>
  <c r="AH502" i="1"/>
  <c r="T502" i="1"/>
  <c r="W501" i="1"/>
  <c r="W500" i="1"/>
  <c r="AG499" i="1"/>
  <c r="S499" i="1"/>
  <c r="AG498" i="1"/>
  <c r="S498" i="1"/>
  <c r="W497" i="1"/>
  <c r="AG496" i="1"/>
  <c r="S496" i="1"/>
  <c r="W495" i="1"/>
  <c r="AG494" i="1"/>
  <c r="S494" i="1"/>
  <c r="S493" i="1"/>
  <c r="Z492" i="1"/>
  <c r="V492" i="1"/>
  <c r="Q492" i="1"/>
  <c r="AI491" i="1"/>
  <c r="AJ491" i="1" s="1"/>
  <c r="U491" i="1"/>
  <c r="Q491" i="1"/>
  <c r="AI490" i="1"/>
  <c r="AJ490" i="1" s="1"/>
  <c r="Y490" i="1"/>
  <c r="U490" i="1"/>
  <c r="Q490" i="1"/>
  <c r="AI489" i="1"/>
  <c r="AJ489" i="1" s="1"/>
  <c r="Y489" i="1"/>
  <c r="U489" i="1"/>
  <c r="P489" i="1"/>
  <c r="AH488" i="1"/>
  <c r="X488" i="1"/>
  <c r="T488" i="1"/>
  <c r="P488" i="1"/>
  <c r="AH487" i="1"/>
  <c r="X487" i="1"/>
  <c r="T487" i="1"/>
  <c r="P487" i="1"/>
  <c r="AH486" i="1"/>
  <c r="X486" i="1"/>
  <c r="T486" i="1"/>
  <c r="P486" i="1"/>
  <c r="AH485" i="1"/>
  <c r="X485" i="1"/>
  <c r="T485" i="1"/>
  <c r="P485" i="1"/>
  <c r="AH484" i="1"/>
  <c r="X484" i="1"/>
  <c r="T484" i="1"/>
  <c r="AG483" i="1"/>
  <c r="W483" i="1"/>
  <c r="R483" i="1"/>
  <c r="Z482" i="1"/>
  <c r="V482" i="1"/>
  <c r="R482" i="1"/>
  <c r="Z481" i="1"/>
  <c r="V481" i="1"/>
  <c r="R481" i="1"/>
  <c r="AI480" i="1"/>
  <c r="AJ480" i="1" s="1"/>
  <c r="Y480" i="1"/>
  <c r="U480" i="1"/>
  <c r="Q480" i="1"/>
  <c r="AI479" i="1"/>
  <c r="AJ479" i="1" s="1"/>
  <c r="Y479" i="1"/>
  <c r="U479" i="1"/>
  <c r="Q479" i="1"/>
  <c r="AI478" i="1"/>
  <c r="AJ478" i="1" s="1"/>
  <c r="Y478" i="1"/>
  <c r="U478" i="1"/>
  <c r="Q478" i="1"/>
  <c r="AI477" i="1"/>
  <c r="AJ477" i="1" s="1"/>
  <c r="Y477" i="1"/>
  <c r="U477" i="1"/>
  <c r="Q477" i="1"/>
  <c r="AI476" i="1"/>
  <c r="AJ476" i="1" s="1"/>
  <c r="Y476" i="1"/>
  <c r="U476" i="1"/>
  <c r="Q476" i="1"/>
  <c r="AI475" i="1"/>
  <c r="AJ475" i="1" s="1"/>
  <c r="Y475" i="1"/>
  <c r="U475" i="1"/>
  <c r="Q475" i="1"/>
  <c r="AI474" i="1"/>
  <c r="AJ474" i="1" s="1"/>
  <c r="Y474" i="1"/>
  <c r="U474" i="1"/>
  <c r="P474" i="1"/>
  <c r="AH473" i="1"/>
  <c r="X473" i="1"/>
  <c r="T473" i="1"/>
  <c r="P473" i="1"/>
  <c r="AH472" i="1"/>
  <c r="X472" i="1"/>
  <c r="T472" i="1"/>
  <c r="P472" i="1"/>
  <c r="AH471" i="1"/>
  <c r="X471" i="1"/>
  <c r="T471" i="1"/>
  <c r="Y470" i="1"/>
  <c r="S470" i="1"/>
  <c r="AH469" i="1"/>
  <c r="V469" i="1"/>
  <c r="Y468" i="1"/>
  <c r="P468" i="1"/>
  <c r="Z467" i="1"/>
  <c r="T467" i="1"/>
  <c r="X466" i="1"/>
  <c r="P466" i="1"/>
  <c r="Z465" i="1"/>
  <c r="AI464" i="1"/>
  <c r="AJ464" i="1" s="1"/>
  <c r="P464" i="1"/>
  <c r="T463" i="1"/>
  <c r="AK462" i="1"/>
  <c r="X462" i="1"/>
  <c r="Q462" i="1"/>
  <c r="AG461" i="1"/>
  <c r="U461" i="1"/>
  <c r="Y460" i="1"/>
  <c r="R460" i="1"/>
  <c r="AI459" i="1"/>
  <c r="AJ459" i="1" s="1"/>
  <c r="V459" i="1"/>
  <c r="Y458" i="1"/>
  <c r="R458" i="1"/>
  <c r="U457" i="1"/>
  <c r="AK456" i="1"/>
  <c r="X456" i="1"/>
  <c r="R456" i="1"/>
  <c r="AH455" i="1"/>
  <c r="V455" i="1"/>
  <c r="Z454" i="1"/>
  <c r="S454" i="1"/>
  <c r="W453" i="1"/>
  <c r="Q453" i="1"/>
  <c r="Z452" i="1"/>
  <c r="T452" i="1"/>
  <c r="X451" i="1"/>
  <c r="AH450" i="1"/>
  <c r="S449" i="1"/>
  <c r="W448" i="1"/>
  <c r="P448" i="1"/>
  <c r="Z447" i="1"/>
  <c r="T447" i="1"/>
  <c r="AH446" i="1"/>
  <c r="V446" i="1"/>
  <c r="Y445" i="1"/>
  <c r="S445" i="1"/>
  <c r="AH444" i="1"/>
  <c r="S444" i="1"/>
  <c r="AI443" i="1"/>
  <c r="AJ443" i="1" s="1"/>
  <c r="W443" i="1"/>
  <c r="AG442" i="1"/>
  <c r="T442" i="1"/>
  <c r="AI441" i="1"/>
  <c r="AJ441" i="1" s="1"/>
  <c r="U441" i="1"/>
  <c r="V440" i="1"/>
  <c r="W439" i="1"/>
  <c r="X438" i="1"/>
  <c r="X437" i="1"/>
  <c r="P437" i="1"/>
  <c r="X436" i="1"/>
  <c r="T435" i="1"/>
  <c r="Z434" i="1"/>
  <c r="P433" i="1"/>
  <c r="R432" i="1"/>
  <c r="T431" i="1"/>
  <c r="V430" i="1"/>
  <c r="X429" i="1"/>
  <c r="V502" i="1"/>
  <c r="Y500" i="1"/>
  <c r="U498" i="1"/>
  <c r="AI495" i="1"/>
  <c r="AJ495" i="1" s="1"/>
  <c r="Y493" i="1"/>
  <c r="W491" i="1"/>
  <c r="V487" i="1"/>
  <c r="V485" i="1"/>
  <c r="P483" i="1"/>
  <c r="P481" i="1"/>
  <c r="AG478" i="1"/>
  <c r="S476" i="1"/>
  <c r="R471" i="1"/>
  <c r="AI503" i="1"/>
  <c r="AJ503" i="1" s="1"/>
  <c r="AI502" i="1"/>
  <c r="AJ502" i="1" s="1"/>
  <c r="X503" i="1"/>
  <c r="P503" i="1"/>
  <c r="X502" i="1"/>
  <c r="AG501" i="1"/>
  <c r="S501" i="1"/>
  <c r="AG500" i="1"/>
  <c r="S500" i="1"/>
  <c r="W499" i="1"/>
  <c r="W498" i="1"/>
  <c r="AG497" i="1"/>
  <c r="S497" i="1"/>
  <c r="W496" i="1"/>
  <c r="AG495" i="1"/>
  <c r="S495" i="1"/>
  <c r="W494" i="1"/>
  <c r="AG493" i="1"/>
  <c r="W493" i="1"/>
  <c r="Y491" i="1"/>
  <c r="AK501" i="1"/>
  <c r="AK500" i="1"/>
  <c r="AK499" i="1"/>
  <c r="AK498" i="1"/>
  <c r="AK497" i="1"/>
  <c r="AK496" i="1"/>
  <c r="AK495" i="1"/>
  <c r="AK494" i="1"/>
  <c r="AK493" i="1"/>
  <c r="AK492" i="1"/>
  <c r="AK483" i="1"/>
  <c r="X470" i="1"/>
  <c r="R470" i="1"/>
  <c r="U469" i="1"/>
  <c r="X468" i="1"/>
  <c r="Y467" i="1"/>
  <c r="S467" i="1"/>
  <c r="AI466" i="1"/>
  <c r="AJ466" i="1" s="1"/>
  <c r="W466" i="1"/>
  <c r="Y465" i="1"/>
  <c r="R465" i="1"/>
  <c r="AH464" i="1"/>
  <c r="V464" i="1"/>
  <c r="Z463" i="1"/>
  <c r="S463" i="1"/>
  <c r="W462" i="1"/>
  <c r="P462" i="1"/>
  <c r="Z461" i="1"/>
  <c r="T461" i="1"/>
  <c r="X460" i="1"/>
  <c r="AH459" i="1"/>
  <c r="Q458" i="1"/>
  <c r="AG457" i="1"/>
  <c r="T457" i="1"/>
  <c r="W456" i="1"/>
  <c r="Q456" i="1"/>
  <c r="AG455" i="1"/>
  <c r="U455" i="1"/>
  <c r="Y454" i="1"/>
  <c r="AI453" i="1"/>
  <c r="AJ453" i="1" s="1"/>
  <c r="P453" i="1"/>
  <c r="S452" i="1"/>
  <c r="W451" i="1"/>
  <c r="Q451" i="1"/>
  <c r="AG450" i="1"/>
  <c r="U450" i="1"/>
  <c r="Y449" i="1"/>
  <c r="R449" i="1"/>
  <c r="AI448" i="1"/>
  <c r="AJ448" i="1" s="1"/>
  <c r="V448" i="1"/>
  <c r="Y447" i="1"/>
  <c r="R447" i="1"/>
  <c r="U446" i="1"/>
  <c r="X445" i="1"/>
  <c r="R445" i="1"/>
  <c r="R444" i="1"/>
  <c r="V443" i="1"/>
  <c r="P443" i="1"/>
  <c r="Z442" i="1"/>
  <c r="S442" i="1"/>
  <c r="AH441" i="1"/>
  <c r="T441" i="1"/>
  <c r="AI440" i="1"/>
  <c r="AJ440" i="1" s="1"/>
  <c r="U440" i="1"/>
  <c r="V439" i="1"/>
  <c r="W438" i="1"/>
  <c r="W437" i="1"/>
  <c r="V436" i="1"/>
  <c r="AI435" i="1"/>
  <c r="AJ435" i="1" s="1"/>
  <c r="R435" i="1"/>
  <c r="Y434" i="1"/>
  <c r="P432" i="1"/>
  <c r="R431" i="1"/>
  <c r="T430" i="1"/>
  <c r="T429" i="1"/>
  <c r="Z502" i="1"/>
  <c r="U500" i="1"/>
  <c r="Y498" i="1"/>
  <c r="Y496" i="1"/>
  <c r="Y494" i="1"/>
  <c r="X492" i="1"/>
  <c r="S490" i="1"/>
  <c r="Z487" i="1"/>
  <c r="AI483" i="1"/>
  <c r="AJ483" i="1" s="1"/>
  <c r="AH481" i="1"/>
  <c r="W479" i="1"/>
  <c r="S477" i="1"/>
  <c r="S475" i="1"/>
  <c r="V471" i="1"/>
  <c r="AK490" i="1"/>
  <c r="AG503" i="1"/>
  <c r="S503" i="1"/>
  <c r="W502" i="1"/>
  <c r="Z501" i="1"/>
  <c r="R501" i="1"/>
  <c r="V500" i="1"/>
  <c r="V499" i="1"/>
  <c r="R498" i="1"/>
  <c r="Z497" i="1"/>
  <c r="R497" i="1"/>
  <c r="V496" i="1"/>
  <c r="V495" i="1"/>
  <c r="V494" i="1"/>
  <c r="V493" i="1"/>
  <c r="R493" i="1"/>
  <c r="Y492" i="1"/>
  <c r="P492" i="1"/>
  <c r="AH491" i="1"/>
  <c r="X491" i="1"/>
  <c r="T491" i="1"/>
  <c r="P491" i="1"/>
  <c r="AH490" i="1"/>
  <c r="X490" i="1"/>
  <c r="T490" i="1"/>
  <c r="P490" i="1"/>
  <c r="AH489" i="1"/>
  <c r="X489" i="1"/>
  <c r="T489" i="1"/>
  <c r="AG488" i="1"/>
  <c r="W488" i="1"/>
  <c r="S488" i="1"/>
  <c r="AG487" i="1"/>
  <c r="W487" i="1"/>
  <c r="S487" i="1"/>
  <c r="AG486" i="1"/>
  <c r="W486" i="1"/>
  <c r="S486" i="1"/>
  <c r="AG485" i="1"/>
  <c r="W485" i="1"/>
  <c r="S485" i="1"/>
  <c r="AG484" i="1"/>
  <c r="W484" i="1"/>
  <c r="R484" i="1"/>
  <c r="Z483" i="1"/>
  <c r="V483" i="1"/>
  <c r="Q483" i="1"/>
  <c r="AI482" i="1"/>
  <c r="AJ482" i="1" s="1"/>
  <c r="Y482" i="1"/>
  <c r="U482" i="1"/>
  <c r="Q482" i="1"/>
  <c r="AI481" i="1"/>
  <c r="AJ481" i="1" s="1"/>
  <c r="Y481" i="1"/>
  <c r="U481" i="1"/>
  <c r="Q481" i="1"/>
  <c r="AH480" i="1"/>
  <c r="X480" i="1"/>
  <c r="T480" i="1"/>
  <c r="P480" i="1"/>
  <c r="AH479" i="1"/>
  <c r="X479" i="1"/>
  <c r="T479" i="1"/>
  <c r="P479" i="1"/>
  <c r="AH478" i="1"/>
  <c r="X478" i="1"/>
  <c r="T478" i="1"/>
  <c r="P478" i="1"/>
  <c r="AH477" i="1"/>
  <c r="X477" i="1"/>
  <c r="T477" i="1"/>
  <c r="P477" i="1"/>
  <c r="AH476" i="1"/>
  <c r="X476" i="1"/>
  <c r="T476" i="1"/>
  <c r="P476" i="1"/>
  <c r="AH475" i="1"/>
  <c r="X475" i="1"/>
  <c r="T475" i="1"/>
  <c r="P475" i="1"/>
  <c r="AH474" i="1"/>
  <c r="X474" i="1"/>
  <c r="T474" i="1"/>
  <c r="AG473" i="1"/>
  <c r="W473" i="1"/>
  <c r="S473" i="1"/>
  <c r="AG472" i="1"/>
  <c r="W472" i="1"/>
  <c r="S472" i="1"/>
  <c r="AG471" i="1"/>
  <c r="W471" i="1"/>
  <c r="S471" i="1"/>
  <c r="Q470" i="1"/>
  <c r="AG469" i="1"/>
  <c r="T469" i="1"/>
  <c r="R467" i="1"/>
  <c r="V466" i="1"/>
  <c r="X465" i="1"/>
  <c r="Q465" i="1"/>
  <c r="AG464" i="1"/>
  <c r="U464" i="1"/>
  <c r="Y463" i="1"/>
  <c r="AI462" i="1"/>
  <c r="AJ462" i="1" s="1"/>
  <c r="S461" i="1"/>
  <c r="W460" i="1"/>
  <c r="Q460" i="1"/>
  <c r="AG459" i="1"/>
  <c r="U459" i="1"/>
  <c r="X458" i="1"/>
  <c r="P458" i="1"/>
  <c r="Z457" i="1"/>
  <c r="AI456" i="1"/>
  <c r="AJ456" i="1" s="1"/>
  <c r="P456" i="1"/>
  <c r="T455" i="1"/>
  <c r="AK454" i="1"/>
  <c r="X454" i="1"/>
  <c r="R454" i="1"/>
  <c r="AH453" i="1"/>
  <c r="V453" i="1"/>
  <c r="Y452" i="1"/>
  <c r="R452" i="1"/>
  <c r="AI451" i="1"/>
  <c r="AJ451" i="1" s="1"/>
  <c r="V451" i="1"/>
  <c r="P451" i="1"/>
  <c r="Z450" i="1"/>
  <c r="T450" i="1"/>
  <c r="X449" i="1"/>
  <c r="AH448" i="1"/>
  <c r="Q447" i="1"/>
  <c r="AG446" i="1"/>
  <c r="T446" i="1"/>
  <c r="Q445" i="1"/>
  <c r="AG444" i="1"/>
  <c r="Q444" i="1"/>
  <c r="AH443" i="1"/>
  <c r="U443" i="1"/>
  <c r="Y442" i="1"/>
  <c r="R442" i="1"/>
  <c r="AG441" i="1"/>
  <c r="S441" i="1"/>
  <c r="AH440" i="1"/>
  <c r="T440" i="1"/>
  <c r="AI439" i="1"/>
  <c r="AJ439" i="1" s="1"/>
  <c r="U439" i="1"/>
  <c r="V438" i="1"/>
  <c r="V437" i="1"/>
  <c r="U436" i="1"/>
  <c r="AH435" i="1"/>
  <c r="Q435" i="1"/>
  <c r="X434" i="1"/>
  <c r="AH433" i="1"/>
  <c r="P431" i="1"/>
  <c r="R430" i="1"/>
  <c r="Z503" i="1"/>
  <c r="U501" i="1"/>
  <c r="U499" i="1"/>
  <c r="U497" i="1"/>
  <c r="U495" i="1"/>
  <c r="Q493" i="1"/>
  <c r="S491" i="1"/>
  <c r="R489" i="1"/>
  <c r="R487" i="1"/>
  <c r="AH482" i="1"/>
  <c r="AG480" i="1"/>
  <c r="S478" i="1"/>
  <c r="AG475" i="1"/>
  <c r="R474" i="1"/>
  <c r="Z471" i="1"/>
  <c r="Q503" i="1"/>
  <c r="W503" i="1"/>
  <c r="AG502" i="1"/>
  <c r="R502" i="1"/>
  <c r="V501" i="1"/>
  <c r="Z500" i="1"/>
  <c r="R500" i="1"/>
  <c r="Z499" i="1"/>
  <c r="R499" i="1"/>
  <c r="Z498" i="1"/>
  <c r="V498" i="1"/>
  <c r="V497" i="1"/>
  <c r="Z496" i="1"/>
  <c r="R496" i="1"/>
  <c r="Z495" i="1"/>
  <c r="R495" i="1"/>
  <c r="Z494" i="1"/>
  <c r="R494" i="1"/>
  <c r="Z493" i="1"/>
  <c r="U492" i="1"/>
  <c r="AK503" i="1"/>
  <c r="AK502" i="1"/>
  <c r="AK488" i="1"/>
  <c r="AK487" i="1"/>
  <c r="AK486" i="1"/>
  <c r="AK485" i="1"/>
  <c r="AK484" i="1"/>
  <c r="AK473" i="1"/>
  <c r="AK472" i="1"/>
  <c r="AK471" i="1"/>
  <c r="AI470" i="1"/>
  <c r="AJ470" i="1" s="1"/>
  <c r="W470" i="1"/>
  <c r="P470" i="1"/>
  <c r="Z469" i="1"/>
  <c r="AI468" i="1"/>
  <c r="AJ468" i="1" s="1"/>
  <c r="W468" i="1"/>
  <c r="X467" i="1"/>
  <c r="Q467" i="1"/>
  <c r="AH466" i="1"/>
  <c r="U466" i="1"/>
  <c r="P465" i="1"/>
  <c r="T464" i="1"/>
  <c r="AK463" i="1"/>
  <c r="X463" i="1"/>
  <c r="R463" i="1"/>
  <c r="AH462" i="1"/>
  <c r="V462" i="1"/>
  <c r="Y461" i="1"/>
  <c r="R461" i="1"/>
  <c r="AI460" i="1"/>
  <c r="AJ460" i="1" s="1"/>
  <c r="V460" i="1"/>
  <c r="P460" i="1"/>
  <c r="Z459" i="1"/>
  <c r="T459" i="1"/>
  <c r="AI458" i="1"/>
  <c r="AJ458" i="1" s="1"/>
  <c r="W458" i="1"/>
  <c r="Y457" i="1"/>
  <c r="R457" i="1"/>
  <c r="AH456" i="1"/>
  <c r="V456" i="1"/>
  <c r="Z455" i="1"/>
  <c r="S455" i="1"/>
  <c r="W454" i="1"/>
  <c r="Q454" i="1"/>
  <c r="AG453" i="1"/>
  <c r="U453" i="1"/>
  <c r="X452" i="1"/>
  <c r="AH451" i="1"/>
  <c r="S450" i="1"/>
  <c r="W449" i="1"/>
  <c r="Q449" i="1"/>
  <c r="AG448" i="1"/>
  <c r="U448" i="1"/>
  <c r="X447" i="1"/>
  <c r="P447" i="1"/>
  <c r="Z446" i="1"/>
  <c r="AI445" i="1"/>
  <c r="AJ445" i="1" s="1"/>
  <c r="W445" i="1"/>
  <c r="P445" i="1"/>
  <c r="Z444" i="1"/>
  <c r="AG443" i="1"/>
  <c r="Q442" i="1"/>
  <c r="Z441" i="1"/>
  <c r="R441" i="1"/>
  <c r="AG440" i="1"/>
  <c r="S440" i="1"/>
  <c r="AH439" i="1"/>
  <c r="T439" i="1"/>
  <c r="AI438" i="1"/>
  <c r="AJ438" i="1" s="1"/>
  <c r="U438" i="1"/>
  <c r="AI437" i="1"/>
  <c r="AJ437" i="1" s="1"/>
  <c r="U437" i="1"/>
  <c r="T436" i="1"/>
  <c r="Z435" i="1"/>
  <c r="P435" i="1"/>
  <c r="V434" i="1"/>
  <c r="Z433" i="1"/>
  <c r="AH432" i="1"/>
  <c r="P430" i="1"/>
  <c r="Q502" i="1"/>
  <c r="Q500" i="1"/>
  <c r="Q498" i="1"/>
  <c r="Y495" i="1"/>
  <c r="AI493" i="1"/>
  <c r="AJ493" i="1" s="1"/>
  <c r="AG489" i="1"/>
  <c r="Z485" i="1"/>
  <c r="U483" i="1"/>
  <c r="T481" i="1"/>
  <c r="AG477" i="1"/>
  <c r="W475" i="1"/>
  <c r="Z473" i="1"/>
  <c r="V473" i="1"/>
  <c r="R473" i="1"/>
  <c r="Z472" i="1"/>
  <c r="R472" i="1"/>
  <c r="Y469" i="1"/>
  <c r="S469" i="1"/>
  <c r="AH468" i="1"/>
  <c r="T468" i="1"/>
  <c r="AI467" i="1"/>
  <c r="AJ467" i="1" s="1"/>
  <c r="W467" i="1"/>
  <c r="AG466" i="1"/>
  <c r="AI465" i="1"/>
  <c r="AJ465" i="1" s="1"/>
  <c r="W465" i="1"/>
  <c r="Z464" i="1"/>
  <c r="S464" i="1"/>
  <c r="W463" i="1"/>
  <c r="Q463" i="1"/>
  <c r="AG462" i="1"/>
  <c r="U462" i="1"/>
  <c r="X461" i="1"/>
  <c r="AH460" i="1"/>
  <c r="R459" i="1"/>
  <c r="V458" i="1"/>
  <c r="X457" i="1"/>
  <c r="Q457" i="1"/>
  <c r="AG456" i="1"/>
  <c r="U456" i="1"/>
  <c r="Y455" i="1"/>
  <c r="AI454" i="1"/>
  <c r="AJ454" i="1" s="1"/>
  <c r="P454" i="1"/>
  <c r="T453" i="1"/>
  <c r="AK452" i="1"/>
  <c r="W452" i="1"/>
  <c r="Q452" i="1"/>
  <c r="AG451" i="1"/>
  <c r="U451" i="1"/>
  <c r="Y450" i="1"/>
  <c r="R450" i="1"/>
  <c r="AI449" i="1"/>
  <c r="AJ449" i="1" s="1"/>
  <c r="V449" i="1"/>
  <c r="P449" i="1"/>
  <c r="Z448" i="1"/>
  <c r="T448" i="1"/>
  <c r="AI447" i="1"/>
  <c r="AJ447" i="1" s="1"/>
  <c r="W447" i="1"/>
  <c r="Y446" i="1"/>
  <c r="S446" i="1"/>
  <c r="AH445" i="1"/>
  <c r="V445" i="1"/>
  <c r="V444" i="1"/>
  <c r="P444" i="1"/>
  <c r="Z443" i="1"/>
  <c r="T443" i="1"/>
  <c r="X442" i="1"/>
  <c r="P442" i="1"/>
  <c r="Y441" i="1"/>
  <c r="Q441" i="1"/>
  <c r="Z440" i="1"/>
  <c r="R440" i="1"/>
  <c r="AG439" i="1"/>
  <c r="S439" i="1"/>
  <c r="AH438" i="1"/>
  <c r="T438" i="1"/>
  <c r="AH437" i="1"/>
  <c r="T437" i="1"/>
  <c r="AI436" i="1"/>
  <c r="AJ436" i="1" s="1"/>
  <c r="R436" i="1"/>
  <c r="Y435" i="1"/>
  <c r="U434" i="1"/>
  <c r="X433" i="1"/>
  <c r="Z432" i="1"/>
  <c r="AH431" i="1"/>
  <c r="AI501" i="1"/>
  <c r="AJ501" i="1" s="1"/>
  <c r="AI499" i="1"/>
  <c r="AJ499" i="1" s="1"/>
  <c r="AI497" i="1"/>
  <c r="AJ497" i="1" s="1"/>
  <c r="U496" i="1"/>
  <c r="U494" i="1"/>
  <c r="AG491" i="1"/>
  <c r="W489" i="1"/>
  <c r="R488" i="1"/>
  <c r="R486" i="1"/>
  <c r="Q484" i="1"/>
  <c r="P482" i="1"/>
  <c r="AG479" i="1"/>
  <c r="W477" i="1"/>
  <c r="V472" i="1"/>
  <c r="AK491" i="1"/>
  <c r="AK479" i="1"/>
  <c r="AK478" i="1"/>
  <c r="AK477" i="1"/>
  <c r="AK476" i="1"/>
  <c r="AK475" i="1"/>
  <c r="AK474" i="1"/>
  <c r="U470" i="1"/>
  <c r="X469" i="1"/>
  <c r="R469" i="1"/>
  <c r="R468" i="1"/>
  <c r="V467" i="1"/>
  <c r="P467" i="1"/>
  <c r="Z466" i="1"/>
  <c r="T466" i="1"/>
  <c r="AH465" i="1"/>
  <c r="V465" i="1"/>
  <c r="Y464" i="1"/>
  <c r="AI463" i="1"/>
  <c r="AJ463" i="1" s="1"/>
  <c r="P463" i="1"/>
  <c r="T462" i="1"/>
  <c r="W461" i="1"/>
  <c r="Q461" i="1"/>
  <c r="AG460" i="1"/>
  <c r="U460" i="1"/>
  <c r="Y459" i="1"/>
  <c r="Q459" i="1"/>
  <c r="AH458" i="1"/>
  <c r="U458" i="1"/>
  <c r="P457" i="1"/>
  <c r="T456" i="1"/>
  <c r="AK455" i="1"/>
  <c r="X455" i="1"/>
  <c r="R455" i="1"/>
  <c r="AH454" i="1"/>
  <c r="V454" i="1"/>
  <c r="Z453" i="1"/>
  <c r="S453" i="1"/>
  <c r="V452" i="1"/>
  <c r="P452" i="1"/>
  <c r="Z451" i="1"/>
  <c r="T451" i="1"/>
  <c r="X450" i="1"/>
  <c r="AH449" i="1"/>
  <c r="R448" i="1"/>
  <c r="V447" i="1"/>
  <c r="X446" i="1"/>
  <c r="R446" i="1"/>
  <c r="U445" i="1"/>
  <c r="U444" i="1"/>
  <c r="Y443" i="1"/>
  <c r="S443" i="1"/>
  <c r="AI442" i="1"/>
  <c r="AJ442" i="1" s="1"/>
  <c r="W442" i="1"/>
  <c r="X441" i="1"/>
  <c r="P441" i="1"/>
  <c r="Y440" i="1"/>
  <c r="Q440" i="1"/>
  <c r="Z439" i="1"/>
  <c r="R439" i="1"/>
  <c r="AG438" i="1"/>
  <c r="R438" i="1"/>
  <c r="AG437" i="1"/>
  <c r="S437" i="1"/>
  <c r="AH436" i="1"/>
  <c r="Q436" i="1"/>
  <c r="X435" i="1"/>
  <c r="T434" i="1"/>
  <c r="V433" i="1"/>
  <c r="X432" i="1"/>
  <c r="Z431" i="1"/>
  <c r="AH430" i="1"/>
  <c r="AG436" i="1"/>
  <c r="W436" i="1"/>
  <c r="S436" i="1"/>
  <c r="AG435" i="1"/>
  <c r="W435" i="1"/>
  <c r="S435" i="1"/>
  <c r="AG434" i="1"/>
  <c r="W434" i="1"/>
  <c r="S434" i="1"/>
  <c r="AG433" i="1"/>
  <c r="W433" i="1"/>
  <c r="S433" i="1"/>
  <c r="AG432" i="1"/>
  <c r="W432" i="1"/>
  <c r="S432" i="1"/>
  <c r="AG431" i="1"/>
  <c r="W431" i="1"/>
  <c r="S431" i="1"/>
  <c r="AG430" i="1"/>
  <c r="W430" i="1"/>
  <c r="S430" i="1"/>
  <c r="AG429" i="1"/>
  <c r="W429" i="1"/>
  <c r="S429" i="1"/>
  <c r="AG428" i="1"/>
  <c r="W428" i="1"/>
  <c r="R428" i="1"/>
  <c r="Z427" i="1"/>
  <c r="V427" i="1"/>
  <c r="R427" i="1"/>
  <c r="Z426" i="1"/>
  <c r="V426" i="1"/>
  <c r="R426" i="1"/>
  <c r="Z425" i="1"/>
  <c r="V425" i="1"/>
  <c r="R425" i="1"/>
  <c r="Y424" i="1"/>
  <c r="U424" i="1"/>
  <c r="Q424" i="1"/>
  <c r="AI423" i="1"/>
  <c r="AJ423" i="1" s="1"/>
  <c r="Y423" i="1"/>
  <c r="U423" i="1"/>
  <c r="P423" i="1"/>
  <c r="AH422" i="1"/>
  <c r="X422" i="1"/>
  <c r="T422" i="1"/>
  <c r="P422" i="1"/>
  <c r="AH421" i="1"/>
  <c r="X421" i="1"/>
  <c r="T421" i="1"/>
  <c r="P421" i="1"/>
  <c r="AH420" i="1"/>
  <c r="X420" i="1"/>
  <c r="T420" i="1"/>
  <c r="P420" i="1"/>
  <c r="AH419" i="1"/>
  <c r="X419" i="1"/>
  <c r="T419" i="1"/>
  <c r="P419" i="1"/>
  <c r="AH418" i="1"/>
  <c r="X418" i="1"/>
  <c r="T418" i="1"/>
  <c r="AG417" i="1"/>
  <c r="W417" i="1"/>
  <c r="S417" i="1"/>
  <c r="AG416" i="1"/>
  <c r="W416" i="1"/>
  <c r="S416" i="1"/>
  <c r="AG415" i="1"/>
  <c r="W415" i="1"/>
  <c r="S415" i="1"/>
  <c r="AG414" i="1"/>
  <c r="W414" i="1"/>
  <c r="S414" i="1"/>
  <c r="AG413" i="1"/>
  <c r="W413" i="1"/>
  <c r="S413" i="1"/>
  <c r="AG412" i="1"/>
  <c r="W412" i="1"/>
  <c r="R412" i="1"/>
  <c r="Z411" i="1"/>
  <c r="V411" i="1"/>
  <c r="R411" i="1"/>
  <c r="Z410" i="1"/>
  <c r="V410" i="1"/>
  <c r="R410" i="1"/>
  <c r="Y409" i="1"/>
  <c r="U409" i="1"/>
  <c r="Q409" i="1"/>
  <c r="AI408" i="1"/>
  <c r="AJ408" i="1" s="1"/>
  <c r="Y408" i="1"/>
  <c r="U408" i="1"/>
  <c r="P408" i="1"/>
  <c r="AH407" i="1"/>
  <c r="X407" i="1"/>
  <c r="T407" i="1"/>
  <c r="P407" i="1"/>
  <c r="AH406" i="1"/>
  <c r="X406" i="1"/>
  <c r="T406" i="1"/>
  <c r="AG405" i="1"/>
  <c r="W405" i="1"/>
  <c r="S405" i="1"/>
  <c r="AG404" i="1"/>
  <c r="W404" i="1"/>
  <c r="S404" i="1"/>
  <c r="AG403" i="1"/>
  <c r="W403" i="1"/>
  <c r="S403" i="1"/>
  <c r="AG402" i="1"/>
  <c r="W402" i="1"/>
  <c r="S402" i="1"/>
  <c r="AG401" i="1"/>
  <c r="W401" i="1"/>
  <c r="S401" i="1"/>
  <c r="AG400" i="1"/>
  <c r="W400" i="1"/>
  <c r="S400" i="1"/>
  <c r="AG399" i="1"/>
  <c r="W399" i="1"/>
  <c r="S399" i="1"/>
  <c r="AG398" i="1"/>
  <c r="W398" i="1"/>
  <c r="S398" i="1"/>
  <c r="AG397" i="1"/>
  <c r="W397" i="1"/>
  <c r="S397" i="1"/>
  <c r="AG396" i="1"/>
  <c r="W396" i="1"/>
  <c r="R396" i="1"/>
  <c r="Z395" i="1"/>
  <c r="V395" i="1"/>
  <c r="R395" i="1"/>
  <c r="Z394" i="1"/>
  <c r="V394" i="1"/>
  <c r="AH393" i="1"/>
  <c r="S393" i="1"/>
  <c r="AK392" i="1"/>
  <c r="Z392" i="1"/>
  <c r="U392" i="1"/>
  <c r="Z391" i="1"/>
  <c r="P391" i="1"/>
  <c r="W390" i="1"/>
  <c r="R390" i="1"/>
  <c r="Y389" i="1"/>
  <c r="P389" i="1"/>
  <c r="W388" i="1"/>
  <c r="R388" i="1"/>
  <c r="Y387" i="1"/>
  <c r="V386" i="1"/>
  <c r="Q386" i="1"/>
  <c r="AI384" i="1"/>
  <c r="AJ384" i="1" s="1"/>
  <c r="W384" i="1"/>
  <c r="P384" i="1"/>
  <c r="Z383" i="1"/>
  <c r="AI382" i="1"/>
  <c r="AJ382" i="1" s="1"/>
  <c r="W382" i="1"/>
  <c r="Z381" i="1"/>
  <c r="R381" i="1"/>
  <c r="AI380" i="1"/>
  <c r="AJ380" i="1" s="1"/>
  <c r="V379" i="1"/>
  <c r="W378" i="1"/>
  <c r="X377" i="1"/>
  <c r="P377" i="1"/>
  <c r="X374" i="1"/>
  <c r="Y372" i="1"/>
  <c r="U371" i="1"/>
  <c r="AG370" i="1"/>
  <c r="Q370" i="1"/>
  <c r="S369" i="1"/>
  <c r="U368" i="1"/>
  <c r="U367" i="1"/>
  <c r="R361" i="1"/>
  <c r="AK358" i="1"/>
  <c r="X356" i="1"/>
  <c r="V355" i="1"/>
  <c r="T354" i="1"/>
  <c r="AI352" i="1"/>
  <c r="AJ352" i="1" s="1"/>
  <c r="AK470" i="1"/>
  <c r="AK469" i="1"/>
  <c r="AK468" i="1"/>
  <c r="AK465" i="1"/>
  <c r="AK457" i="1"/>
  <c r="AK446" i="1"/>
  <c r="AK445" i="1"/>
  <c r="AK444" i="1"/>
  <c r="AK437" i="1"/>
  <c r="AK436" i="1"/>
  <c r="AK435" i="1"/>
  <c r="AK434" i="1"/>
  <c r="AK433" i="1"/>
  <c r="AK432" i="1"/>
  <c r="AK431" i="1"/>
  <c r="AK430" i="1"/>
  <c r="AK429" i="1"/>
  <c r="AK428" i="1"/>
  <c r="AK417" i="1"/>
  <c r="AK416" i="1"/>
  <c r="AK415" i="1"/>
  <c r="AK414" i="1"/>
  <c r="AK413" i="1"/>
  <c r="AK412" i="1"/>
  <c r="AK405" i="1"/>
  <c r="AK404" i="1"/>
  <c r="AK403" i="1"/>
  <c r="AK402" i="1"/>
  <c r="AK401" i="1"/>
  <c r="AK400" i="1"/>
  <c r="AK399" i="1"/>
  <c r="AK398" i="1"/>
  <c r="AK397" i="1"/>
  <c r="AK396" i="1"/>
  <c r="P394" i="1"/>
  <c r="W393" i="1"/>
  <c r="Y392" i="1"/>
  <c r="U391" i="1"/>
  <c r="AG390" i="1"/>
  <c r="V390" i="1"/>
  <c r="AI389" i="1"/>
  <c r="AJ389" i="1" s="1"/>
  <c r="T389" i="1"/>
  <c r="AG388" i="1"/>
  <c r="V388" i="1"/>
  <c r="AI387" i="1"/>
  <c r="AJ387" i="1" s="1"/>
  <c r="T387" i="1"/>
  <c r="AK386" i="1"/>
  <c r="Z386" i="1"/>
  <c r="U386" i="1"/>
  <c r="AH385" i="1"/>
  <c r="W385" i="1"/>
  <c r="R385" i="1"/>
  <c r="AH384" i="1"/>
  <c r="V384" i="1"/>
  <c r="Y383" i="1"/>
  <c r="S383" i="1"/>
  <c r="AH382" i="1"/>
  <c r="V382" i="1"/>
  <c r="Y381" i="1"/>
  <c r="AH380" i="1"/>
  <c r="T380" i="1"/>
  <c r="V378" i="1"/>
  <c r="W377" i="1"/>
  <c r="W376" i="1"/>
  <c r="AI375" i="1"/>
  <c r="AJ375" i="1" s="1"/>
  <c r="R375" i="1"/>
  <c r="AH373" i="1"/>
  <c r="Q373" i="1"/>
  <c r="W372" i="1"/>
  <c r="AK371" i="1"/>
  <c r="S371" i="1"/>
  <c r="Q369" i="1"/>
  <c r="R368" i="1"/>
  <c r="R366" i="1"/>
  <c r="R365" i="1"/>
  <c r="R364" i="1"/>
  <c r="R363" i="1"/>
  <c r="Q362" i="1"/>
  <c r="AH358" i="1"/>
  <c r="Z357" i="1"/>
  <c r="U356" i="1"/>
  <c r="S355" i="1"/>
  <c r="Q354" i="1"/>
  <c r="V429" i="1"/>
  <c r="R429" i="1"/>
  <c r="Z428" i="1"/>
  <c r="V428" i="1"/>
  <c r="Q428" i="1"/>
  <c r="AI427" i="1"/>
  <c r="AJ427" i="1" s="1"/>
  <c r="Y427" i="1"/>
  <c r="U427" i="1"/>
  <c r="Q427" i="1"/>
  <c r="AI426" i="1"/>
  <c r="AJ426" i="1" s="1"/>
  <c r="Y426" i="1"/>
  <c r="U426" i="1"/>
  <c r="Q426" i="1"/>
  <c r="AI425" i="1"/>
  <c r="AJ425" i="1" s="1"/>
  <c r="Y425" i="1"/>
  <c r="U425" i="1"/>
  <c r="Q425" i="1"/>
  <c r="AI424" i="1"/>
  <c r="AJ424" i="1" s="1"/>
  <c r="X424" i="1"/>
  <c r="T424" i="1"/>
  <c r="P424" i="1"/>
  <c r="AH423" i="1"/>
  <c r="X423" i="1"/>
  <c r="T423" i="1"/>
  <c r="AG422" i="1"/>
  <c r="W422" i="1"/>
  <c r="S422" i="1"/>
  <c r="AG421" i="1"/>
  <c r="W421" i="1"/>
  <c r="S421" i="1"/>
  <c r="AG420" i="1"/>
  <c r="W420" i="1"/>
  <c r="S420" i="1"/>
  <c r="AG419" i="1"/>
  <c r="W419" i="1"/>
  <c r="S419" i="1"/>
  <c r="AG418" i="1"/>
  <c r="W418" i="1"/>
  <c r="R418" i="1"/>
  <c r="Z417" i="1"/>
  <c r="V417" i="1"/>
  <c r="R417" i="1"/>
  <c r="Z416" i="1"/>
  <c r="V416" i="1"/>
  <c r="R416" i="1"/>
  <c r="Z415" i="1"/>
  <c r="V415" i="1"/>
  <c r="R415" i="1"/>
  <c r="Z414" i="1"/>
  <c r="V414" i="1"/>
  <c r="R414" i="1"/>
  <c r="Z413" i="1"/>
  <c r="V413" i="1"/>
  <c r="R413" i="1"/>
  <c r="Z412" i="1"/>
  <c r="V412" i="1"/>
  <c r="Q412" i="1"/>
  <c r="AI411" i="1"/>
  <c r="AJ411" i="1" s="1"/>
  <c r="Y411" i="1"/>
  <c r="U411" i="1"/>
  <c r="Q411" i="1"/>
  <c r="AI410" i="1"/>
  <c r="AJ410" i="1" s="1"/>
  <c r="Y410" i="1"/>
  <c r="U410" i="1"/>
  <c r="Q410" i="1"/>
  <c r="AI409" i="1"/>
  <c r="AJ409" i="1" s="1"/>
  <c r="X409" i="1"/>
  <c r="T409" i="1"/>
  <c r="P409" i="1"/>
  <c r="AH408" i="1"/>
  <c r="X408" i="1"/>
  <c r="T408" i="1"/>
  <c r="AG407" i="1"/>
  <c r="W407" i="1"/>
  <c r="S407" i="1"/>
  <c r="AG406" i="1"/>
  <c r="W406" i="1"/>
  <c r="R406" i="1"/>
  <c r="Z405" i="1"/>
  <c r="V405" i="1"/>
  <c r="R405" i="1"/>
  <c r="Z404" i="1"/>
  <c r="V404" i="1"/>
  <c r="R404" i="1"/>
  <c r="Z403" i="1"/>
  <c r="V403" i="1"/>
  <c r="R403" i="1"/>
  <c r="Z402" i="1"/>
  <c r="V402" i="1"/>
  <c r="R402" i="1"/>
  <c r="Z401" i="1"/>
  <c r="V401" i="1"/>
  <c r="R401" i="1"/>
  <c r="Z400" i="1"/>
  <c r="V400" i="1"/>
  <c r="R400" i="1"/>
  <c r="Z399" i="1"/>
  <c r="V399" i="1"/>
  <c r="R399" i="1"/>
  <c r="Z398" i="1"/>
  <c r="V398" i="1"/>
  <c r="R398" i="1"/>
  <c r="Z397" i="1"/>
  <c r="V397" i="1"/>
  <c r="R397" i="1"/>
  <c r="Z396" i="1"/>
  <c r="V396" i="1"/>
  <c r="Q396" i="1"/>
  <c r="AI395" i="1"/>
  <c r="AJ395" i="1" s="1"/>
  <c r="Y395" i="1"/>
  <c r="U395" i="1"/>
  <c r="Q395" i="1"/>
  <c r="AI394" i="1"/>
  <c r="AJ394" i="1" s="1"/>
  <c r="Y394" i="1"/>
  <c r="U394" i="1"/>
  <c r="AG393" i="1"/>
  <c r="R393" i="1"/>
  <c r="AI392" i="1"/>
  <c r="AJ392" i="1" s="1"/>
  <c r="T392" i="1"/>
  <c r="AK391" i="1"/>
  <c r="Y391" i="1"/>
  <c r="Z390" i="1"/>
  <c r="Q390" i="1"/>
  <c r="X389" i="1"/>
  <c r="Z388" i="1"/>
  <c r="Q388" i="1"/>
  <c r="X387" i="1"/>
  <c r="Y386" i="1"/>
  <c r="P386" i="1"/>
  <c r="Q385" i="1"/>
  <c r="U384" i="1"/>
  <c r="X383" i="1"/>
  <c r="R383" i="1"/>
  <c r="U382" i="1"/>
  <c r="AK381" i="1"/>
  <c r="X381" i="1"/>
  <c r="Q381" i="1"/>
  <c r="AG380" i="1"/>
  <c r="S380" i="1"/>
  <c r="AH379" i="1"/>
  <c r="T379" i="1"/>
  <c r="V377" i="1"/>
  <c r="U376" i="1"/>
  <c r="P375" i="1"/>
  <c r="V374" i="1"/>
  <c r="AI371" i="1"/>
  <c r="AJ371" i="1" s="1"/>
  <c r="Y370" i="1"/>
  <c r="P368" i="1"/>
  <c r="P366" i="1"/>
  <c r="P365" i="1"/>
  <c r="P364" i="1"/>
  <c r="P363" i="1"/>
  <c r="AI360" i="1"/>
  <c r="AJ360" i="1" s="1"/>
  <c r="AG359" i="1"/>
  <c r="Y358" i="1"/>
  <c r="W357" i="1"/>
  <c r="AK467" i="1"/>
  <c r="AK466" i="1"/>
  <c r="AK458" i="1"/>
  <c r="AK447" i="1"/>
  <c r="AK443" i="1"/>
  <c r="AK442" i="1"/>
  <c r="AK441" i="1"/>
  <c r="AK440" i="1"/>
  <c r="AK439" i="1"/>
  <c r="AK438" i="1"/>
  <c r="AK422" i="1"/>
  <c r="AK421" i="1"/>
  <c r="AK420" i="1"/>
  <c r="AK419" i="1"/>
  <c r="AK418" i="1"/>
  <c r="AK407" i="1"/>
  <c r="AK406" i="1"/>
  <c r="V393" i="1"/>
  <c r="Q393" i="1"/>
  <c r="X392" i="1"/>
  <c r="T391" i="1"/>
  <c r="U390" i="1"/>
  <c r="AH389" i="1"/>
  <c r="S389" i="1"/>
  <c r="U388" i="1"/>
  <c r="AH387" i="1"/>
  <c r="R387" i="1"/>
  <c r="AI386" i="1"/>
  <c r="AJ386" i="1" s="1"/>
  <c r="T386" i="1"/>
  <c r="AG385" i="1"/>
  <c r="V385" i="1"/>
  <c r="P385" i="1"/>
  <c r="AG384" i="1"/>
  <c r="T384" i="1"/>
  <c r="Q383" i="1"/>
  <c r="AG382" i="1"/>
  <c r="T382" i="1"/>
  <c r="W381" i="1"/>
  <c r="P381" i="1"/>
  <c r="Z380" i="1"/>
  <c r="R380" i="1"/>
  <c r="AG379" i="1"/>
  <c r="S379" i="1"/>
  <c r="AH378" i="1"/>
  <c r="T378" i="1"/>
  <c r="AG375" i="1"/>
  <c r="T374" i="1"/>
  <c r="Z373" i="1"/>
  <c r="U372" i="1"/>
  <c r="AG371" i="1"/>
  <c r="Q371" i="1"/>
  <c r="W370" i="1"/>
  <c r="AI369" i="1"/>
  <c r="AJ369" i="1" s="1"/>
  <c r="P356" i="1"/>
  <c r="Q434" i="1"/>
  <c r="AI433" i="1"/>
  <c r="AJ433" i="1" s="1"/>
  <c r="Y433" i="1"/>
  <c r="U433" i="1"/>
  <c r="Q433" i="1"/>
  <c r="AI432" i="1"/>
  <c r="AJ432" i="1" s="1"/>
  <c r="Y432" i="1"/>
  <c r="U432" i="1"/>
  <c r="Q432" i="1"/>
  <c r="AI431" i="1"/>
  <c r="AJ431" i="1" s="1"/>
  <c r="Y431" i="1"/>
  <c r="U431" i="1"/>
  <c r="Q431" i="1"/>
  <c r="AI430" i="1"/>
  <c r="AJ430" i="1" s="1"/>
  <c r="Y430" i="1"/>
  <c r="U430" i="1"/>
  <c r="Q430" i="1"/>
  <c r="AI429" i="1"/>
  <c r="AJ429" i="1" s="1"/>
  <c r="Y429" i="1"/>
  <c r="U429" i="1"/>
  <c r="Q429" i="1"/>
  <c r="AI428" i="1"/>
  <c r="AJ428" i="1" s="1"/>
  <c r="Y428" i="1"/>
  <c r="U428" i="1"/>
  <c r="P428" i="1"/>
  <c r="AH427" i="1"/>
  <c r="X427" i="1"/>
  <c r="T427" i="1"/>
  <c r="P427" i="1"/>
  <c r="AH426" i="1"/>
  <c r="X426" i="1"/>
  <c r="T426" i="1"/>
  <c r="P426" i="1"/>
  <c r="AH425" i="1"/>
  <c r="X425" i="1"/>
  <c r="T425" i="1"/>
  <c r="P425" i="1"/>
  <c r="AH424" i="1"/>
  <c r="W424" i="1"/>
  <c r="S424" i="1"/>
  <c r="AG423" i="1"/>
  <c r="W423" i="1"/>
  <c r="R423" i="1"/>
  <c r="Z422" i="1"/>
  <c r="V422" i="1"/>
  <c r="R422" i="1"/>
  <c r="Z421" i="1"/>
  <c r="V421" i="1"/>
  <c r="R421" i="1"/>
  <c r="Z420" i="1"/>
  <c r="V420" i="1"/>
  <c r="R420" i="1"/>
  <c r="Z419" i="1"/>
  <c r="V419" i="1"/>
  <c r="R419" i="1"/>
  <c r="Z418" i="1"/>
  <c r="V418" i="1"/>
  <c r="Q418" i="1"/>
  <c r="AI417" i="1"/>
  <c r="AJ417" i="1" s="1"/>
  <c r="Y417" i="1"/>
  <c r="U417" i="1"/>
  <c r="Q417" i="1"/>
  <c r="AI416" i="1"/>
  <c r="AJ416" i="1" s="1"/>
  <c r="Y416" i="1"/>
  <c r="U416" i="1"/>
  <c r="Q416" i="1"/>
  <c r="AI415" i="1"/>
  <c r="AJ415" i="1" s="1"/>
  <c r="Y415" i="1"/>
  <c r="U415" i="1"/>
  <c r="Q415" i="1"/>
  <c r="AI414" i="1"/>
  <c r="AJ414" i="1" s="1"/>
  <c r="Y414" i="1"/>
  <c r="U414" i="1"/>
  <c r="Q414" i="1"/>
  <c r="AI413" i="1"/>
  <c r="AJ413" i="1" s="1"/>
  <c r="Y413" i="1"/>
  <c r="U413" i="1"/>
  <c r="Q413" i="1"/>
  <c r="AI412" i="1"/>
  <c r="AJ412" i="1" s="1"/>
  <c r="Y412" i="1"/>
  <c r="U412" i="1"/>
  <c r="P412" i="1"/>
  <c r="AH411" i="1"/>
  <c r="X411" i="1"/>
  <c r="T411" i="1"/>
  <c r="P411" i="1"/>
  <c r="AH410" i="1"/>
  <c r="X410" i="1"/>
  <c r="T410" i="1"/>
  <c r="P410" i="1"/>
  <c r="AH409" i="1"/>
  <c r="W409" i="1"/>
  <c r="S409" i="1"/>
  <c r="AG408" i="1"/>
  <c r="W408" i="1"/>
  <c r="R408" i="1"/>
  <c r="Z407" i="1"/>
  <c r="V407" i="1"/>
  <c r="R407" i="1"/>
  <c r="Z406" i="1"/>
  <c r="V406" i="1"/>
  <c r="Q406" i="1"/>
  <c r="AI405" i="1"/>
  <c r="AJ405" i="1" s="1"/>
  <c r="Y405" i="1"/>
  <c r="U405" i="1"/>
  <c r="Q405" i="1"/>
  <c r="AI404" i="1"/>
  <c r="AJ404" i="1" s="1"/>
  <c r="Y404" i="1"/>
  <c r="U404" i="1"/>
  <c r="Q404" i="1"/>
  <c r="AI403" i="1"/>
  <c r="AJ403" i="1" s="1"/>
  <c r="Y403" i="1"/>
  <c r="U403" i="1"/>
  <c r="Q403" i="1"/>
  <c r="AI402" i="1"/>
  <c r="AJ402" i="1" s="1"/>
  <c r="Y402" i="1"/>
  <c r="U402" i="1"/>
  <c r="Q402" i="1"/>
  <c r="AI401" i="1"/>
  <c r="AJ401" i="1" s="1"/>
  <c r="Y401" i="1"/>
  <c r="U401" i="1"/>
  <c r="Q401" i="1"/>
  <c r="AI400" i="1"/>
  <c r="AJ400" i="1" s="1"/>
  <c r="Y400" i="1"/>
  <c r="U400" i="1"/>
  <c r="Q400" i="1"/>
  <c r="AI399" i="1"/>
  <c r="AJ399" i="1" s="1"/>
  <c r="Y399" i="1"/>
  <c r="U399" i="1"/>
  <c r="Q399" i="1"/>
  <c r="AI398" i="1"/>
  <c r="AJ398" i="1" s="1"/>
  <c r="Y398" i="1"/>
  <c r="U398" i="1"/>
  <c r="Q398" i="1"/>
  <c r="AI397" i="1"/>
  <c r="AJ397" i="1" s="1"/>
  <c r="Y397" i="1"/>
  <c r="U397" i="1"/>
  <c r="Q397" i="1"/>
  <c r="AI396" i="1"/>
  <c r="AJ396" i="1" s="1"/>
  <c r="Y396" i="1"/>
  <c r="U396" i="1"/>
  <c r="P396" i="1"/>
  <c r="AH395" i="1"/>
  <c r="X395" i="1"/>
  <c r="T395" i="1"/>
  <c r="P395" i="1"/>
  <c r="AH394" i="1"/>
  <c r="X394" i="1"/>
  <c r="T394" i="1"/>
  <c r="AK393" i="1"/>
  <c r="Z393" i="1"/>
  <c r="U393" i="1"/>
  <c r="AH392" i="1"/>
  <c r="R392" i="1"/>
  <c r="X391" i="1"/>
  <c r="R391" i="1"/>
  <c r="Y390" i="1"/>
  <c r="P390" i="1"/>
  <c r="W389" i="1"/>
  <c r="R389" i="1"/>
  <c r="Y388" i="1"/>
  <c r="P388" i="1"/>
  <c r="W387" i="1"/>
  <c r="Q387" i="1"/>
  <c r="X386" i="1"/>
  <c r="U385" i="1"/>
  <c r="Z384" i="1"/>
  <c r="AI383" i="1"/>
  <c r="AJ383" i="1" s="1"/>
  <c r="W383" i="1"/>
  <c r="P383" i="1"/>
  <c r="Z382" i="1"/>
  <c r="AI381" i="1"/>
  <c r="AJ381" i="1" s="1"/>
  <c r="Z379" i="1"/>
  <c r="R379" i="1"/>
  <c r="AG378" i="1"/>
  <c r="S378" i="1"/>
  <c r="AH377" i="1"/>
  <c r="T377" i="1"/>
  <c r="S376" i="1"/>
  <c r="Y375" i="1"/>
  <c r="X373" i="1"/>
  <c r="AK372" i="1"/>
  <c r="S372" i="1"/>
  <c r="AG369" i="1"/>
  <c r="AI368" i="1"/>
  <c r="AJ368" i="1" s="1"/>
  <c r="AK366" i="1"/>
  <c r="X360" i="1"/>
  <c r="V359" i="1"/>
  <c r="T358" i="1"/>
  <c r="R357" i="1"/>
  <c r="AK354" i="1"/>
  <c r="AK461" i="1"/>
  <c r="AK460" i="1"/>
  <c r="AK459" i="1"/>
  <c r="AK451" i="1"/>
  <c r="AK450" i="1"/>
  <c r="AK449" i="1"/>
  <c r="AK448" i="1"/>
  <c r="AK423" i="1"/>
  <c r="AK408" i="1"/>
  <c r="Y393" i="1"/>
  <c r="P393" i="1"/>
  <c r="W392" i="1"/>
  <c r="AI391" i="1"/>
  <c r="AJ391" i="1" s="1"/>
  <c r="W391" i="1"/>
  <c r="AI390" i="1"/>
  <c r="AJ390" i="1" s="1"/>
  <c r="T390" i="1"/>
  <c r="AG389" i="1"/>
  <c r="V389" i="1"/>
  <c r="AI388" i="1"/>
  <c r="AJ388" i="1" s="1"/>
  <c r="T388" i="1"/>
  <c r="AG387" i="1"/>
  <c r="V387" i="1"/>
  <c r="AH386" i="1"/>
  <c r="S386" i="1"/>
  <c r="AK385" i="1"/>
  <c r="Z385" i="1"/>
  <c r="T385" i="1"/>
  <c r="Y384" i="1"/>
  <c r="S384" i="1"/>
  <c r="AH383" i="1"/>
  <c r="V383" i="1"/>
  <c r="Y382" i="1"/>
  <c r="R382" i="1"/>
  <c r="AH381" i="1"/>
  <c r="V381" i="1"/>
  <c r="X380" i="1"/>
  <c r="P380" i="1"/>
  <c r="Z378" i="1"/>
  <c r="R378" i="1"/>
  <c r="AG377" i="1"/>
  <c r="S377" i="1"/>
  <c r="AH376" i="1"/>
  <c r="Q376" i="1"/>
  <c r="AH374" i="1"/>
  <c r="R374" i="1"/>
  <c r="AI372" i="1"/>
  <c r="AJ372" i="1" s="1"/>
  <c r="Y371" i="1"/>
  <c r="U370" i="1"/>
  <c r="Y369" i="1"/>
  <c r="AG368" i="1"/>
  <c r="AH367" i="1"/>
  <c r="Z361" i="1"/>
  <c r="U360" i="1"/>
  <c r="S359" i="1"/>
  <c r="Q358" i="1"/>
  <c r="AH354" i="1"/>
  <c r="W353" i="1"/>
  <c r="P429" i="1"/>
  <c r="AH428" i="1"/>
  <c r="X428" i="1"/>
  <c r="T428" i="1"/>
  <c r="AG427" i="1"/>
  <c r="W427" i="1"/>
  <c r="S427" i="1"/>
  <c r="AG426" i="1"/>
  <c r="W426" i="1"/>
  <c r="S426" i="1"/>
  <c r="AG425" i="1"/>
  <c r="W425" i="1"/>
  <c r="S425" i="1"/>
  <c r="Z424" i="1"/>
  <c r="V424" i="1"/>
  <c r="R424" i="1"/>
  <c r="Z423" i="1"/>
  <c r="V423" i="1"/>
  <c r="Q423" i="1"/>
  <c r="AI422" i="1"/>
  <c r="AJ422" i="1" s="1"/>
  <c r="Y422" i="1"/>
  <c r="U422" i="1"/>
  <c r="Q422" i="1"/>
  <c r="AI421" i="1"/>
  <c r="AJ421" i="1" s="1"/>
  <c r="Y421" i="1"/>
  <c r="U421" i="1"/>
  <c r="Q421" i="1"/>
  <c r="AI420" i="1"/>
  <c r="AJ420" i="1" s="1"/>
  <c r="Y420" i="1"/>
  <c r="U420" i="1"/>
  <c r="Q420" i="1"/>
  <c r="AI419" i="1"/>
  <c r="AJ419" i="1" s="1"/>
  <c r="Y419" i="1"/>
  <c r="U419" i="1"/>
  <c r="Q419" i="1"/>
  <c r="AI418" i="1"/>
  <c r="AJ418" i="1" s="1"/>
  <c r="Y418" i="1"/>
  <c r="U418" i="1"/>
  <c r="P418" i="1"/>
  <c r="AH417" i="1"/>
  <c r="X417" i="1"/>
  <c r="T417" i="1"/>
  <c r="P417" i="1"/>
  <c r="AH416" i="1"/>
  <c r="X416" i="1"/>
  <c r="T416" i="1"/>
  <c r="P416" i="1"/>
  <c r="AH415" i="1"/>
  <c r="X415" i="1"/>
  <c r="T415" i="1"/>
  <c r="P415" i="1"/>
  <c r="AH414" i="1"/>
  <c r="X414" i="1"/>
  <c r="T414" i="1"/>
  <c r="P414" i="1"/>
  <c r="AH413" i="1"/>
  <c r="X413" i="1"/>
  <c r="T413" i="1"/>
  <c r="P413" i="1"/>
  <c r="AH412" i="1"/>
  <c r="X412" i="1"/>
  <c r="T412" i="1"/>
  <c r="AG411" i="1"/>
  <c r="W411" i="1"/>
  <c r="S411" i="1"/>
  <c r="AG410" i="1"/>
  <c r="W410" i="1"/>
  <c r="S410" i="1"/>
  <c r="Z409" i="1"/>
  <c r="V409" i="1"/>
  <c r="R409" i="1"/>
  <c r="Z408" i="1"/>
  <c r="V408" i="1"/>
  <c r="Q408" i="1"/>
  <c r="AI407" i="1"/>
  <c r="AJ407" i="1" s="1"/>
  <c r="Y407" i="1"/>
  <c r="U407" i="1"/>
  <c r="Q407" i="1"/>
  <c r="AI406" i="1"/>
  <c r="AJ406" i="1" s="1"/>
  <c r="Y406" i="1"/>
  <c r="U406" i="1"/>
  <c r="P406" i="1"/>
  <c r="AH405" i="1"/>
  <c r="X405" i="1"/>
  <c r="T405" i="1"/>
  <c r="P405" i="1"/>
  <c r="AH404" i="1"/>
  <c r="X404" i="1"/>
  <c r="T404" i="1"/>
  <c r="P404" i="1"/>
  <c r="AH403" i="1"/>
  <c r="X403" i="1"/>
  <c r="T403" i="1"/>
  <c r="P403" i="1"/>
  <c r="AH402" i="1"/>
  <c r="X402" i="1"/>
  <c r="T402" i="1"/>
  <c r="P402" i="1"/>
  <c r="AH401" i="1"/>
  <c r="X401" i="1"/>
  <c r="T401" i="1"/>
  <c r="P401" i="1"/>
  <c r="AH400" i="1"/>
  <c r="X400" i="1"/>
  <c r="T400" i="1"/>
  <c r="P400" i="1"/>
  <c r="AH399" i="1"/>
  <c r="X399" i="1"/>
  <c r="T399" i="1"/>
  <c r="P399" i="1"/>
  <c r="AH398" i="1"/>
  <c r="X398" i="1"/>
  <c r="T398" i="1"/>
  <c r="P398" i="1"/>
  <c r="AH397" i="1"/>
  <c r="X397" i="1"/>
  <c r="T397" i="1"/>
  <c r="P397" i="1"/>
  <c r="AH396" i="1"/>
  <c r="X396" i="1"/>
  <c r="T396" i="1"/>
  <c r="AG395" i="1"/>
  <c r="W395" i="1"/>
  <c r="S395" i="1"/>
  <c r="AG394" i="1"/>
  <c r="W394" i="1"/>
  <c r="R394" i="1"/>
  <c r="AI393" i="1"/>
  <c r="AJ393" i="1" s="1"/>
  <c r="T393" i="1"/>
  <c r="AG392" i="1"/>
  <c r="Q392" i="1"/>
  <c r="AH391" i="1"/>
  <c r="Q391" i="1"/>
  <c r="X390" i="1"/>
  <c r="Z389" i="1"/>
  <c r="Q389" i="1"/>
  <c r="X388" i="1"/>
  <c r="Z387" i="1"/>
  <c r="P387" i="1"/>
  <c r="W386" i="1"/>
  <c r="Y385" i="1"/>
  <c r="AK384" i="1"/>
  <c r="X384" i="1"/>
  <c r="R384" i="1"/>
  <c r="U383" i="1"/>
  <c r="X382" i="1"/>
  <c r="Q382" i="1"/>
  <c r="AG381" i="1"/>
  <c r="U381" i="1"/>
  <c r="W380" i="1"/>
  <c r="X379" i="1"/>
  <c r="P379" i="1"/>
  <c r="Z377" i="1"/>
  <c r="R377" i="1"/>
  <c r="Z376" i="1"/>
  <c r="W375" i="1"/>
  <c r="P374" i="1"/>
  <c r="V373" i="1"/>
  <c r="AG372" i="1"/>
  <c r="Q372" i="1"/>
  <c r="W371" i="1"/>
  <c r="AK370" i="1"/>
  <c r="S370" i="1"/>
  <c r="W369" i="1"/>
  <c r="Y368" i="1"/>
  <c r="Z366" i="1"/>
  <c r="Y365" i="1"/>
  <c r="Y364" i="1"/>
  <c r="Y363" i="1"/>
  <c r="Y362" i="1"/>
  <c r="W361" i="1"/>
  <c r="AI356" i="1"/>
  <c r="AJ356" i="1" s="1"/>
  <c r="AG355" i="1"/>
  <c r="Y354" i="1"/>
  <c r="R353" i="1"/>
  <c r="AK427" i="1"/>
  <c r="AK426" i="1"/>
  <c r="AK425" i="1"/>
  <c r="AK424" i="1"/>
  <c r="AK411" i="1"/>
  <c r="AK410" i="1"/>
  <c r="AK409" i="1"/>
  <c r="AK395" i="1"/>
  <c r="AK394" i="1"/>
  <c r="Q394" i="1"/>
  <c r="X393" i="1"/>
  <c r="V392" i="1"/>
  <c r="P392" i="1"/>
  <c r="V391" i="1"/>
  <c r="AH390" i="1"/>
  <c r="S390" i="1"/>
  <c r="U389" i="1"/>
  <c r="AH388" i="1"/>
  <c r="S388" i="1"/>
  <c r="U387" i="1"/>
  <c r="AG386" i="1"/>
  <c r="R386" i="1"/>
  <c r="AI385" i="1"/>
  <c r="AJ385" i="1" s="1"/>
  <c r="X385" i="1"/>
  <c r="S385" i="1"/>
  <c r="Q384" i="1"/>
  <c r="AG383" i="1"/>
  <c r="T383" i="1"/>
  <c r="P382" i="1"/>
  <c r="T381" i="1"/>
  <c r="V380" i="1"/>
  <c r="W379" i="1"/>
  <c r="X378" i="1"/>
  <c r="P378" i="1"/>
  <c r="Y376" i="1"/>
  <c r="U375" i="1"/>
  <c r="Z374" i="1"/>
  <c r="T373" i="1"/>
  <c r="AI370" i="1"/>
  <c r="AJ370" i="1" s="1"/>
  <c r="U369" i="1"/>
  <c r="W368" i="1"/>
  <c r="W367" i="1"/>
  <c r="X366" i="1"/>
  <c r="W365" i="1"/>
  <c r="W364" i="1"/>
  <c r="W363" i="1"/>
  <c r="W362" i="1"/>
  <c r="P360" i="1"/>
  <c r="V376" i="1"/>
  <c r="R376" i="1"/>
  <c r="Z375" i="1"/>
  <c r="V375" i="1"/>
  <c r="Q375" i="1"/>
  <c r="AI374" i="1"/>
  <c r="AJ374" i="1" s="1"/>
  <c r="Y374" i="1"/>
  <c r="U374" i="1"/>
  <c r="Q374" i="1"/>
  <c r="AI373" i="1"/>
  <c r="AJ373" i="1" s="1"/>
  <c r="Y373" i="1"/>
  <c r="U373" i="1"/>
  <c r="P373" i="1"/>
  <c r="AH372" i="1"/>
  <c r="X372" i="1"/>
  <c r="T372" i="1"/>
  <c r="P372" i="1"/>
  <c r="AH371" i="1"/>
  <c r="X371" i="1"/>
  <c r="T371" i="1"/>
  <c r="P371" i="1"/>
  <c r="AH370" i="1"/>
  <c r="X370" i="1"/>
  <c r="T370" i="1"/>
  <c r="P370" i="1"/>
  <c r="AH369" i="1"/>
  <c r="X369" i="1"/>
  <c r="T369" i="1"/>
  <c r="P369" i="1"/>
  <c r="AH368" i="1"/>
  <c r="X368" i="1"/>
  <c r="T368" i="1"/>
  <c r="V367" i="1"/>
  <c r="Y366" i="1"/>
  <c r="Z365" i="1"/>
  <c r="Q365" i="1"/>
  <c r="X364" i="1"/>
  <c r="Z363" i="1"/>
  <c r="Q363" i="1"/>
  <c r="X362" i="1"/>
  <c r="S361" i="1"/>
  <c r="AK360" i="1"/>
  <c r="Y360" i="1"/>
  <c r="T360" i="1"/>
  <c r="Z359" i="1"/>
  <c r="U358" i="1"/>
  <c r="P358" i="1"/>
  <c r="AG357" i="1"/>
  <c r="V357" i="1"/>
  <c r="AH356" i="1"/>
  <c r="Q356" i="1"/>
  <c r="W355" i="1"/>
  <c r="R355" i="1"/>
  <c r="AI354" i="1"/>
  <c r="AJ354" i="1" s="1"/>
  <c r="X354" i="1"/>
  <c r="S353" i="1"/>
  <c r="AK352" i="1"/>
  <c r="Y352" i="1"/>
  <c r="S352" i="1"/>
  <c r="AI351" i="1"/>
  <c r="AJ351" i="1" s="1"/>
  <c r="W351" i="1"/>
  <c r="X350" i="1"/>
  <c r="P350" i="1"/>
  <c r="Y349" i="1"/>
  <c r="X348" i="1"/>
  <c r="P348" i="1"/>
  <c r="Y347" i="1"/>
  <c r="P347" i="1"/>
  <c r="X346" i="1"/>
  <c r="P346" i="1"/>
  <c r="Y345" i="1"/>
  <c r="Q345" i="1"/>
  <c r="Z344" i="1"/>
  <c r="R344" i="1"/>
  <c r="AG343" i="1"/>
  <c r="R343" i="1"/>
  <c r="AG342" i="1"/>
  <c r="S342" i="1"/>
  <c r="AH341" i="1"/>
  <c r="T341" i="1"/>
  <c r="AI340" i="1"/>
  <c r="AJ340" i="1" s="1"/>
  <c r="U340" i="1"/>
  <c r="V339" i="1"/>
  <c r="V338" i="1"/>
  <c r="W337" i="1"/>
  <c r="W336" i="1"/>
  <c r="X335" i="1"/>
  <c r="P335" i="1"/>
  <c r="Y334" i="1"/>
  <c r="Q334" i="1"/>
  <c r="Z333" i="1"/>
  <c r="R333" i="1"/>
  <c r="AG332" i="1"/>
  <c r="S332" i="1"/>
  <c r="AH331" i="1"/>
  <c r="T331" i="1"/>
  <c r="AI330" i="1"/>
  <c r="AJ330" i="1" s="1"/>
  <c r="U330" i="1"/>
  <c r="V329" i="1"/>
  <c r="W328" i="1"/>
  <c r="X327" i="1"/>
  <c r="V326" i="1"/>
  <c r="AI325" i="1"/>
  <c r="AJ325" i="1" s="1"/>
  <c r="AK380" i="1"/>
  <c r="AK379" i="1"/>
  <c r="AK378" i="1"/>
  <c r="AK377" i="1"/>
  <c r="AK376" i="1"/>
  <c r="AK367" i="1"/>
  <c r="Z367" i="1"/>
  <c r="Q367" i="1"/>
  <c r="AI366" i="1"/>
  <c r="AJ366" i="1" s="1"/>
  <c r="T366" i="1"/>
  <c r="U365" i="1"/>
  <c r="AH364" i="1"/>
  <c r="S364" i="1"/>
  <c r="U363" i="1"/>
  <c r="AH362" i="1"/>
  <c r="R362" i="1"/>
  <c r="AI361" i="1"/>
  <c r="AJ361" i="1" s="1"/>
  <c r="X361" i="1"/>
  <c r="S360" i="1"/>
  <c r="AK359" i="1"/>
  <c r="Y359" i="1"/>
  <c r="T359" i="1"/>
  <c r="Z358" i="1"/>
  <c r="U357" i="1"/>
  <c r="P357" i="1"/>
  <c r="AG356" i="1"/>
  <c r="V356" i="1"/>
  <c r="AH355" i="1"/>
  <c r="Q355" i="1"/>
  <c r="W354" i="1"/>
  <c r="R354" i="1"/>
  <c r="AI353" i="1"/>
  <c r="AJ353" i="1" s="1"/>
  <c r="X353" i="1"/>
  <c r="R352" i="1"/>
  <c r="V351" i="1"/>
  <c r="W350" i="1"/>
  <c r="X349" i="1"/>
  <c r="W348" i="1"/>
  <c r="X347" i="1"/>
  <c r="W346" i="1"/>
  <c r="X345" i="1"/>
  <c r="P345" i="1"/>
  <c r="Y344" i="1"/>
  <c r="Q344" i="1"/>
  <c r="Y343" i="1"/>
  <c r="Q343" i="1"/>
  <c r="Z342" i="1"/>
  <c r="R342" i="1"/>
  <c r="AG341" i="1"/>
  <c r="S341" i="1"/>
  <c r="AH340" i="1"/>
  <c r="T340" i="1"/>
  <c r="AI339" i="1"/>
  <c r="AJ339" i="1" s="1"/>
  <c r="U339" i="1"/>
  <c r="AI338" i="1"/>
  <c r="AJ338" i="1" s="1"/>
  <c r="U338" i="1"/>
  <c r="V337" i="1"/>
  <c r="V336" i="1"/>
  <c r="W335" i="1"/>
  <c r="X334" i="1"/>
  <c r="P334" i="1"/>
  <c r="Y333" i="1"/>
  <c r="Q333" i="1"/>
  <c r="Z332" i="1"/>
  <c r="R332" i="1"/>
  <c r="AG331" i="1"/>
  <c r="S331" i="1"/>
  <c r="AH330" i="1"/>
  <c r="T330" i="1"/>
  <c r="AI329" i="1"/>
  <c r="AJ329" i="1" s="1"/>
  <c r="U329" i="1"/>
  <c r="V328" i="1"/>
  <c r="W327" i="1"/>
  <c r="U326" i="1"/>
  <c r="AH325" i="1"/>
  <c r="X352" i="1"/>
  <c r="Q352" i="1"/>
  <c r="AH351" i="1"/>
  <c r="U351" i="1"/>
  <c r="V350" i="1"/>
  <c r="W349" i="1"/>
  <c r="V348" i="1"/>
  <c r="W347" i="1"/>
  <c r="V346" i="1"/>
  <c r="W345" i="1"/>
  <c r="X344" i="1"/>
  <c r="P344" i="1"/>
  <c r="X343" i="1"/>
  <c r="P343" i="1"/>
  <c r="Y342" i="1"/>
  <c r="Q342" i="1"/>
  <c r="Z341" i="1"/>
  <c r="R341" i="1"/>
  <c r="AG340" i="1"/>
  <c r="S340" i="1"/>
  <c r="AH339" i="1"/>
  <c r="T339" i="1"/>
  <c r="AH338" i="1"/>
  <c r="T338" i="1"/>
  <c r="AI337" i="1"/>
  <c r="AJ337" i="1" s="1"/>
  <c r="U337" i="1"/>
  <c r="AI336" i="1"/>
  <c r="AJ336" i="1" s="1"/>
  <c r="U336" i="1"/>
  <c r="V335" i="1"/>
  <c r="W334" i="1"/>
  <c r="X333" i="1"/>
  <c r="P333" i="1"/>
  <c r="Y332" i="1"/>
  <c r="Q332" i="1"/>
  <c r="Z331" i="1"/>
  <c r="R331" i="1"/>
  <c r="AG330" i="1"/>
  <c r="S330" i="1"/>
  <c r="AH329" i="1"/>
  <c r="T329" i="1"/>
  <c r="AI328" i="1"/>
  <c r="AJ328" i="1" s="1"/>
  <c r="U328" i="1"/>
  <c r="V327" i="1"/>
  <c r="T326" i="1"/>
  <c r="Y325" i="1"/>
  <c r="AK369" i="1"/>
  <c r="AK368" i="1"/>
  <c r="Y367" i="1"/>
  <c r="P367" i="1"/>
  <c r="AH366" i="1"/>
  <c r="W366" i="1"/>
  <c r="AI365" i="1"/>
  <c r="AJ365" i="1" s="1"/>
  <c r="T365" i="1"/>
  <c r="AG364" i="1"/>
  <c r="V364" i="1"/>
  <c r="AI363" i="1"/>
  <c r="AJ363" i="1" s="1"/>
  <c r="T363" i="1"/>
  <c r="AG362" i="1"/>
  <c r="V362" i="1"/>
  <c r="AH361" i="1"/>
  <c r="Q361" i="1"/>
  <c r="W360" i="1"/>
  <c r="R360" i="1"/>
  <c r="AI359" i="1"/>
  <c r="AJ359" i="1" s="1"/>
  <c r="X359" i="1"/>
  <c r="S358" i="1"/>
  <c r="AK357" i="1"/>
  <c r="Y357" i="1"/>
  <c r="T357" i="1"/>
  <c r="Z356" i="1"/>
  <c r="U355" i="1"/>
  <c r="P355" i="1"/>
  <c r="AG354" i="1"/>
  <c r="V354" i="1"/>
  <c r="AH353" i="1"/>
  <c r="Q353" i="1"/>
  <c r="W352" i="1"/>
  <c r="AG351" i="1"/>
  <c r="AI350" i="1"/>
  <c r="AJ350" i="1" s="1"/>
  <c r="U350" i="1"/>
  <c r="T349" i="1"/>
  <c r="AI348" i="1"/>
  <c r="AJ348" i="1" s="1"/>
  <c r="U348" i="1"/>
  <c r="V347" i="1"/>
  <c r="U346" i="1"/>
  <c r="V345" i="1"/>
  <c r="W344" i="1"/>
  <c r="W343" i="1"/>
  <c r="X342" i="1"/>
  <c r="P342" i="1"/>
  <c r="Y341" i="1"/>
  <c r="Q341" i="1"/>
  <c r="Z340" i="1"/>
  <c r="R340" i="1"/>
  <c r="AG339" i="1"/>
  <c r="R339" i="1"/>
  <c r="AG338" i="1"/>
  <c r="S338" i="1"/>
  <c r="AH337" i="1"/>
  <c r="T337" i="1"/>
  <c r="AH336" i="1"/>
  <c r="T336" i="1"/>
  <c r="AI335" i="1"/>
  <c r="AJ335" i="1" s="1"/>
  <c r="U335" i="1"/>
  <c r="V334" i="1"/>
  <c r="W333" i="1"/>
  <c r="X332" i="1"/>
  <c r="P332" i="1"/>
  <c r="Y331" i="1"/>
  <c r="Q331" i="1"/>
  <c r="Z330" i="1"/>
  <c r="R330" i="1"/>
  <c r="AG329" i="1"/>
  <c r="S329" i="1"/>
  <c r="AH328" i="1"/>
  <c r="T328" i="1"/>
  <c r="AI327" i="1"/>
  <c r="AJ327" i="1" s="1"/>
  <c r="U327" i="1"/>
  <c r="AI326" i="1"/>
  <c r="AJ326" i="1" s="1"/>
  <c r="R326" i="1"/>
  <c r="U325" i="1"/>
  <c r="Y380" i="1"/>
  <c r="U380" i="1"/>
  <c r="Q380" i="1"/>
  <c r="AI379" i="1"/>
  <c r="AJ379" i="1" s="1"/>
  <c r="Y379" i="1"/>
  <c r="U379" i="1"/>
  <c r="Q379" i="1"/>
  <c r="AI378" i="1"/>
  <c r="AJ378" i="1" s="1"/>
  <c r="Y378" i="1"/>
  <c r="U378" i="1"/>
  <c r="Q378" i="1"/>
  <c r="AI377" i="1"/>
  <c r="AJ377" i="1" s="1"/>
  <c r="Y377" i="1"/>
  <c r="U377" i="1"/>
  <c r="Q377" i="1"/>
  <c r="AI376" i="1"/>
  <c r="AJ376" i="1" s="1"/>
  <c r="X376" i="1"/>
  <c r="T376" i="1"/>
  <c r="P376" i="1"/>
  <c r="AH375" i="1"/>
  <c r="X375" i="1"/>
  <c r="T375" i="1"/>
  <c r="AG374" i="1"/>
  <c r="W374" i="1"/>
  <c r="S374" i="1"/>
  <c r="AG373" i="1"/>
  <c r="W373" i="1"/>
  <c r="R373" i="1"/>
  <c r="Z372" i="1"/>
  <c r="V372" i="1"/>
  <c r="R372" i="1"/>
  <c r="Z371" i="1"/>
  <c r="V371" i="1"/>
  <c r="R371" i="1"/>
  <c r="Z370" i="1"/>
  <c r="V370" i="1"/>
  <c r="R370" i="1"/>
  <c r="Z369" i="1"/>
  <c r="V369" i="1"/>
  <c r="R369" i="1"/>
  <c r="Z368" i="1"/>
  <c r="V368" i="1"/>
  <c r="Q368" i="1"/>
  <c r="AI367" i="1"/>
  <c r="AJ367" i="1" s="1"/>
  <c r="T367" i="1"/>
  <c r="AG366" i="1"/>
  <c r="Q366" i="1"/>
  <c r="X365" i="1"/>
  <c r="Z364" i="1"/>
  <c r="Q364" i="1"/>
  <c r="X363" i="1"/>
  <c r="Z362" i="1"/>
  <c r="P362" i="1"/>
  <c r="AG361" i="1"/>
  <c r="V361" i="1"/>
  <c r="AH360" i="1"/>
  <c r="Q360" i="1"/>
  <c r="W359" i="1"/>
  <c r="R359" i="1"/>
  <c r="AI358" i="1"/>
  <c r="AJ358" i="1" s="1"/>
  <c r="X358" i="1"/>
  <c r="S357" i="1"/>
  <c r="AK356" i="1"/>
  <c r="Y356" i="1"/>
  <c r="T356" i="1"/>
  <c r="Z355" i="1"/>
  <c r="U354" i="1"/>
  <c r="P354" i="1"/>
  <c r="AG353" i="1"/>
  <c r="V353" i="1"/>
  <c r="AH352" i="1"/>
  <c r="V352" i="1"/>
  <c r="P352" i="1"/>
  <c r="Z351" i="1"/>
  <c r="T351" i="1"/>
  <c r="AH350" i="1"/>
  <c r="T350" i="1"/>
  <c r="AI349" i="1"/>
  <c r="AJ349" i="1" s="1"/>
  <c r="S349" i="1"/>
  <c r="AH348" i="1"/>
  <c r="T348" i="1"/>
  <c r="AI347" i="1"/>
  <c r="AJ347" i="1" s="1"/>
  <c r="U347" i="1"/>
  <c r="AI346" i="1"/>
  <c r="AJ346" i="1" s="1"/>
  <c r="T346" i="1"/>
  <c r="AI345" i="1"/>
  <c r="AJ345" i="1" s="1"/>
  <c r="U345" i="1"/>
  <c r="V344" i="1"/>
  <c r="V343" i="1"/>
  <c r="W342" i="1"/>
  <c r="X341" i="1"/>
  <c r="P341" i="1"/>
  <c r="Y340" i="1"/>
  <c r="Q340" i="1"/>
  <c r="Z339" i="1"/>
  <c r="Q339" i="1"/>
  <c r="Z338" i="1"/>
  <c r="R338" i="1"/>
  <c r="AG337" i="1"/>
  <c r="R337" i="1"/>
  <c r="AG336" i="1"/>
  <c r="S336" i="1"/>
  <c r="AH335" i="1"/>
  <c r="T335" i="1"/>
  <c r="AI334" i="1"/>
  <c r="AJ334" i="1" s="1"/>
  <c r="U334" i="1"/>
  <c r="V333" i="1"/>
  <c r="W332" i="1"/>
  <c r="X331" i="1"/>
  <c r="P331" i="1"/>
  <c r="Y330" i="1"/>
  <c r="Q330" i="1"/>
  <c r="Z329" i="1"/>
  <c r="R329" i="1"/>
  <c r="AG328" i="1"/>
  <c r="S328" i="1"/>
  <c r="AH327" i="1"/>
  <c r="T327" i="1"/>
  <c r="AH326" i="1"/>
  <c r="Q326" i="1"/>
  <c r="AK383" i="1"/>
  <c r="AK382" i="1"/>
  <c r="AK374" i="1"/>
  <c r="AK373" i="1"/>
  <c r="X367" i="1"/>
  <c r="S367" i="1"/>
  <c r="V366" i="1"/>
  <c r="AH365" i="1"/>
  <c r="S365" i="1"/>
  <c r="U364" i="1"/>
  <c r="AH363" i="1"/>
  <c r="S363" i="1"/>
  <c r="U362" i="1"/>
  <c r="U361" i="1"/>
  <c r="P361" i="1"/>
  <c r="AG360" i="1"/>
  <c r="V360" i="1"/>
  <c r="AH359" i="1"/>
  <c r="Q359" i="1"/>
  <c r="W358" i="1"/>
  <c r="R358" i="1"/>
  <c r="AI357" i="1"/>
  <c r="AJ357" i="1" s="1"/>
  <c r="X357" i="1"/>
  <c r="S356" i="1"/>
  <c r="AK355" i="1"/>
  <c r="Y355" i="1"/>
  <c r="T355" i="1"/>
  <c r="Z354" i="1"/>
  <c r="U353" i="1"/>
  <c r="P353" i="1"/>
  <c r="AG352" i="1"/>
  <c r="U352" i="1"/>
  <c r="Y351" i="1"/>
  <c r="R351" i="1"/>
  <c r="AG350" i="1"/>
  <c r="S350" i="1"/>
  <c r="AH349" i="1"/>
  <c r="R349" i="1"/>
  <c r="AG348" i="1"/>
  <c r="S348" i="1"/>
  <c r="AH347" i="1"/>
  <c r="T347" i="1"/>
  <c r="AH346" i="1"/>
  <c r="S346" i="1"/>
  <c r="AH345" i="1"/>
  <c r="T345" i="1"/>
  <c r="AI344" i="1"/>
  <c r="AJ344" i="1" s="1"/>
  <c r="U344" i="1"/>
  <c r="U343" i="1"/>
  <c r="V342" i="1"/>
  <c r="W341" i="1"/>
  <c r="X340" i="1"/>
  <c r="P340" i="1"/>
  <c r="Y339" i="1"/>
  <c r="P339" i="1"/>
  <c r="Y338" i="1"/>
  <c r="Q338" i="1"/>
  <c r="Z337" i="1"/>
  <c r="Q337" i="1"/>
  <c r="Z336" i="1"/>
  <c r="R336" i="1"/>
  <c r="AG335" i="1"/>
  <c r="S335" i="1"/>
  <c r="AH334" i="1"/>
  <c r="T334" i="1"/>
  <c r="AI333" i="1"/>
  <c r="AJ333" i="1" s="1"/>
  <c r="U333" i="1"/>
  <c r="V332" i="1"/>
  <c r="W331" i="1"/>
  <c r="X330" i="1"/>
  <c r="P330" i="1"/>
  <c r="Y329" i="1"/>
  <c r="Q329" i="1"/>
  <c r="Z328" i="1"/>
  <c r="R328" i="1"/>
  <c r="AG327" i="1"/>
  <c r="R327" i="1"/>
  <c r="Z326" i="1"/>
  <c r="P326" i="1"/>
  <c r="Z353" i="1"/>
  <c r="Q351" i="1"/>
  <c r="Z350" i="1"/>
  <c r="R350" i="1"/>
  <c r="AG349" i="1"/>
  <c r="Q349" i="1"/>
  <c r="Z348" i="1"/>
  <c r="R348" i="1"/>
  <c r="AG347" i="1"/>
  <c r="R347" i="1"/>
  <c r="Z346" i="1"/>
  <c r="R346" i="1"/>
  <c r="AG345" i="1"/>
  <c r="S345" i="1"/>
  <c r="AH344" i="1"/>
  <c r="T344" i="1"/>
  <c r="AI343" i="1"/>
  <c r="AJ343" i="1" s="1"/>
  <c r="T343" i="1"/>
  <c r="AI342" i="1"/>
  <c r="AJ342" i="1" s="1"/>
  <c r="U342" i="1"/>
  <c r="V341" i="1"/>
  <c r="W340" i="1"/>
  <c r="X339" i="1"/>
  <c r="X338" i="1"/>
  <c r="P338" i="1"/>
  <c r="Y337" i="1"/>
  <c r="P337" i="1"/>
  <c r="Y336" i="1"/>
  <c r="Q336" i="1"/>
  <c r="Z335" i="1"/>
  <c r="R335" i="1"/>
  <c r="AG334" i="1"/>
  <c r="S334" i="1"/>
  <c r="AH333" i="1"/>
  <c r="T333" i="1"/>
  <c r="AI332" i="1"/>
  <c r="AJ332" i="1" s="1"/>
  <c r="U332" i="1"/>
  <c r="V331" i="1"/>
  <c r="W330" i="1"/>
  <c r="X329" i="1"/>
  <c r="P329" i="1"/>
  <c r="Y328" i="1"/>
  <c r="Q328" i="1"/>
  <c r="Z327" i="1"/>
  <c r="Q327" i="1"/>
  <c r="Y326" i="1"/>
  <c r="AK390" i="1"/>
  <c r="AK389" i="1"/>
  <c r="AK388" i="1"/>
  <c r="AK387" i="1"/>
  <c r="AK375" i="1"/>
  <c r="AG367" i="1"/>
  <c r="R367" i="1"/>
  <c r="U366" i="1"/>
  <c r="AG365" i="1"/>
  <c r="V365" i="1"/>
  <c r="AI364" i="1"/>
  <c r="AJ364" i="1" s="1"/>
  <c r="T364" i="1"/>
  <c r="AG363" i="1"/>
  <c r="V363" i="1"/>
  <c r="AI362" i="1"/>
  <c r="AJ362" i="1" s="1"/>
  <c r="T362" i="1"/>
  <c r="AK361" i="1"/>
  <c r="Y361" i="1"/>
  <c r="T361" i="1"/>
  <c r="Z360" i="1"/>
  <c r="U359" i="1"/>
  <c r="P359" i="1"/>
  <c r="AG358" i="1"/>
  <c r="V358" i="1"/>
  <c r="AH357" i="1"/>
  <c r="Q357" i="1"/>
  <c r="W356" i="1"/>
  <c r="R356" i="1"/>
  <c r="AI355" i="1"/>
  <c r="AJ355" i="1" s="1"/>
  <c r="X355" i="1"/>
  <c r="S354" i="1"/>
  <c r="AK353" i="1"/>
  <c r="Y353" i="1"/>
  <c r="T353" i="1"/>
  <c r="Z352" i="1"/>
  <c r="T352" i="1"/>
  <c r="X351" i="1"/>
  <c r="P351" i="1"/>
  <c r="Y350" i="1"/>
  <c r="Q350" i="1"/>
  <c r="Z349" i="1"/>
  <c r="P349" i="1"/>
  <c r="Y348" i="1"/>
  <c r="Q348" i="1"/>
  <c r="Z347" i="1"/>
  <c r="Q347" i="1"/>
  <c r="Y346" i="1"/>
  <c r="Q346" i="1"/>
  <c r="Z345" i="1"/>
  <c r="R345" i="1"/>
  <c r="AG344" i="1"/>
  <c r="S344" i="1"/>
  <c r="AH343" i="1"/>
  <c r="S343" i="1"/>
  <c r="AH342" i="1"/>
  <c r="T342" i="1"/>
  <c r="AI341" i="1"/>
  <c r="AJ341" i="1" s="1"/>
  <c r="U341" i="1"/>
  <c r="V340" i="1"/>
  <c r="W339" i="1"/>
  <c r="W338" i="1"/>
  <c r="X337" i="1"/>
  <c r="X336" i="1"/>
  <c r="P336" i="1"/>
  <c r="Y335" i="1"/>
  <c r="Q335" i="1"/>
  <c r="Z334" i="1"/>
  <c r="R334" i="1"/>
  <c r="AG333" i="1"/>
  <c r="S333" i="1"/>
  <c r="AH332" i="1"/>
  <c r="T332" i="1"/>
  <c r="AI331" i="1"/>
  <c r="AJ331" i="1" s="1"/>
  <c r="U331" i="1"/>
  <c r="V330" i="1"/>
  <c r="W329" i="1"/>
  <c r="X328" i="1"/>
  <c r="P328" i="1"/>
  <c r="Y327" i="1"/>
  <c r="P327" i="1"/>
  <c r="X326" i="1"/>
  <c r="AK342" i="1"/>
  <c r="AK341" i="1"/>
  <c r="AK340" i="1"/>
  <c r="AK339" i="1"/>
  <c r="AK321" i="1"/>
  <c r="AK320" i="1"/>
  <c r="AK319" i="1"/>
  <c r="AK318" i="1"/>
  <c r="Z302" i="1"/>
  <c r="T302" i="1"/>
  <c r="X301" i="1"/>
  <c r="Z300" i="1"/>
  <c r="AI299" i="1"/>
  <c r="AJ299" i="1" s="1"/>
  <c r="W299" i="1"/>
  <c r="P299" i="1"/>
  <c r="Z298" i="1"/>
  <c r="AI297" i="1"/>
  <c r="AJ297" i="1" s="1"/>
  <c r="P297" i="1"/>
  <c r="T296" i="1"/>
  <c r="AK295" i="1"/>
  <c r="X295" i="1"/>
  <c r="R295" i="1"/>
  <c r="AH294" i="1"/>
  <c r="V294" i="1"/>
  <c r="Z293" i="1"/>
  <c r="S293" i="1"/>
  <c r="W292" i="1"/>
  <c r="P292" i="1"/>
  <c r="Z291" i="1"/>
  <c r="T291" i="1"/>
  <c r="AI290" i="1"/>
  <c r="AJ290" i="1" s="1"/>
  <c r="W290" i="1"/>
  <c r="AG289" i="1"/>
  <c r="R288" i="1"/>
  <c r="V287" i="1"/>
  <c r="P287" i="1"/>
  <c r="Z286" i="1"/>
  <c r="T286" i="1"/>
  <c r="AH285" i="1"/>
  <c r="V285" i="1"/>
  <c r="Y284" i="1"/>
  <c r="S284" i="1"/>
  <c r="AH283" i="1"/>
  <c r="V283" i="1"/>
  <c r="Y282" i="1"/>
  <c r="S282" i="1"/>
  <c r="AH281" i="1"/>
  <c r="V281" i="1"/>
  <c r="Y280" i="1"/>
  <c r="AI279" i="1"/>
  <c r="AJ279" i="1" s="1"/>
  <c r="P279" i="1"/>
  <c r="T278" i="1"/>
  <c r="AK277" i="1"/>
  <c r="W277" i="1"/>
  <c r="X276" i="1"/>
  <c r="R276" i="1"/>
  <c r="T275" i="1"/>
  <c r="AK274" i="1"/>
  <c r="X274" i="1"/>
  <c r="R274" i="1"/>
  <c r="AH273" i="1"/>
  <c r="V273" i="1"/>
  <c r="Z272" i="1"/>
  <c r="R272" i="1"/>
  <c r="AI271" i="1"/>
  <c r="AJ271" i="1" s="1"/>
  <c r="V271" i="1"/>
  <c r="P271" i="1"/>
  <c r="Z270" i="1"/>
  <c r="T270" i="1"/>
  <c r="X269" i="1"/>
  <c r="AH268" i="1"/>
  <c r="S267" i="1"/>
  <c r="W266" i="1"/>
  <c r="Q266" i="1"/>
  <c r="Z265" i="1"/>
  <c r="T265" i="1"/>
  <c r="AH264" i="1"/>
  <c r="V264" i="1"/>
  <c r="Y263" i="1"/>
  <c r="AK260" i="1"/>
  <c r="AK231" i="1"/>
  <c r="S215" i="1"/>
  <c r="Q213" i="1"/>
  <c r="T205" i="1"/>
  <c r="AG326" i="1"/>
  <c r="W326" i="1"/>
  <c r="S326" i="1"/>
  <c r="AG325" i="1"/>
  <c r="W325" i="1"/>
  <c r="S325" i="1"/>
  <c r="AG324" i="1"/>
  <c r="W324" i="1"/>
  <c r="S324" i="1"/>
  <c r="AG323" i="1"/>
  <c r="W323" i="1"/>
  <c r="S323" i="1"/>
  <c r="AG322" i="1"/>
  <c r="W322" i="1"/>
  <c r="R322" i="1"/>
  <c r="Z321" i="1"/>
  <c r="V321" i="1"/>
  <c r="R321" i="1"/>
  <c r="Z320" i="1"/>
  <c r="V320" i="1"/>
  <c r="R320" i="1"/>
  <c r="Z319" i="1"/>
  <c r="V319" i="1"/>
  <c r="R319" i="1"/>
  <c r="Z318" i="1"/>
  <c r="V318" i="1"/>
  <c r="Q318" i="1"/>
  <c r="AI317" i="1"/>
  <c r="AJ317" i="1" s="1"/>
  <c r="Y317" i="1"/>
  <c r="U317" i="1"/>
  <c r="Q317" i="1"/>
  <c r="AI316" i="1"/>
  <c r="AJ316" i="1" s="1"/>
  <c r="Y316" i="1"/>
  <c r="U316" i="1"/>
  <c r="Q316" i="1"/>
  <c r="AI315" i="1"/>
  <c r="AJ315" i="1" s="1"/>
  <c r="Y315" i="1"/>
  <c r="U315" i="1"/>
  <c r="Q315" i="1"/>
  <c r="AI314" i="1"/>
  <c r="AJ314" i="1" s="1"/>
  <c r="Y314" i="1"/>
  <c r="U314" i="1"/>
  <c r="Q314" i="1"/>
  <c r="AI313" i="1"/>
  <c r="AJ313" i="1" s="1"/>
  <c r="Y313" i="1"/>
  <c r="U313" i="1"/>
  <c r="Q313" i="1"/>
  <c r="AI312" i="1"/>
  <c r="AJ312" i="1" s="1"/>
  <c r="Y312" i="1"/>
  <c r="U312" i="1"/>
  <c r="Q312" i="1"/>
  <c r="AI311" i="1"/>
  <c r="AJ311" i="1" s="1"/>
  <c r="Y311" i="1"/>
  <c r="U311" i="1"/>
  <c r="Q311" i="1"/>
  <c r="AI310" i="1"/>
  <c r="AJ310" i="1" s="1"/>
  <c r="Y310" i="1"/>
  <c r="U310" i="1"/>
  <c r="Q310" i="1"/>
  <c r="AI309" i="1"/>
  <c r="AJ309" i="1" s="1"/>
  <c r="Y309" i="1"/>
  <c r="U309" i="1"/>
  <c r="Q309" i="1"/>
  <c r="AI308" i="1"/>
  <c r="AJ308" i="1" s="1"/>
  <c r="Y308" i="1"/>
  <c r="U308" i="1"/>
  <c r="P308" i="1"/>
  <c r="AH307" i="1"/>
  <c r="X307" i="1"/>
  <c r="T307" i="1"/>
  <c r="P307" i="1"/>
  <c r="AH306" i="1"/>
  <c r="X306" i="1"/>
  <c r="T306" i="1"/>
  <c r="AG305" i="1"/>
  <c r="W305" i="1"/>
  <c r="S305" i="1"/>
  <c r="AG304" i="1"/>
  <c r="W304" i="1"/>
  <c r="S304" i="1"/>
  <c r="AG303" i="1"/>
  <c r="W303" i="1"/>
  <c r="S303" i="1"/>
  <c r="S302" i="1"/>
  <c r="W301" i="1"/>
  <c r="P301" i="1"/>
  <c r="Y300" i="1"/>
  <c r="S300" i="1"/>
  <c r="AH299" i="1"/>
  <c r="V299" i="1"/>
  <c r="Y298" i="1"/>
  <c r="R298" i="1"/>
  <c r="AH297" i="1"/>
  <c r="V297" i="1"/>
  <c r="Z296" i="1"/>
  <c r="S296" i="1"/>
  <c r="W295" i="1"/>
  <c r="Q295" i="1"/>
  <c r="AG294" i="1"/>
  <c r="U294" i="1"/>
  <c r="Y293" i="1"/>
  <c r="AI292" i="1"/>
  <c r="AJ292" i="1" s="1"/>
  <c r="R291" i="1"/>
  <c r="V290" i="1"/>
  <c r="P290" i="1"/>
  <c r="Z289" i="1"/>
  <c r="T289" i="1"/>
  <c r="X288" i="1"/>
  <c r="Q288" i="1"/>
  <c r="AH287" i="1"/>
  <c r="U287" i="1"/>
  <c r="Y286" i="1"/>
  <c r="R286" i="1"/>
  <c r="U285" i="1"/>
  <c r="X284" i="1"/>
  <c r="R284" i="1"/>
  <c r="U283" i="1"/>
  <c r="X282" i="1"/>
  <c r="R282" i="1"/>
  <c r="U281" i="1"/>
  <c r="AK280" i="1"/>
  <c r="X280" i="1"/>
  <c r="R280" i="1"/>
  <c r="AH279" i="1"/>
  <c r="V279" i="1"/>
  <c r="Z278" i="1"/>
  <c r="S278" i="1"/>
  <c r="T277" i="1"/>
  <c r="Q276" i="1"/>
  <c r="AG275" i="1"/>
  <c r="S275" i="1"/>
  <c r="W274" i="1"/>
  <c r="Q274" i="1"/>
  <c r="AG273" i="1"/>
  <c r="U273" i="1"/>
  <c r="Y272" i="1"/>
  <c r="AH271" i="1"/>
  <c r="S270" i="1"/>
  <c r="W269" i="1"/>
  <c r="Q269" i="1"/>
  <c r="AG268" i="1"/>
  <c r="U268" i="1"/>
  <c r="Y267" i="1"/>
  <c r="R267" i="1"/>
  <c r="AI266" i="1"/>
  <c r="AJ266" i="1" s="1"/>
  <c r="V266" i="1"/>
  <c r="P266" i="1"/>
  <c r="Y265" i="1"/>
  <c r="R265" i="1"/>
  <c r="U264" i="1"/>
  <c r="X263" i="1"/>
  <c r="AK234" i="1"/>
  <c r="AK216" i="1"/>
  <c r="W210" i="1"/>
  <c r="Z207" i="1"/>
  <c r="V202" i="1"/>
  <c r="AK350" i="1"/>
  <c r="AK349" i="1"/>
  <c r="AK345" i="1"/>
  <c r="AK344" i="1"/>
  <c r="AK343" i="1"/>
  <c r="AK326" i="1"/>
  <c r="AK325" i="1"/>
  <c r="AK324" i="1"/>
  <c r="AK323" i="1"/>
  <c r="AK322" i="1"/>
  <c r="AK305" i="1"/>
  <c r="AK304" i="1"/>
  <c r="AK303" i="1"/>
  <c r="Y302" i="1"/>
  <c r="R302" i="1"/>
  <c r="AI301" i="1"/>
  <c r="AJ301" i="1" s="1"/>
  <c r="V301" i="1"/>
  <c r="X300" i="1"/>
  <c r="R300" i="1"/>
  <c r="U299" i="1"/>
  <c r="X298" i="1"/>
  <c r="Q298" i="1"/>
  <c r="AG297" i="1"/>
  <c r="U297" i="1"/>
  <c r="Y296" i="1"/>
  <c r="AI295" i="1"/>
  <c r="AJ295" i="1" s="1"/>
  <c r="P295" i="1"/>
  <c r="T294" i="1"/>
  <c r="AK293" i="1"/>
  <c r="X293" i="1"/>
  <c r="R293" i="1"/>
  <c r="AH292" i="1"/>
  <c r="V292" i="1"/>
  <c r="Y291" i="1"/>
  <c r="Q291" i="1"/>
  <c r="AH290" i="1"/>
  <c r="U290" i="1"/>
  <c r="Y289" i="1"/>
  <c r="S289" i="1"/>
  <c r="AI288" i="1"/>
  <c r="AJ288" i="1" s="1"/>
  <c r="W288" i="1"/>
  <c r="AG287" i="1"/>
  <c r="Q286" i="1"/>
  <c r="AG285" i="1"/>
  <c r="T285" i="1"/>
  <c r="Q284" i="1"/>
  <c r="AG283" i="1"/>
  <c r="T283" i="1"/>
  <c r="Q282" i="1"/>
  <c r="AG281" i="1"/>
  <c r="T281" i="1"/>
  <c r="W280" i="1"/>
  <c r="Q280" i="1"/>
  <c r="AG279" i="1"/>
  <c r="U279" i="1"/>
  <c r="Y278" i="1"/>
  <c r="AI277" i="1"/>
  <c r="AJ277" i="1" s="1"/>
  <c r="AI276" i="1"/>
  <c r="AJ276" i="1" s="1"/>
  <c r="W276" i="1"/>
  <c r="P276" i="1"/>
  <c r="Y275" i="1"/>
  <c r="AI274" i="1"/>
  <c r="AJ274" i="1" s="1"/>
  <c r="P274" i="1"/>
  <c r="T273" i="1"/>
  <c r="AK272" i="1"/>
  <c r="X272" i="1"/>
  <c r="Q272" i="1"/>
  <c r="AG271" i="1"/>
  <c r="U271" i="1"/>
  <c r="Y270" i="1"/>
  <c r="R270" i="1"/>
  <c r="AI269" i="1"/>
  <c r="AJ269" i="1" s="1"/>
  <c r="V269" i="1"/>
  <c r="P269" i="1"/>
  <c r="Z268" i="1"/>
  <c r="T268" i="1"/>
  <c r="X267" i="1"/>
  <c r="AH266" i="1"/>
  <c r="Q265" i="1"/>
  <c r="AG264" i="1"/>
  <c r="T264" i="1"/>
  <c r="AK214" i="1"/>
  <c r="AH212" i="1"/>
  <c r="R207" i="1"/>
  <c r="AI204" i="1"/>
  <c r="AJ204" i="1" s="1"/>
  <c r="Z325" i="1"/>
  <c r="V325" i="1"/>
  <c r="R325" i="1"/>
  <c r="Z324" i="1"/>
  <c r="V324" i="1"/>
  <c r="R324" i="1"/>
  <c r="Z323" i="1"/>
  <c r="V323" i="1"/>
  <c r="R323" i="1"/>
  <c r="Z322" i="1"/>
  <c r="V322" i="1"/>
  <c r="Q322" i="1"/>
  <c r="AI321" i="1"/>
  <c r="AJ321" i="1" s="1"/>
  <c r="Y321" i="1"/>
  <c r="U321" i="1"/>
  <c r="Q321" i="1"/>
  <c r="AI320" i="1"/>
  <c r="AJ320" i="1" s="1"/>
  <c r="Y320" i="1"/>
  <c r="U320" i="1"/>
  <c r="Q320" i="1"/>
  <c r="AI319" i="1"/>
  <c r="AJ319" i="1" s="1"/>
  <c r="Y319" i="1"/>
  <c r="U319" i="1"/>
  <c r="Q319" i="1"/>
  <c r="AI318" i="1"/>
  <c r="AJ318" i="1" s="1"/>
  <c r="Y318" i="1"/>
  <c r="U318" i="1"/>
  <c r="P318" i="1"/>
  <c r="AH317" i="1"/>
  <c r="X317" i="1"/>
  <c r="T317" i="1"/>
  <c r="P317" i="1"/>
  <c r="AH316" i="1"/>
  <c r="X316" i="1"/>
  <c r="T316" i="1"/>
  <c r="P316" i="1"/>
  <c r="AH315" i="1"/>
  <c r="X315" i="1"/>
  <c r="T315" i="1"/>
  <c r="P315" i="1"/>
  <c r="AH314" i="1"/>
  <c r="X314" i="1"/>
  <c r="T314" i="1"/>
  <c r="P314" i="1"/>
  <c r="AH313" i="1"/>
  <c r="X313" i="1"/>
  <c r="T313" i="1"/>
  <c r="P313" i="1"/>
  <c r="AH312" i="1"/>
  <c r="X312" i="1"/>
  <c r="T312" i="1"/>
  <c r="P312" i="1"/>
  <c r="AH311" i="1"/>
  <c r="X311" i="1"/>
  <c r="T311" i="1"/>
  <c r="P311" i="1"/>
  <c r="AH310" i="1"/>
  <c r="X310" i="1"/>
  <c r="T310" i="1"/>
  <c r="P310" i="1"/>
  <c r="AH309" i="1"/>
  <c r="X309" i="1"/>
  <c r="T309" i="1"/>
  <c r="P309" i="1"/>
  <c r="AH308" i="1"/>
  <c r="X308" i="1"/>
  <c r="T308" i="1"/>
  <c r="AG307" i="1"/>
  <c r="W307" i="1"/>
  <c r="S307" i="1"/>
  <c r="AG306" i="1"/>
  <c r="W306" i="1"/>
  <c r="R306" i="1"/>
  <c r="Z305" i="1"/>
  <c r="V305" i="1"/>
  <c r="R305" i="1"/>
  <c r="Z304" i="1"/>
  <c r="V304" i="1"/>
  <c r="R304" i="1"/>
  <c r="Z303" i="1"/>
  <c r="V303" i="1"/>
  <c r="R303" i="1"/>
  <c r="X302" i="1"/>
  <c r="AH301" i="1"/>
  <c r="Q300" i="1"/>
  <c r="AG299" i="1"/>
  <c r="T299" i="1"/>
  <c r="P298" i="1"/>
  <c r="T297" i="1"/>
  <c r="AK296" i="1"/>
  <c r="X296" i="1"/>
  <c r="R296" i="1"/>
  <c r="AH295" i="1"/>
  <c r="V295" i="1"/>
  <c r="Z294" i="1"/>
  <c r="S294" i="1"/>
  <c r="W293" i="1"/>
  <c r="Q293" i="1"/>
  <c r="AG292" i="1"/>
  <c r="U292" i="1"/>
  <c r="X291" i="1"/>
  <c r="AG290" i="1"/>
  <c r="R289" i="1"/>
  <c r="V288" i="1"/>
  <c r="P288" i="1"/>
  <c r="Z287" i="1"/>
  <c r="T287" i="1"/>
  <c r="X286" i="1"/>
  <c r="P286" i="1"/>
  <c r="Z285" i="1"/>
  <c r="AI284" i="1"/>
  <c r="AJ284" i="1" s="1"/>
  <c r="W284" i="1"/>
  <c r="P284" i="1"/>
  <c r="Z283" i="1"/>
  <c r="AI282" i="1"/>
  <c r="AJ282" i="1" s="1"/>
  <c r="W282" i="1"/>
  <c r="P282" i="1"/>
  <c r="Z281" i="1"/>
  <c r="AI280" i="1"/>
  <c r="AJ280" i="1" s="1"/>
  <c r="P280" i="1"/>
  <c r="T279" i="1"/>
  <c r="AK278" i="1"/>
  <c r="X278" i="1"/>
  <c r="R278" i="1"/>
  <c r="AH277" i="1"/>
  <c r="S277" i="1"/>
  <c r="AH276" i="1"/>
  <c r="V276" i="1"/>
  <c r="X275" i="1"/>
  <c r="R275" i="1"/>
  <c r="AH274" i="1"/>
  <c r="V274" i="1"/>
  <c r="Z273" i="1"/>
  <c r="S273" i="1"/>
  <c r="W272" i="1"/>
  <c r="P272" i="1"/>
  <c r="Z271" i="1"/>
  <c r="T271" i="1"/>
  <c r="X270" i="1"/>
  <c r="AH269" i="1"/>
  <c r="S268" i="1"/>
  <c r="W267" i="1"/>
  <c r="Q267" i="1"/>
  <c r="AG266" i="1"/>
  <c r="U266" i="1"/>
  <c r="X265" i="1"/>
  <c r="P265" i="1"/>
  <c r="Z264" i="1"/>
  <c r="AI263" i="1"/>
  <c r="AJ263" i="1" s="1"/>
  <c r="V263" i="1"/>
  <c r="AK261" i="1"/>
  <c r="AK232" i="1"/>
  <c r="V216" i="1"/>
  <c r="T212" i="1"/>
  <c r="X209" i="1"/>
  <c r="U204" i="1"/>
  <c r="AI201" i="1"/>
  <c r="AJ201" i="1" s="1"/>
  <c r="R197" i="1"/>
  <c r="AK351" i="1"/>
  <c r="AK346" i="1"/>
  <c r="AK336" i="1"/>
  <c r="AK335" i="1"/>
  <c r="AK334" i="1"/>
  <c r="AK333" i="1"/>
  <c r="AK332" i="1"/>
  <c r="AK331" i="1"/>
  <c r="AK330" i="1"/>
  <c r="AK329" i="1"/>
  <c r="AK328" i="1"/>
  <c r="AK327" i="1"/>
  <c r="AK307" i="1"/>
  <c r="AK306" i="1"/>
  <c r="AI302" i="1"/>
  <c r="AJ302" i="1" s="1"/>
  <c r="W302" i="1"/>
  <c r="Q302" i="1"/>
  <c r="AG301" i="1"/>
  <c r="U301" i="1"/>
  <c r="W300" i="1"/>
  <c r="P300" i="1"/>
  <c r="Z299" i="1"/>
  <c r="AI298" i="1"/>
  <c r="AJ298" i="1" s="1"/>
  <c r="W298" i="1"/>
  <c r="Z297" i="1"/>
  <c r="S297" i="1"/>
  <c r="W296" i="1"/>
  <c r="Q296" i="1"/>
  <c r="AG295" i="1"/>
  <c r="U295" i="1"/>
  <c r="Y294" i="1"/>
  <c r="AI293" i="1"/>
  <c r="AJ293" i="1" s="1"/>
  <c r="P293" i="1"/>
  <c r="T292" i="1"/>
  <c r="W291" i="1"/>
  <c r="P291" i="1"/>
  <c r="Z290" i="1"/>
  <c r="T290" i="1"/>
  <c r="X289" i="1"/>
  <c r="Q289" i="1"/>
  <c r="AH288" i="1"/>
  <c r="U288" i="1"/>
  <c r="Y287" i="1"/>
  <c r="S287" i="1"/>
  <c r="AI286" i="1"/>
  <c r="AJ286" i="1" s="1"/>
  <c r="W286" i="1"/>
  <c r="Y285" i="1"/>
  <c r="S285" i="1"/>
  <c r="AH284" i="1"/>
  <c r="V284" i="1"/>
  <c r="Y283" i="1"/>
  <c r="S283" i="1"/>
  <c r="AH282" i="1"/>
  <c r="V282" i="1"/>
  <c r="Y281" i="1"/>
  <c r="R281" i="1"/>
  <c r="AH280" i="1"/>
  <c r="V280" i="1"/>
  <c r="Z279" i="1"/>
  <c r="S279" i="1"/>
  <c r="W278" i="1"/>
  <c r="Q278" i="1"/>
  <c r="Z277" i="1"/>
  <c r="R277" i="1"/>
  <c r="U276" i="1"/>
  <c r="W275" i="1"/>
  <c r="Q275" i="1"/>
  <c r="AG274" i="1"/>
  <c r="U274" i="1"/>
  <c r="Y273" i="1"/>
  <c r="AI272" i="1"/>
  <c r="AJ272" i="1" s="1"/>
  <c r="S271" i="1"/>
  <c r="W270" i="1"/>
  <c r="Q270" i="1"/>
  <c r="AG269" i="1"/>
  <c r="U269" i="1"/>
  <c r="Y268" i="1"/>
  <c r="R268" i="1"/>
  <c r="AI267" i="1"/>
  <c r="AJ267" i="1" s="1"/>
  <c r="V267" i="1"/>
  <c r="P267" i="1"/>
  <c r="Z266" i="1"/>
  <c r="T266" i="1"/>
  <c r="W265" i="1"/>
  <c r="Y264" i="1"/>
  <c r="S264" i="1"/>
  <c r="AH263" i="1"/>
  <c r="U263" i="1"/>
  <c r="T214" i="1"/>
  <c r="P209" i="1"/>
  <c r="AG206" i="1"/>
  <c r="R201" i="1"/>
  <c r="Q325" i="1"/>
  <c r="AI324" i="1"/>
  <c r="AJ324" i="1" s="1"/>
  <c r="Y324" i="1"/>
  <c r="U324" i="1"/>
  <c r="Q324" i="1"/>
  <c r="AI323" i="1"/>
  <c r="AJ323" i="1" s="1"/>
  <c r="Y323" i="1"/>
  <c r="U323" i="1"/>
  <c r="Q323" i="1"/>
  <c r="AI322" i="1"/>
  <c r="AJ322" i="1" s="1"/>
  <c r="Y322" i="1"/>
  <c r="U322" i="1"/>
  <c r="P322" i="1"/>
  <c r="AH321" i="1"/>
  <c r="X321" i="1"/>
  <c r="T321" i="1"/>
  <c r="P321" i="1"/>
  <c r="AH320" i="1"/>
  <c r="X320" i="1"/>
  <c r="T320" i="1"/>
  <c r="P320" i="1"/>
  <c r="AH319" i="1"/>
  <c r="X319" i="1"/>
  <c r="T319" i="1"/>
  <c r="P319" i="1"/>
  <c r="AH318" i="1"/>
  <c r="X318" i="1"/>
  <c r="T318" i="1"/>
  <c r="AG317" i="1"/>
  <c r="W317" i="1"/>
  <c r="S317" i="1"/>
  <c r="AG316" i="1"/>
  <c r="W316" i="1"/>
  <c r="S316" i="1"/>
  <c r="AG315" i="1"/>
  <c r="W315" i="1"/>
  <c r="S315" i="1"/>
  <c r="AG314" i="1"/>
  <c r="W314" i="1"/>
  <c r="S314" i="1"/>
  <c r="AG313" i="1"/>
  <c r="W313" i="1"/>
  <c r="S313" i="1"/>
  <c r="AG312" i="1"/>
  <c r="W312" i="1"/>
  <c r="S312" i="1"/>
  <c r="AG311" i="1"/>
  <c r="W311" i="1"/>
  <c r="S311" i="1"/>
  <c r="AG310" i="1"/>
  <c r="W310" i="1"/>
  <c r="S310" i="1"/>
  <c r="AG309" i="1"/>
  <c r="W309" i="1"/>
  <c r="S309" i="1"/>
  <c r="AG308" i="1"/>
  <c r="W308" i="1"/>
  <c r="R308" i="1"/>
  <c r="Z307" i="1"/>
  <c r="V307" i="1"/>
  <c r="R307" i="1"/>
  <c r="Z306" i="1"/>
  <c r="V306" i="1"/>
  <c r="Q306" i="1"/>
  <c r="AI305" i="1"/>
  <c r="AJ305" i="1" s="1"/>
  <c r="Y305" i="1"/>
  <c r="U305" i="1"/>
  <c r="Q305" i="1"/>
  <c r="AI304" i="1"/>
  <c r="AJ304" i="1" s="1"/>
  <c r="Y304" i="1"/>
  <c r="U304" i="1"/>
  <c r="Q304" i="1"/>
  <c r="AI303" i="1"/>
  <c r="AJ303" i="1" s="1"/>
  <c r="Y303" i="1"/>
  <c r="U303" i="1"/>
  <c r="Q303" i="1"/>
  <c r="V302" i="1"/>
  <c r="P302" i="1"/>
  <c r="Z301" i="1"/>
  <c r="T301" i="1"/>
  <c r="AI300" i="1"/>
  <c r="AJ300" i="1" s="1"/>
  <c r="V300" i="1"/>
  <c r="Y299" i="1"/>
  <c r="S299" i="1"/>
  <c r="AH298" i="1"/>
  <c r="V298" i="1"/>
  <c r="Y297" i="1"/>
  <c r="AI296" i="1"/>
  <c r="AJ296" i="1" s="1"/>
  <c r="P296" i="1"/>
  <c r="T295" i="1"/>
  <c r="AK294" i="1"/>
  <c r="X294" i="1"/>
  <c r="R294" i="1"/>
  <c r="AH293" i="1"/>
  <c r="V293" i="1"/>
  <c r="Z292" i="1"/>
  <c r="R292" i="1"/>
  <c r="AI291" i="1"/>
  <c r="AJ291" i="1" s="1"/>
  <c r="V291" i="1"/>
  <c r="Y290" i="1"/>
  <c r="S290" i="1"/>
  <c r="AI289" i="1"/>
  <c r="AJ289" i="1" s="1"/>
  <c r="W289" i="1"/>
  <c r="AG288" i="1"/>
  <c r="R287" i="1"/>
  <c r="V286" i="1"/>
  <c r="X285" i="1"/>
  <c r="R285" i="1"/>
  <c r="U284" i="1"/>
  <c r="X283" i="1"/>
  <c r="R283" i="1"/>
  <c r="U282" i="1"/>
  <c r="X281" i="1"/>
  <c r="Q281" i="1"/>
  <c r="AG280" i="1"/>
  <c r="U280" i="1"/>
  <c r="Y279" i="1"/>
  <c r="AI278" i="1"/>
  <c r="AJ278" i="1" s="1"/>
  <c r="P278" i="1"/>
  <c r="Q277" i="1"/>
  <c r="AG276" i="1"/>
  <c r="T276" i="1"/>
  <c r="P275" i="1"/>
  <c r="T274" i="1"/>
  <c r="AK273" i="1"/>
  <c r="X273" i="1"/>
  <c r="R273" i="1"/>
  <c r="AH272" i="1"/>
  <c r="V272" i="1"/>
  <c r="Y271" i="1"/>
  <c r="R271" i="1"/>
  <c r="AI270" i="1"/>
  <c r="AJ270" i="1" s="1"/>
  <c r="V270" i="1"/>
  <c r="P270" i="1"/>
  <c r="Z269" i="1"/>
  <c r="T269" i="1"/>
  <c r="X268" i="1"/>
  <c r="AH267" i="1"/>
  <c r="S266" i="1"/>
  <c r="V265" i="1"/>
  <c r="X264" i="1"/>
  <c r="R264" i="1"/>
  <c r="AK259" i="1"/>
  <c r="AK230" i="1"/>
  <c r="S206" i="1"/>
  <c r="AI203" i="1"/>
  <c r="AJ203" i="1" s="1"/>
  <c r="AK365" i="1"/>
  <c r="AK364" i="1"/>
  <c r="AK363" i="1"/>
  <c r="AK362" i="1"/>
  <c r="AK348" i="1"/>
  <c r="AK347" i="1"/>
  <c r="AK338" i="1"/>
  <c r="AK337" i="1"/>
  <c r="AK317" i="1"/>
  <c r="AK316" i="1"/>
  <c r="AK315" i="1"/>
  <c r="AK314" i="1"/>
  <c r="AK313" i="1"/>
  <c r="AK312" i="1"/>
  <c r="AK311" i="1"/>
  <c r="AK310" i="1"/>
  <c r="AK309" i="1"/>
  <c r="AK308" i="1"/>
  <c r="AH302" i="1"/>
  <c r="R301" i="1"/>
  <c r="U300" i="1"/>
  <c r="X299" i="1"/>
  <c r="R299" i="1"/>
  <c r="U298" i="1"/>
  <c r="AK297" i="1"/>
  <c r="X297" i="1"/>
  <c r="R297" i="1"/>
  <c r="AH296" i="1"/>
  <c r="V296" i="1"/>
  <c r="Z295" i="1"/>
  <c r="S295" i="1"/>
  <c r="W294" i="1"/>
  <c r="Q294" i="1"/>
  <c r="AG293" i="1"/>
  <c r="U293" i="1"/>
  <c r="Y292" i="1"/>
  <c r="AH291" i="1"/>
  <c r="R290" i="1"/>
  <c r="V289" i="1"/>
  <c r="P289" i="1"/>
  <c r="Z288" i="1"/>
  <c r="T288" i="1"/>
  <c r="X287" i="1"/>
  <c r="Q287" i="1"/>
  <c r="AH286" i="1"/>
  <c r="U286" i="1"/>
  <c r="Q285" i="1"/>
  <c r="AG284" i="1"/>
  <c r="T284" i="1"/>
  <c r="Q283" i="1"/>
  <c r="AG282" i="1"/>
  <c r="T282" i="1"/>
  <c r="P281" i="1"/>
  <c r="T280" i="1"/>
  <c r="AK279" i="1"/>
  <c r="X279" i="1"/>
  <c r="R279" i="1"/>
  <c r="AH278" i="1"/>
  <c r="V278" i="1"/>
  <c r="Y277" i="1"/>
  <c r="P277" i="1"/>
  <c r="Z276" i="1"/>
  <c r="AI275" i="1"/>
  <c r="AJ275" i="1" s="1"/>
  <c r="V275" i="1"/>
  <c r="Z274" i="1"/>
  <c r="S274" i="1"/>
  <c r="W273" i="1"/>
  <c r="Q273" i="1"/>
  <c r="AG272" i="1"/>
  <c r="U272" i="1"/>
  <c r="X271" i="1"/>
  <c r="AH270" i="1"/>
  <c r="S269" i="1"/>
  <c r="W268" i="1"/>
  <c r="Q268" i="1"/>
  <c r="AG267" i="1"/>
  <c r="U267" i="1"/>
  <c r="Y266" i="1"/>
  <c r="R266" i="1"/>
  <c r="AI265" i="1"/>
  <c r="AJ265" i="1" s="1"/>
  <c r="U265" i="1"/>
  <c r="Q264" i="1"/>
  <c r="AG263" i="1"/>
  <c r="AK233" i="1"/>
  <c r="AI215" i="1"/>
  <c r="AJ215" i="1" s="1"/>
  <c r="V211" i="1"/>
  <c r="Y208" i="1"/>
  <c r="U203" i="1"/>
  <c r="R200" i="1"/>
  <c r="X325" i="1"/>
  <c r="T325" i="1"/>
  <c r="P325" i="1"/>
  <c r="AH324" i="1"/>
  <c r="X324" i="1"/>
  <c r="T324" i="1"/>
  <c r="P324" i="1"/>
  <c r="AH323" i="1"/>
  <c r="X323" i="1"/>
  <c r="T323" i="1"/>
  <c r="P323" i="1"/>
  <c r="AH322" i="1"/>
  <c r="X322" i="1"/>
  <c r="T322" i="1"/>
  <c r="AG321" i="1"/>
  <c r="W321" i="1"/>
  <c r="S321" i="1"/>
  <c r="AG320" i="1"/>
  <c r="W320" i="1"/>
  <c r="S320" i="1"/>
  <c r="AG319" i="1"/>
  <c r="W319" i="1"/>
  <c r="S319" i="1"/>
  <c r="AG318" i="1"/>
  <c r="W318" i="1"/>
  <c r="R318" i="1"/>
  <c r="Z317" i="1"/>
  <c r="V317" i="1"/>
  <c r="R317" i="1"/>
  <c r="Z316" i="1"/>
  <c r="V316" i="1"/>
  <c r="R316" i="1"/>
  <c r="Z315" i="1"/>
  <c r="V315" i="1"/>
  <c r="R315" i="1"/>
  <c r="Z314" i="1"/>
  <c r="V314" i="1"/>
  <c r="R314" i="1"/>
  <c r="Z313" i="1"/>
  <c r="V313" i="1"/>
  <c r="R313" i="1"/>
  <c r="Z312" i="1"/>
  <c r="V312" i="1"/>
  <c r="R312" i="1"/>
  <c r="Z311" i="1"/>
  <c r="V311" i="1"/>
  <c r="R311" i="1"/>
  <c r="Z310" i="1"/>
  <c r="V310" i="1"/>
  <c r="R310" i="1"/>
  <c r="Z309" i="1"/>
  <c r="V309" i="1"/>
  <c r="R309" i="1"/>
  <c r="Z308" i="1"/>
  <c r="V308" i="1"/>
  <c r="Q308" i="1"/>
  <c r="AI307" i="1"/>
  <c r="AJ307" i="1" s="1"/>
  <c r="Y307" i="1"/>
  <c r="U307" i="1"/>
  <c r="Q307" i="1"/>
  <c r="AI306" i="1"/>
  <c r="AJ306" i="1" s="1"/>
  <c r="Y306" i="1"/>
  <c r="U306" i="1"/>
  <c r="P306" i="1"/>
  <c r="AH305" i="1"/>
  <c r="X305" i="1"/>
  <c r="T305" i="1"/>
  <c r="P305" i="1"/>
  <c r="AH304" i="1"/>
  <c r="X304" i="1"/>
  <c r="T304" i="1"/>
  <c r="P304" i="1"/>
  <c r="AH303" i="1"/>
  <c r="X303" i="1"/>
  <c r="T303" i="1"/>
  <c r="P303" i="1"/>
  <c r="AG302" i="1"/>
  <c r="U302" i="1"/>
  <c r="Y301" i="1"/>
  <c r="Q301" i="1"/>
  <c r="AH300" i="1"/>
  <c r="T300" i="1"/>
  <c r="Q299" i="1"/>
  <c r="AG298" i="1"/>
  <c r="T298" i="1"/>
  <c r="W297" i="1"/>
  <c r="Q297" i="1"/>
  <c r="AG296" i="1"/>
  <c r="U296" i="1"/>
  <c r="Y295" i="1"/>
  <c r="AI294" i="1"/>
  <c r="AJ294" i="1" s="1"/>
  <c r="P294" i="1"/>
  <c r="T293" i="1"/>
  <c r="AK292" i="1"/>
  <c r="X292" i="1"/>
  <c r="Q292" i="1"/>
  <c r="AG291" i="1"/>
  <c r="U291" i="1"/>
  <c r="X290" i="1"/>
  <c r="Q290" i="1"/>
  <c r="AH289" i="1"/>
  <c r="U289" i="1"/>
  <c r="Y288" i="1"/>
  <c r="S288" i="1"/>
  <c r="AI287" i="1"/>
  <c r="AJ287" i="1" s="1"/>
  <c r="W287" i="1"/>
  <c r="AG286" i="1"/>
  <c r="AI285" i="1"/>
  <c r="AJ285" i="1" s="1"/>
  <c r="W285" i="1"/>
  <c r="P285" i="1"/>
  <c r="Z284" i="1"/>
  <c r="AI283" i="1"/>
  <c r="AJ283" i="1" s="1"/>
  <c r="W283" i="1"/>
  <c r="P283" i="1"/>
  <c r="Z282" i="1"/>
  <c r="AI281" i="1"/>
  <c r="AJ281" i="1" s="1"/>
  <c r="W281" i="1"/>
  <c r="Z280" i="1"/>
  <c r="S280" i="1"/>
  <c r="W279" i="1"/>
  <c r="Q279" i="1"/>
  <c r="AG278" i="1"/>
  <c r="U278" i="1"/>
  <c r="X277" i="1"/>
  <c r="Y276" i="1"/>
  <c r="S276" i="1"/>
  <c r="AH275" i="1"/>
  <c r="U275" i="1"/>
  <c r="Y274" i="1"/>
  <c r="AI273" i="1"/>
  <c r="AJ273" i="1" s="1"/>
  <c r="P273" i="1"/>
  <c r="T272" i="1"/>
  <c r="W271" i="1"/>
  <c r="Q271" i="1"/>
  <c r="AG270" i="1"/>
  <c r="U270" i="1"/>
  <c r="Y269" i="1"/>
  <c r="R269" i="1"/>
  <c r="AI268" i="1"/>
  <c r="AJ268" i="1" s="1"/>
  <c r="V268" i="1"/>
  <c r="P268" i="1"/>
  <c r="Z267" i="1"/>
  <c r="T267" i="1"/>
  <c r="X266" i="1"/>
  <c r="AH265" i="1"/>
  <c r="AI264" i="1"/>
  <c r="AJ264" i="1" s="1"/>
  <c r="W264" i="1"/>
  <c r="P264" i="1"/>
  <c r="Z263" i="1"/>
  <c r="X215" i="1"/>
  <c r="Y213" i="1"/>
  <c r="Q208" i="1"/>
  <c r="AH205" i="1"/>
  <c r="W263" i="1"/>
  <c r="S263" i="1"/>
  <c r="AG262" i="1"/>
  <c r="W262" i="1"/>
  <c r="R262" i="1"/>
  <c r="Z261" i="1"/>
  <c r="V261" i="1"/>
  <c r="R261" i="1"/>
  <c r="Z260" i="1"/>
  <c r="V260" i="1"/>
  <c r="R260" i="1"/>
  <c r="Z259" i="1"/>
  <c r="V259" i="1"/>
  <c r="Q259" i="1"/>
  <c r="AI258" i="1"/>
  <c r="AJ258" i="1" s="1"/>
  <c r="Y258" i="1"/>
  <c r="U258" i="1"/>
  <c r="Q258" i="1"/>
  <c r="AI257" i="1"/>
  <c r="AJ257" i="1" s="1"/>
  <c r="Y257" i="1"/>
  <c r="U257" i="1"/>
  <c r="Q257" i="1"/>
  <c r="AI256" i="1"/>
  <c r="AJ256" i="1" s="1"/>
  <c r="Y256" i="1"/>
  <c r="U256" i="1"/>
  <c r="Q256" i="1"/>
  <c r="AI255" i="1"/>
  <c r="AJ255" i="1" s="1"/>
  <c r="Y255" i="1"/>
  <c r="U255" i="1"/>
  <c r="Q255" i="1"/>
  <c r="AI254" i="1"/>
  <c r="AJ254" i="1" s="1"/>
  <c r="Y254" i="1"/>
  <c r="U254" i="1"/>
  <c r="Q254" i="1"/>
  <c r="AI253" i="1"/>
  <c r="AJ253" i="1" s="1"/>
  <c r="Y253" i="1"/>
  <c r="U253" i="1"/>
  <c r="Q253" i="1"/>
  <c r="AI252" i="1"/>
  <c r="AJ252" i="1" s="1"/>
  <c r="Y252" i="1"/>
  <c r="U252" i="1"/>
  <c r="P252" i="1"/>
  <c r="AH251" i="1"/>
  <c r="X251" i="1"/>
  <c r="T251" i="1"/>
  <c r="P251" i="1"/>
  <c r="AH250" i="1"/>
  <c r="X250" i="1"/>
  <c r="T250" i="1"/>
  <c r="P250" i="1"/>
  <c r="AH249" i="1"/>
  <c r="X249" i="1"/>
  <c r="T249" i="1"/>
  <c r="P249" i="1"/>
  <c r="AH248" i="1"/>
  <c r="X248" i="1"/>
  <c r="T248" i="1"/>
  <c r="P248" i="1"/>
  <c r="AH247" i="1"/>
  <c r="X247" i="1"/>
  <c r="T247" i="1"/>
  <c r="P247" i="1"/>
  <c r="AH246" i="1"/>
  <c r="X246" i="1"/>
  <c r="T246" i="1"/>
  <c r="P246" i="1"/>
  <c r="AH245" i="1"/>
  <c r="X245" i="1"/>
  <c r="T245" i="1"/>
  <c r="P245" i="1"/>
  <c r="AH244" i="1"/>
  <c r="X244" i="1"/>
  <c r="T244" i="1"/>
  <c r="P244" i="1"/>
  <c r="AH243" i="1"/>
  <c r="X243" i="1"/>
  <c r="T243" i="1"/>
  <c r="AG242" i="1"/>
  <c r="W242" i="1"/>
  <c r="S242" i="1"/>
  <c r="AG241" i="1"/>
  <c r="W241" i="1"/>
  <c r="S241" i="1"/>
  <c r="AG240" i="1"/>
  <c r="W240" i="1"/>
  <c r="S240" i="1"/>
  <c r="AG239" i="1"/>
  <c r="W239" i="1"/>
  <c r="S239" i="1"/>
  <c r="AG238" i="1"/>
  <c r="W238" i="1"/>
  <c r="S238" i="1"/>
  <c r="AG237" i="1"/>
  <c r="W237" i="1"/>
  <c r="S237" i="1"/>
  <c r="AG236" i="1"/>
  <c r="W236" i="1"/>
  <c r="S236" i="1"/>
  <c r="AG235" i="1"/>
  <c r="W235" i="1"/>
  <c r="R235" i="1"/>
  <c r="Z234" i="1"/>
  <c r="V234" i="1"/>
  <c r="R234" i="1"/>
  <c r="Z233" i="1"/>
  <c r="V233" i="1"/>
  <c r="R233" i="1"/>
  <c r="Z232" i="1"/>
  <c r="V232" i="1"/>
  <c r="R232" i="1"/>
  <c r="Z231" i="1"/>
  <c r="V231" i="1"/>
  <c r="R231" i="1"/>
  <c r="Z230" i="1"/>
  <c r="V230" i="1"/>
  <c r="Q230" i="1"/>
  <c r="AI229" i="1"/>
  <c r="AJ229" i="1" s="1"/>
  <c r="Y229" i="1"/>
  <c r="U229" i="1"/>
  <c r="Q229" i="1"/>
  <c r="AI228" i="1"/>
  <c r="AJ228" i="1" s="1"/>
  <c r="Y228" i="1"/>
  <c r="U228" i="1"/>
  <c r="Q228" i="1"/>
  <c r="AI227" i="1"/>
  <c r="AJ227" i="1" s="1"/>
  <c r="Y227" i="1"/>
  <c r="U227" i="1"/>
  <c r="Q227" i="1"/>
  <c r="AI226" i="1"/>
  <c r="AJ226" i="1" s="1"/>
  <c r="Y226" i="1"/>
  <c r="U226" i="1"/>
  <c r="Q226" i="1"/>
  <c r="AI225" i="1"/>
  <c r="AJ225" i="1" s="1"/>
  <c r="Y225" i="1"/>
  <c r="U225" i="1"/>
  <c r="Q225" i="1"/>
  <c r="AI224" i="1"/>
  <c r="AJ224" i="1" s="1"/>
  <c r="Y224" i="1"/>
  <c r="U224" i="1"/>
  <c r="Q224" i="1"/>
  <c r="AI223" i="1"/>
  <c r="AJ223" i="1" s="1"/>
  <c r="Y223" i="1"/>
  <c r="U223" i="1"/>
  <c r="Q223" i="1"/>
  <c r="AI222" i="1"/>
  <c r="AJ222" i="1" s="1"/>
  <c r="Y222" i="1"/>
  <c r="U222" i="1"/>
  <c r="Q222" i="1"/>
  <c r="AI221" i="1"/>
  <c r="AJ221" i="1" s="1"/>
  <c r="Y221" i="1"/>
  <c r="U221" i="1"/>
  <c r="P221" i="1"/>
  <c r="AH220" i="1"/>
  <c r="X220" i="1"/>
  <c r="T220" i="1"/>
  <c r="P220" i="1"/>
  <c r="AH219" i="1"/>
  <c r="X219" i="1"/>
  <c r="T219" i="1"/>
  <c r="P219" i="1"/>
  <c r="AH218" i="1"/>
  <c r="X218" i="1"/>
  <c r="T218" i="1"/>
  <c r="AG217" i="1"/>
  <c r="W217" i="1"/>
  <c r="R217" i="1"/>
  <c r="Z216" i="1"/>
  <c r="Q216" i="1"/>
  <c r="AH215" i="1"/>
  <c r="Y214" i="1"/>
  <c r="S214" i="1"/>
  <c r="X213" i="1"/>
  <c r="Z212" i="1"/>
  <c r="AI211" i="1"/>
  <c r="AJ211" i="1" s="1"/>
  <c r="U211" i="1"/>
  <c r="V210" i="1"/>
  <c r="W209" i="1"/>
  <c r="X208" i="1"/>
  <c r="P208" i="1"/>
  <c r="Y207" i="1"/>
  <c r="Q207" i="1"/>
  <c r="Z206" i="1"/>
  <c r="R206" i="1"/>
  <c r="AG205" i="1"/>
  <c r="S205" i="1"/>
  <c r="AH204" i="1"/>
  <c r="T204" i="1"/>
  <c r="AH203" i="1"/>
  <c r="T203" i="1"/>
  <c r="AI202" i="1"/>
  <c r="AJ202" i="1" s="1"/>
  <c r="U202" i="1"/>
  <c r="AH201" i="1"/>
  <c r="Q201" i="1"/>
  <c r="Q200" i="1"/>
  <c r="AG198" i="1"/>
  <c r="AK299" i="1"/>
  <c r="AK298" i="1"/>
  <c r="AK285" i="1"/>
  <c r="AK284" i="1"/>
  <c r="AK283" i="1"/>
  <c r="AK282" i="1"/>
  <c r="AK281" i="1"/>
  <c r="AK276" i="1"/>
  <c r="AK275" i="1"/>
  <c r="AK264" i="1"/>
  <c r="AK263" i="1"/>
  <c r="AK262" i="1"/>
  <c r="AK242" i="1"/>
  <c r="AK241" i="1"/>
  <c r="AK240" i="1"/>
  <c r="AK239" i="1"/>
  <c r="AK238" i="1"/>
  <c r="AK237" i="1"/>
  <c r="AK236" i="1"/>
  <c r="AK235" i="1"/>
  <c r="AK217" i="1"/>
  <c r="U216" i="1"/>
  <c r="P216" i="1"/>
  <c r="W215" i="1"/>
  <c r="R215" i="1"/>
  <c r="X214" i="1"/>
  <c r="W213" i="1"/>
  <c r="P213" i="1"/>
  <c r="Y212" i="1"/>
  <c r="S212" i="1"/>
  <c r="AH211" i="1"/>
  <c r="T211" i="1"/>
  <c r="AI210" i="1"/>
  <c r="AJ210" i="1" s="1"/>
  <c r="U210" i="1"/>
  <c r="V209" i="1"/>
  <c r="W208" i="1"/>
  <c r="X207" i="1"/>
  <c r="P207" i="1"/>
  <c r="Y206" i="1"/>
  <c r="Q206" i="1"/>
  <c r="Z205" i="1"/>
  <c r="R205" i="1"/>
  <c r="AG204" i="1"/>
  <c r="R204" i="1"/>
  <c r="AG203" i="1"/>
  <c r="S203" i="1"/>
  <c r="AH202" i="1"/>
  <c r="T202" i="1"/>
  <c r="Z201" i="1"/>
  <c r="P201" i="1"/>
  <c r="W198" i="1"/>
  <c r="R263" i="1"/>
  <c r="Z262" i="1"/>
  <c r="V262" i="1"/>
  <c r="Q262" i="1"/>
  <c r="AI261" i="1"/>
  <c r="AJ261" i="1" s="1"/>
  <c r="Y261" i="1"/>
  <c r="U261" i="1"/>
  <c r="Q261" i="1"/>
  <c r="AI260" i="1"/>
  <c r="AJ260" i="1" s="1"/>
  <c r="Y260" i="1"/>
  <c r="U260" i="1"/>
  <c r="Q260" i="1"/>
  <c r="AI259" i="1"/>
  <c r="AJ259" i="1" s="1"/>
  <c r="Y259" i="1"/>
  <c r="U259" i="1"/>
  <c r="P259" i="1"/>
  <c r="AH258" i="1"/>
  <c r="X258" i="1"/>
  <c r="T258" i="1"/>
  <c r="P258" i="1"/>
  <c r="AH257" i="1"/>
  <c r="X257" i="1"/>
  <c r="T257" i="1"/>
  <c r="P257" i="1"/>
  <c r="AH256" i="1"/>
  <c r="X256" i="1"/>
  <c r="T256" i="1"/>
  <c r="P256" i="1"/>
  <c r="AH255" i="1"/>
  <c r="X255" i="1"/>
  <c r="T255" i="1"/>
  <c r="P255" i="1"/>
  <c r="AH254" i="1"/>
  <c r="X254" i="1"/>
  <c r="T254" i="1"/>
  <c r="P254" i="1"/>
  <c r="AH253" i="1"/>
  <c r="X253" i="1"/>
  <c r="T253" i="1"/>
  <c r="P253" i="1"/>
  <c r="AH252" i="1"/>
  <c r="X252" i="1"/>
  <c r="T252" i="1"/>
  <c r="AG251" i="1"/>
  <c r="W251" i="1"/>
  <c r="S251" i="1"/>
  <c r="AG250" i="1"/>
  <c r="W250" i="1"/>
  <c r="S250" i="1"/>
  <c r="AG249" i="1"/>
  <c r="W249" i="1"/>
  <c r="S249" i="1"/>
  <c r="AG248" i="1"/>
  <c r="W248" i="1"/>
  <c r="S248" i="1"/>
  <c r="AG247" i="1"/>
  <c r="W247" i="1"/>
  <c r="S247" i="1"/>
  <c r="AG246" i="1"/>
  <c r="W246" i="1"/>
  <c r="S246" i="1"/>
  <c r="AG245" i="1"/>
  <c r="W245" i="1"/>
  <c r="S245" i="1"/>
  <c r="AG244" i="1"/>
  <c r="W244" i="1"/>
  <c r="S244" i="1"/>
  <c r="AG243" i="1"/>
  <c r="W243" i="1"/>
  <c r="R243" i="1"/>
  <c r="Z242" i="1"/>
  <c r="V242" i="1"/>
  <c r="R242" i="1"/>
  <c r="Z241" i="1"/>
  <c r="V241" i="1"/>
  <c r="R241" i="1"/>
  <c r="Z240" i="1"/>
  <c r="V240" i="1"/>
  <c r="R240" i="1"/>
  <c r="Z239" i="1"/>
  <c r="V239" i="1"/>
  <c r="R239" i="1"/>
  <c r="Z238" i="1"/>
  <c r="V238" i="1"/>
  <c r="R238" i="1"/>
  <c r="Z237" i="1"/>
  <c r="V237" i="1"/>
  <c r="R237" i="1"/>
  <c r="Z236" i="1"/>
  <c r="V236" i="1"/>
  <c r="R236" i="1"/>
  <c r="Z235" i="1"/>
  <c r="V235" i="1"/>
  <c r="Q235" i="1"/>
  <c r="AI234" i="1"/>
  <c r="AJ234" i="1" s="1"/>
  <c r="Y234" i="1"/>
  <c r="U234" i="1"/>
  <c r="Q234" i="1"/>
  <c r="AI233" i="1"/>
  <c r="AJ233" i="1" s="1"/>
  <c r="Y233" i="1"/>
  <c r="U233" i="1"/>
  <c r="Q233" i="1"/>
  <c r="AI232" i="1"/>
  <c r="AJ232" i="1" s="1"/>
  <c r="Y232" i="1"/>
  <c r="U232" i="1"/>
  <c r="Q232" i="1"/>
  <c r="AI231" i="1"/>
  <c r="AJ231" i="1" s="1"/>
  <c r="Y231" i="1"/>
  <c r="U231" i="1"/>
  <c r="Q231" i="1"/>
  <c r="AI230" i="1"/>
  <c r="AJ230" i="1" s="1"/>
  <c r="Y230" i="1"/>
  <c r="U230" i="1"/>
  <c r="P230" i="1"/>
  <c r="AH229" i="1"/>
  <c r="X229" i="1"/>
  <c r="T229" i="1"/>
  <c r="P229" i="1"/>
  <c r="AH228" i="1"/>
  <c r="X228" i="1"/>
  <c r="T228" i="1"/>
  <c r="P228" i="1"/>
  <c r="AH227" i="1"/>
  <c r="X227" i="1"/>
  <c r="T227" i="1"/>
  <c r="P227" i="1"/>
  <c r="AH226" i="1"/>
  <c r="X226" i="1"/>
  <c r="T226" i="1"/>
  <c r="P226" i="1"/>
  <c r="AH225" i="1"/>
  <c r="X225" i="1"/>
  <c r="T225" i="1"/>
  <c r="P225" i="1"/>
  <c r="AH224" i="1"/>
  <c r="X224" i="1"/>
  <c r="T224" i="1"/>
  <c r="P224" i="1"/>
  <c r="AH223" i="1"/>
  <c r="X223" i="1"/>
  <c r="T223" i="1"/>
  <c r="P223" i="1"/>
  <c r="AH222" i="1"/>
  <c r="X222" i="1"/>
  <c r="T222" i="1"/>
  <c r="P222" i="1"/>
  <c r="AH221" i="1"/>
  <c r="X221" i="1"/>
  <c r="T221" i="1"/>
  <c r="AG220" i="1"/>
  <c r="W220" i="1"/>
  <c r="S220" i="1"/>
  <c r="AG219" i="1"/>
  <c r="W219" i="1"/>
  <c r="S219" i="1"/>
  <c r="AG218" i="1"/>
  <c r="W218" i="1"/>
  <c r="R218" i="1"/>
  <c r="Z217" i="1"/>
  <c r="V217" i="1"/>
  <c r="Q217" i="1"/>
  <c r="AI216" i="1"/>
  <c r="AJ216" i="1" s="1"/>
  <c r="Y216" i="1"/>
  <c r="T216" i="1"/>
  <c r="AG215" i="1"/>
  <c r="AI214" i="1"/>
  <c r="AJ214" i="1" s="1"/>
  <c r="W214" i="1"/>
  <c r="R214" i="1"/>
  <c r="AI213" i="1"/>
  <c r="AJ213" i="1" s="1"/>
  <c r="V213" i="1"/>
  <c r="X212" i="1"/>
  <c r="R212" i="1"/>
  <c r="AG211" i="1"/>
  <c r="S211" i="1"/>
  <c r="AH210" i="1"/>
  <c r="T210" i="1"/>
  <c r="AI209" i="1"/>
  <c r="AJ209" i="1" s="1"/>
  <c r="U209" i="1"/>
  <c r="V208" i="1"/>
  <c r="W207" i="1"/>
  <c r="X206" i="1"/>
  <c r="P206" i="1"/>
  <c r="Y205" i="1"/>
  <c r="Q205" i="1"/>
  <c r="Z204" i="1"/>
  <c r="Q204" i="1"/>
  <c r="Z203" i="1"/>
  <c r="R203" i="1"/>
  <c r="AG202" i="1"/>
  <c r="R202" i="1"/>
  <c r="Y201" i="1"/>
  <c r="R198" i="1"/>
  <c r="Z196" i="1"/>
  <c r="AK300" i="1"/>
  <c r="AK290" i="1"/>
  <c r="AK289" i="1"/>
  <c r="AK288" i="1"/>
  <c r="AK287" i="1"/>
  <c r="AK286" i="1"/>
  <c r="AK251" i="1"/>
  <c r="AK250" i="1"/>
  <c r="AK249" i="1"/>
  <c r="AK248" i="1"/>
  <c r="AK247" i="1"/>
  <c r="AK246" i="1"/>
  <c r="AK245" i="1"/>
  <c r="AK244" i="1"/>
  <c r="AK243" i="1"/>
  <c r="AK220" i="1"/>
  <c r="AK219" i="1"/>
  <c r="AK218" i="1"/>
  <c r="X216" i="1"/>
  <c r="V215" i="1"/>
  <c r="Q215" i="1"/>
  <c r="AH214" i="1"/>
  <c r="AH213" i="1"/>
  <c r="Q212" i="1"/>
  <c r="Z211" i="1"/>
  <c r="R211" i="1"/>
  <c r="AG210" i="1"/>
  <c r="S210" i="1"/>
  <c r="AH209" i="1"/>
  <c r="T209" i="1"/>
  <c r="AI208" i="1"/>
  <c r="AJ208" i="1" s="1"/>
  <c r="U208" i="1"/>
  <c r="V207" i="1"/>
  <c r="W206" i="1"/>
  <c r="X205" i="1"/>
  <c r="P205" i="1"/>
  <c r="Y204" i="1"/>
  <c r="P204" i="1"/>
  <c r="Y203" i="1"/>
  <c r="Q203" i="1"/>
  <c r="Z202" i="1"/>
  <c r="Q202" i="1"/>
  <c r="X201" i="1"/>
  <c r="AI200" i="1"/>
  <c r="AJ200" i="1" s="1"/>
  <c r="AG199" i="1"/>
  <c r="V196" i="1"/>
  <c r="Q263" i="1"/>
  <c r="AI262" i="1"/>
  <c r="AJ262" i="1" s="1"/>
  <c r="Y262" i="1"/>
  <c r="U262" i="1"/>
  <c r="P262" i="1"/>
  <c r="AH261" i="1"/>
  <c r="X261" i="1"/>
  <c r="T261" i="1"/>
  <c r="P261" i="1"/>
  <c r="AH260" i="1"/>
  <c r="X260" i="1"/>
  <c r="T260" i="1"/>
  <c r="P260" i="1"/>
  <c r="AH259" i="1"/>
  <c r="X259" i="1"/>
  <c r="T259" i="1"/>
  <c r="AG258" i="1"/>
  <c r="W258" i="1"/>
  <c r="S258" i="1"/>
  <c r="AG257" i="1"/>
  <c r="W257" i="1"/>
  <c r="S257" i="1"/>
  <c r="AG256" i="1"/>
  <c r="W256" i="1"/>
  <c r="S256" i="1"/>
  <c r="AG255" i="1"/>
  <c r="W255" i="1"/>
  <c r="S255" i="1"/>
  <c r="AG254" i="1"/>
  <c r="W254" i="1"/>
  <c r="S254" i="1"/>
  <c r="AG253" i="1"/>
  <c r="W253" i="1"/>
  <c r="S253" i="1"/>
  <c r="AG252" i="1"/>
  <c r="W252" i="1"/>
  <c r="R252" i="1"/>
  <c r="Z251" i="1"/>
  <c r="V251" i="1"/>
  <c r="R251" i="1"/>
  <c r="Z250" i="1"/>
  <c r="V250" i="1"/>
  <c r="R250" i="1"/>
  <c r="Z249" i="1"/>
  <c r="V249" i="1"/>
  <c r="R249" i="1"/>
  <c r="Z248" i="1"/>
  <c r="V248" i="1"/>
  <c r="R248" i="1"/>
  <c r="Z247" i="1"/>
  <c r="V247" i="1"/>
  <c r="R247" i="1"/>
  <c r="Z246" i="1"/>
  <c r="V246" i="1"/>
  <c r="R246" i="1"/>
  <c r="Z245" i="1"/>
  <c r="V245" i="1"/>
  <c r="R245" i="1"/>
  <c r="Z244" i="1"/>
  <c r="V244" i="1"/>
  <c r="R244" i="1"/>
  <c r="Z243" i="1"/>
  <c r="V243" i="1"/>
  <c r="Q243" i="1"/>
  <c r="AI242" i="1"/>
  <c r="AJ242" i="1" s="1"/>
  <c r="Y242" i="1"/>
  <c r="U242" i="1"/>
  <c r="Q242" i="1"/>
  <c r="AI241" i="1"/>
  <c r="AJ241" i="1" s="1"/>
  <c r="Y241" i="1"/>
  <c r="U241" i="1"/>
  <c r="Q241" i="1"/>
  <c r="AI240" i="1"/>
  <c r="AJ240" i="1" s="1"/>
  <c r="Y240" i="1"/>
  <c r="U240" i="1"/>
  <c r="Q240" i="1"/>
  <c r="AI239" i="1"/>
  <c r="AJ239" i="1" s="1"/>
  <c r="Y239" i="1"/>
  <c r="U239" i="1"/>
  <c r="Q239" i="1"/>
  <c r="AI238" i="1"/>
  <c r="AJ238" i="1" s="1"/>
  <c r="Y238" i="1"/>
  <c r="U238" i="1"/>
  <c r="Q238" i="1"/>
  <c r="AI237" i="1"/>
  <c r="AJ237" i="1" s="1"/>
  <c r="Y237" i="1"/>
  <c r="U237" i="1"/>
  <c r="Q237" i="1"/>
  <c r="AI236" i="1"/>
  <c r="AJ236" i="1" s="1"/>
  <c r="Y236" i="1"/>
  <c r="U236" i="1"/>
  <c r="Q236" i="1"/>
  <c r="AI235" i="1"/>
  <c r="AJ235" i="1" s="1"/>
  <c r="Y235" i="1"/>
  <c r="U235" i="1"/>
  <c r="P235" i="1"/>
  <c r="AH234" i="1"/>
  <c r="X234" i="1"/>
  <c r="T234" i="1"/>
  <c r="P234" i="1"/>
  <c r="AH233" i="1"/>
  <c r="X233" i="1"/>
  <c r="T233" i="1"/>
  <c r="P233" i="1"/>
  <c r="AH232" i="1"/>
  <c r="X232" i="1"/>
  <c r="T232" i="1"/>
  <c r="P232" i="1"/>
  <c r="AH231" i="1"/>
  <c r="X231" i="1"/>
  <c r="T231" i="1"/>
  <c r="P231" i="1"/>
  <c r="AH230" i="1"/>
  <c r="X230" i="1"/>
  <c r="T230" i="1"/>
  <c r="AG229" i="1"/>
  <c r="W229" i="1"/>
  <c r="S229" i="1"/>
  <c r="AG228" i="1"/>
  <c r="W228" i="1"/>
  <c r="S228" i="1"/>
  <c r="AG227" i="1"/>
  <c r="W227" i="1"/>
  <c r="S227" i="1"/>
  <c r="AG226" i="1"/>
  <c r="W226" i="1"/>
  <c r="S226" i="1"/>
  <c r="AG225" i="1"/>
  <c r="W225" i="1"/>
  <c r="S225" i="1"/>
  <c r="AG224" i="1"/>
  <c r="W224" i="1"/>
  <c r="S224" i="1"/>
  <c r="AG223" i="1"/>
  <c r="W223" i="1"/>
  <c r="S223" i="1"/>
  <c r="AG222" i="1"/>
  <c r="W222" i="1"/>
  <c r="S222" i="1"/>
  <c r="AG221" i="1"/>
  <c r="W221" i="1"/>
  <c r="R221" i="1"/>
  <c r="Z220" i="1"/>
  <c r="V220" i="1"/>
  <c r="R220" i="1"/>
  <c r="Z219" i="1"/>
  <c r="V219" i="1"/>
  <c r="R219" i="1"/>
  <c r="Z218" i="1"/>
  <c r="V218" i="1"/>
  <c r="Q218" i="1"/>
  <c r="AI217" i="1"/>
  <c r="AJ217" i="1" s="1"/>
  <c r="Y217" i="1"/>
  <c r="U217" i="1"/>
  <c r="P217" i="1"/>
  <c r="AH216" i="1"/>
  <c r="S216" i="1"/>
  <c r="AK215" i="1"/>
  <c r="Z215" i="1"/>
  <c r="P215" i="1"/>
  <c r="AG214" i="1"/>
  <c r="V214" i="1"/>
  <c r="Q214" i="1"/>
  <c r="AG213" i="1"/>
  <c r="U213" i="1"/>
  <c r="W212" i="1"/>
  <c r="P212" i="1"/>
  <c r="Y211" i="1"/>
  <c r="Q211" i="1"/>
  <c r="Z210" i="1"/>
  <c r="R210" i="1"/>
  <c r="AG209" i="1"/>
  <c r="S209" i="1"/>
  <c r="AH208" i="1"/>
  <c r="T208" i="1"/>
  <c r="AI207" i="1"/>
  <c r="AJ207" i="1" s="1"/>
  <c r="U207" i="1"/>
  <c r="V206" i="1"/>
  <c r="W205" i="1"/>
  <c r="X204" i="1"/>
  <c r="X203" i="1"/>
  <c r="P203" i="1"/>
  <c r="Y202" i="1"/>
  <c r="P202" i="1"/>
  <c r="V201" i="1"/>
  <c r="AH200" i="1"/>
  <c r="W199" i="1"/>
  <c r="AK302" i="1"/>
  <c r="AK301" i="1"/>
  <c r="AK291" i="1"/>
  <c r="AK271" i="1"/>
  <c r="AK270" i="1"/>
  <c r="AK269" i="1"/>
  <c r="AK268" i="1"/>
  <c r="AK267" i="1"/>
  <c r="AK266" i="1"/>
  <c r="AK265" i="1"/>
  <c r="AK258" i="1"/>
  <c r="AK257" i="1"/>
  <c r="AK256" i="1"/>
  <c r="AK255" i="1"/>
  <c r="AK254" i="1"/>
  <c r="AK253" i="1"/>
  <c r="AK252" i="1"/>
  <c r="AK229" i="1"/>
  <c r="AK228" i="1"/>
  <c r="AK227" i="1"/>
  <c r="AK226" i="1"/>
  <c r="AK225" i="1"/>
  <c r="AK224" i="1"/>
  <c r="AK223" i="1"/>
  <c r="AK222" i="1"/>
  <c r="AK221" i="1"/>
  <c r="W216" i="1"/>
  <c r="U215" i="1"/>
  <c r="P214" i="1"/>
  <c r="Z213" i="1"/>
  <c r="T213" i="1"/>
  <c r="AI212" i="1"/>
  <c r="AJ212" i="1" s="1"/>
  <c r="V212" i="1"/>
  <c r="X211" i="1"/>
  <c r="P211" i="1"/>
  <c r="Y210" i="1"/>
  <c r="Q210" i="1"/>
  <c r="Z209" i="1"/>
  <c r="R209" i="1"/>
  <c r="AG208" i="1"/>
  <c r="S208" i="1"/>
  <c r="AH207" i="1"/>
  <c r="T207" i="1"/>
  <c r="AI206" i="1"/>
  <c r="AJ206" i="1" s="1"/>
  <c r="U206" i="1"/>
  <c r="V205" i="1"/>
  <c r="W204" i="1"/>
  <c r="W203" i="1"/>
  <c r="X202" i="1"/>
  <c r="U201" i="1"/>
  <c r="AG200" i="1"/>
  <c r="S199" i="1"/>
  <c r="Z197" i="1"/>
  <c r="T263" i="1"/>
  <c r="P263" i="1"/>
  <c r="AH262" i="1"/>
  <c r="X262" i="1"/>
  <c r="T262" i="1"/>
  <c r="AG261" i="1"/>
  <c r="W261" i="1"/>
  <c r="S261" i="1"/>
  <c r="AG260" i="1"/>
  <c r="W260" i="1"/>
  <c r="S260" i="1"/>
  <c r="AG259" i="1"/>
  <c r="W259" i="1"/>
  <c r="R259" i="1"/>
  <c r="Z258" i="1"/>
  <c r="V258" i="1"/>
  <c r="R258" i="1"/>
  <c r="Z257" i="1"/>
  <c r="V257" i="1"/>
  <c r="R257" i="1"/>
  <c r="Z256" i="1"/>
  <c r="V256" i="1"/>
  <c r="R256" i="1"/>
  <c r="Z255" i="1"/>
  <c r="V255" i="1"/>
  <c r="R255" i="1"/>
  <c r="Z254" i="1"/>
  <c r="V254" i="1"/>
  <c r="R254" i="1"/>
  <c r="Z253" i="1"/>
  <c r="V253" i="1"/>
  <c r="R253" i="1"/>
  <c r="Z252" i="1"/>
  <c r="V252" i="1"/>
  <c r="Q252" i="1"/>
  <c r="AI251" i="1"/>
  <c r="AJ251" i="1" s="1"/>
  <c r="Y251" i="1"/>
  <c r="U251" i="1"/>
  <c r="Q251" i="1"/>
  <c r="AI250" i="1"/>
  <c r="AJ250" i="1" s="1"/>
  <c r="Y250" i="1"/>
  <c r="U250" i="1"/>
  <c r="Q250" i="1"/>
  <c r="AI249" i="1"/>
  <c r="AJ249" i="1" s="1"/>
  <c r="Y249" i="1"/>
  <c r="U249" i="1"/>
  <c r="Q249" i="1"/>
  <c r="AI248" i="1"/>
  <c r="AJ248" i="1" s="1"/>
  <c r="Y248" i="1"/>
  <c r="U248" i="1"/>
  <c r="Q248" i="1"/>
  <c r="AI247" i="1"/>
  <c r="AJ247" i="1" s="1"/>
  <c r="Y247" i="1"/>
  <c r="U247" i="1"/>
  <c r="Q247" i="1"/>
  <c r="AI246" i="1"/>
  <c r="AJ246" i="1" s="1"/>
  <c r="Y246" i="1"/>
  <c r="U246" i="1"/>
  <c r="Q246" i="1"/>
  <c r="AI245" i="1"/>
  <c r="AJ245" i="1" s="1"/>
  <c r="Y245" i="1"/>
  <c r="U245" i="1"/>
  <c r="Q245" i="1"/>
  <c r="AI244" i="1"/>
  <c r="AJ244" i="1" s="1"/>
  <c r="Y244" i="1"/>
  <c r="U244" i="1"/>
  <c r="Q244" i="1"/>
  <c r="AI243" i="1"/>
  <c r="AJ243" i="1" s="1"/>
  <c r="Y243" i="1"/>
  <c r="U243" i="1"/>
  <c r="P243" i="1"/>
  <c r="AH242" i="1"/>
  <c r="X242" i="1"/>
  <c r="T242" i="1"/>
  <c r="P242" i="1"/>
  <c r="AH241" i="1"/>
  <c r="X241" i="1"/>
  <c r="T241" i="1"/>
  <c r="P241" i="1"/>
  <c r="AH240" i="1"/>
  <c r="X240" i="1"/>
  <c r="T240" i="1"/>
  <c r="P240" i="1"/>
  <c r="AH239" i="1"/>
  <c r="X239" i="1"/>
  <c r="T239" i="1"/>
  <c r="P239" i="1"/>
  <c r="AH238" i="1"/>
  <c r="X238" i="1"/>
  <c r="T238" i="1"/>
  <c r="P238" i="1"/>
  <c r="AH237" i="1"/>
  <c r="X237" i="1"/>
  <c r="T237" i="1"/>
  <c r="P237" i="1"/>
  <c r="AH236" i="1"/>
  <c r="X236" i="1"/>
  <c r="T236" i="1"/>
  <c r="P236" i="1"/>
  <c r="AH235" i="1"/>
  <c r="X235" i="1"/>
  <c r="T235" i="1"/>
  <c r="AG234" i="1"/>
  <c r="W234" i="1"/>
  <c r="S234" i="1"/>
  <c r="AG233" i="1"/>
  <c r="W233" i="1"/>
  <c r="S233" i="1"/>
  <c r="AG232" i="1"/>
  <c r="W232" i="1"/>
  <c r="S232" i="1"/>
  <c r="AG231" i="1"/>
  <c r="W231" i="1"/>
  <c r="S231" i="1"/>
  <c r="AG230" i="1"/>
  <c r="W230" i="1"/>
  <c r="R230" i="1"/>
  <c r="Z229" i="1"/>
  <c r="V229" i="1"/>
  <c r="R229" i="1"/>
  <c r="Z228" i="1"/>
  <c r="V228" i="1"/>
  <c r="R228" i="1"/>
  <c r="Z227" i="1"/>
  <c r="V227" i="1"/>
  <c r="R227" i="1"/>
  <c r="Z226" i="1"/>
  <c r="V226" i="1"/>
  <c r="R226" i="1"/>
  <c r="Z225" i="1"/>
  <c r="V225" i="1"/>
  <c r="R225" i="1"/>
  <c r="Z224" i="1"/>
  <c r="V224" i="1"/>
  <c r="R224" i="1"/>
  <c r="Z223" i="1"/>
  <c r="V223" i="1"/>
  <c r="R223" i="1"/>
  <c r="Z222" i="1"/>
  <c r="V222" i="1"/>
  <c r="R222" i="1"/>
  <c r="Z221" i="1"/>
  <c r="V221" i="1"/>
  <c r="Q221" i="1"/>
  <c r="AI220" i="1"/>
  <c r="AJ220" i="1" s="1"/>
  <c r="Y220" i="1"/>
  <c r="U220" i="1"/>
  <c r="Q220" i="1"/>
  <c r="AI219" i="1"/>
  <c r="AJ219" i="1" s="1"/>
  <c r="Y219" i="1"/>
  <c r="U219" i="1"/>
  <c r="Q219" i="1"/>
  <c r="AI218" i="1"/>
  <c r="AJ218" i="1" s="1"/>
  <c r="Y218" i="1"/>
  <c r="U218" i="1"/>
  <c r="P218" i="1"/>
  <c r="AH217" i="1"/>
  <c r="X217" i="1"/>
  <c r="T217" i="1"/>
  <c r="AG216" i="1"/>
  <c r="R216" i="1"/>
  <c r="Y215" i="1"/>
  <c r="T215" i="1"/>
  <c r="Z214" i="1"/>
  <c r="U214" i="1"/>
  <c r="R213" i="1"/>
  <c r="U212" i="1"/>
  <c r="W211" i="1"/>
  <c r="X210" i="1"/>
  <c r="P210" i="1"/>
  <c r="Y209" i="1"/>
  <c r="Q209" i="1"/>
  <c r="Z208" i="1"/>
  <c r="R208" i="1"/>
  <c r="AG207" i="1"/>
  <c r="S207" i="1"/>
  <c r="AH206" i="1"/>
  <c r="T206" i="1"/>
  <c r="AI205" i="1"/>
  <c r="AJ205" i="1" s="1"/>
  <c r="U205" i="1"/>
  <c r="V204" i="1"/>
  <c r="V203" i="1"/>
  <c r="W202" i="1"/>
  <c r="T201" i="1"/>
  <c r="S200" i="1"/>
  <c r="V197" i="1"/>
  <c r="R196" i="1"/>
  <c r="Z195" i="1"/>
  <c r="V195" i="1"/>
  <c r="R195" i="1"/>
  <c r="Z194" i="1"/>
  <c r="V194" i="1"/>
  <c r="Q194" i="1"/>
  <c r="AI193" i="1"/>
  <c r="AJ193" i="1" s="1"/>
  <c r="Y193" i="1"/>
  <c r="U193" i="1"/>
  <c r="P193" i="1"/>
  <c r="AH192" i="1"/>
  <c r="X192" i="1"/>
  <c r="T192" i="1"/>
  <c r="AG191" i="1"/>
  <c r="W191" i="1"/>
  <c r="R191" i="1"/>
  <c r="Z190" i="1"/>
  <c r="V190" i="1"/>
  <c r="R190" i="1"/>
  <c r="Z189" i="1"/>
  <c r="V189" i="1"/>
  <c r="Q189" i="1"/>
  <c r="AI188" i="1"/>
  <c r="AJ188" i="1" s="1"/>
  <c r="Y188" i="1"/>
  <c r="U188" i="1"/>
  <c r="P188" i="1"/>
  <c r="AH187" i="1"/>
  <c r="X187" i="1"/>
  <c r="T187" i="1"/>
  <c r="U186" i="1"/>
  <c r="U185" i="1"/>
  <c r="T184" i="1"/>
  <c r="Z183" i="1"/>
  <c r="U183" i="1"/>
  <c r="P182" i="1"/>
  <c r="AG181" i="1"/>
  <c r="V181" i="1"/>
  <c r="Q181" i="1"/>
  <c r="U180" i="1"/>
  <c r="AK179" i="1"/>
  <c r="Y179" i="1"/>
  <c r="R179" i="1"/>
  <c r="AI178" i="1"/>
  <c r="AJ178" i="1" s="1"/>
  <c r="V178" i="1"/>
  <c r="Z177" i="1"/>
  <c r="R177" i="1"/>
  <c r="AI176" i="1"/>
  <c r="AJ176" i="1" s="1"/>
  <c r="V176" i="1"/>
  <c r="Z175" i="1"/>
  <c r="AI174" i="1"/>
  <c r="AJ174" i="1" s="1"/>
  <c r="U174" i="1"/>
  <c r="T172" i="1"/>
  <c r="AH171" i="1"/>
  <c r="T171" i="1"/>
  <c r="AH170" i="1"/>
  <c r="T170" i="1"/>
  <c r="AH169" i="1"/>
  <c r="S169" i="1"/>
  <c r="AI167" i="1"/>
  <c r="AJ167" i="1" s="1"/>
  <c r="U167" i="1"/>
  <c r="V165" i="1"/>
  <c r="AI164" i="1"/>
  <c r="AJ164" i="1" s="1"/>
  <c r="U164" i="1"/>
  <c r="AI163" i="1"/>
  <c r="AJ163" i="1" s="1"/>
  <c r="U163" i="1"/>
  <c r="AI162" i="1"/>
  <c r="AJ162" i="1" s="1"/>
  <c r="U162" i="1"/>
  <c r="AG161" i="1"/>
  <c r="P161" i="1"/>
  <c r="V160" i="1"/>
  <c r="AG159" i="1"/>
  <c r="P159" i="1"/>
  <c r="V158" i="1"/>
  <c r="S157" i="1"/>
  <c r="V154" i="1"/>
  <c r="AG152" i="1"/>
  <c r="T150" i="1"/>
  <c r="S137" i="1"/>
  <c r="X131" i="1"/>
  <c r="T126" i="1"/>
  <c r="AI123" i="1"/>
  <c r="AJ123" i="1" s="1"/>
  <c r="V88" i="1"/>
  <c r="Y83" i="1"/>
  <c r="S70" i="1"/>
  <c r="AK211" i="1"/>
  <c r="AK210" i="1"/>
  <c r="AK209" i="1"/>
  <c r="AK208" i="1"/>
  <c r="AK207" i="1"/>
  <c r="AK206" i="1"/>
  <c r="AK205" i="1"/>
  <c r="AK204" i="1"/>
  <c r="AK199" i="1"/>
  <c r="AK198" i="1"/>
  <c r="AK191" i="1"/>
  <c r="Z186" i="1"/>
  <c r="T186" i="1"/>
  <c r="Z185" i="1"/>
  <c r="T185" i="1"/>
  <c r="Y184" i="1"/>
  <c r="S184" i="1"/>
  <c r="AK183" i="1"/>
  <c r="T183" i="1"/>
  <c r="Z182" i="1"/>
  <c r="U182" i="1"/>
  <c r="Z180" i="1"/>
  <c r="S180" i="1"/>
  <c r="W179" i="1"/>
  <c r="AG178" i="1"/>
  <c r="P176" i="1"/>
  <c r="R175" i="1"/>
  <c r="AI173" i="1"/>
  <c r="AJ173" i="1" s="1"/>
  <c r="U173" i="1"/>
  <c r="AG168" i="1"/>
  <c r="R168" i="1"/>
  <c r="AI166" i="1"/>
  <c r="AJ166" i="1" s="1"/>
  <c r="U166" i="1"/>
  <c r="T162" i="1"/>
  <c r="U160" i="1"/>
  <c r="U158" i="1"/>
  <c r="Q157" i="1"/>
  <c r="Y155" i="1"/>
  <c r="T154" i="1"/>
  <c r="T152" i="1"/>
  <c r="V145" i="1"/>
  <c r="Y142" i="1"/>
  <c r="Z139" i="1"/>
  <c r="V134" i="1"/>
  <c r="P131" i="1"/>
  <c r="Z128" i="1"/>
  <c r="U123" i="1"/>
  <c r="T120" i="1"/>
  <c r="Z199" i="1"/>
  <c r="V199" i="1"/>
  <c r="R199" i="1"/>
  <c r="Z198" i="1"/>
  <c r="V198" i="1"/>
  <c r="Q198" i="1"/>
  <c r="AI197" i="1"/>
  <c r="AJ197" i="1" s="1"/>
  <c r="Y197" i="1"/>
  <c r="U197" i="1"/>
  <c r="Q197" i="1"/>
  <c r="AI196" i="1"/>
  <c r="AJ196" i="1" s="1"/>
  <c r="Y196" i="1"/>
  <c r="U196" i="1"/>
  <c r="Q196" i="1"/>
  <c r="AI195" i="1"/>
  <c r="AJ195" i="1" s="1"/>
  <c r="Y195" i="1"/>
  <c r="U195" i="1"/>
  <c r="Q195" i="1"/>
  <c r="AI194" i="1"/>
  <c r="AJ194" i="1" s="1"/>
  <c r="Y194" i="1"/>
  <c r="U194" i="1"/>
  <c r="P194" i="1"/>
  <c r="AH193" i="1"/>
  <c r="X193" i="1"/>
  <c r="T193" i="1"/>
  <c r="AG192" i="1"/>
  <c r="W192" i="1"/>
  <c r="R192" i="1"/>
  <c r="Z191" i="1"/>
  <c r="V191" i="1"/>
  <c r="Q191" i="1"/>
  <c r="AI190" i="1"/>
  <c r="AJ190" i="1" s="1"/>
  <c r="Y190" i="1"/>
  <c r="U190" i="1"/>
  <c r="Q190" i="1"/>
  <c r="AI189" i="1"/>
  <c r="AJ189" i="1" s="1"/>
  <c r="Y189" i="1"/>
  <c r="U189" i="1"/>
  <c r="P189" i="1"/>
  <c r="AH188" i="1"/>
  <c r="X188" i="1"/>
  <c r="T188" i="1"/>
  <c r="AG187" i="1"/>
  <c r="W187" i="1"/>
  <c r="S187" i="1"/>
  <c r="AK186" i="1"/>
  <c r="Y186" i="1"/>
  <c r="AK185" i="1"/>
  <c r="Y185" i="1"/>
  <c r="AK184" i="1"/>
  <c r="X184" i="1"/>
  <c r="Y183" i="1"/>
  <c r="S183" i="1"/>
  <c r="AK182" i="1"/>
  <c r="T182" i="1"/>
  <c r="Z181" i="1"/>
  <c r="U181" i="1"/>
  <c r="Q179" i="1"/>
  <c r="U178" i="1"/>
  <c r="AK177" i="1"/>
  <c r="Y177" i="1"/>
  <c r="Q177" i="1"/>
  <c r="AH176" i="1"/>
  <c r="U176" i="1"/>
  <c r="Y175" i="1"/>
  <c r="Z174" i="1"/>
  <c r="R174" i="1"/>
  <c r="AI172" i="1"/>
  <c r="AJ172" i="1" s="1"/>
  <c r="S172" i="1"/>
  <c r="AG171" i="1"/>
  <c r="S171" i="1"/>
  <c r="AG170" i="1"/>
  <c r="S170" i="1"/>
  <c r="Z169" i="1"/>
  <c r="R169" i="1"/>
  <c r="Z167" i="1"/>
  <c r="R167" i="1"/>
  <c r="AI165" i="1"/>
  <c r="AJ165" i="1" s="1"/>
  <c r="U165" i="1"/>
  <c r="AH164" i="1"/>
  <c r="T164" i="1"/>
  <c r="AH163" i="1"/>
  <c r="T163" i="1"/>
  <c r="AH162" i="1"/>
  <c r="Z161" i="1"/>
  <c r="T160" i="1"/>
  <c r="Z159" i="1"/>
  <c r="Q139" i="1"/>
  <c r="AH136" i="1"/>
  <c r="R128" i="1"/>
  <c r="AI125" i="1"/>
  <c r="AJ125" i="1" s="1"/>
  <c r="V103" i="1"/>
  <c r="X98" i="1"/>
  <c r="AG93" i="1"/>
  <c r="U54" i="1"/>
  <c r="AK212" i="1"/>
  <c r="AK192" i="1"/>
  <c r="AK187" i="1"/>
  <c r="X186" i="1"/>
  <c r="S186" i="1"/>
  <c r="X185" i="1"/>
  <c r="S185" i="1"/>
  <c r="W184" i="1"/>
  <c r="R184" i="1"/>
  <c r="X183" i="1"/>
  <c r="Y182" i="1"/>
  <c r="S182" i="1"/>
  <c r="AK181" i="1"/>
  <c r="T181" i="1"/>
  <c r="AK180" i="1"/>
  <c r="Y180" i="1"/>
  <c r="R180" i="1"/>
  <c r="AI179" i="1"/>
  <c r="AJ179" i="1" s="1"/>
  <c r="V179" i="1"/>
  <c r="Z178" i="1"/>
  <c r="S178" i="1"/>
  <c r="W177" i="1"/>
  <c r="Z176" i="1"/>
  <c r="Q175" i="1"/>
  <c r="Z173" i="1"/>
  <c r="R173" i="1"/>
  <c r="Z168" i="1"/>
  <c r="Q168" i="1"/>
  <c r="Z166" i="1"/>
  <c r="R166" i="1"/>
  <c r="S162" i="1"/>
  <c r="Y161" i="1"/>
  <c r="AK160" i="1"/>
  <c r="Y159" i="1"/>
  <c r="AK158" i="1"/>
  <c r="P158" i="1"/>
  <c r="AH156" i="1"/>
  <c r="S155" i="1"/>
  <c r="Q147" i="1"/>
  <c r="X141" i="1"/>
  <c r="T136" i="1"/>
  <c r="Y130" i="1"/>
  <c r="U125" i="1"/>
  <c r="AH122" i="1"/>
  <c r="AG119" i="1"/>
  <c r="R108" i="1"/>
  <c r="AI199" i="1"/>
  <c r="AJ199" i="1" s="1"/>
  <c r="Y199" i="1"/>
  <c r="U199" i="1"/>
  <c r="Q199" i="1"/>
  <c r="AI198" i="1"/>
  <c r="AJ198" i="1" s="1"/>
  <c r="Y198" i="1"/>
  <c r="U198" i="1"/>
  <c r="P198" i="1"/>
  <c r="AH197" i="1"/>
  <c r="X197" i="1"/>
  <c r="T197" i="1"/>
  <c r="P197" i="1"/>
  <c r="AH196" i="1"/>
  <c r="X196" i="1"/>
  <c r="T196" i="1"/>
  <c r="P196" i="1"/>
  <c r="AH195" i="1"/>
  <c r="X195" i="1"/>
  <c r="T195" i="1"/>
  <c r="P195" i="1"/>
  <c r="AH194" i="1"/>
  <c r="X194" i="1"/>
  <c r="T194" i="1"/>
  <c r="AG193" i="1"/>
  <c r="W193" i="1"/>
  <c r="R193" i="1"/>
  <c r="Z192" i="1"/>
  <c r="V192" i="1"/>
  <c r="Q192" i="1"/>
  <c r="AI191" i="1"/>
  <c r="AJ191" i="1" s="1"/>
  <c r="Y191" i="1"/>
  <c r="U191" i="1"/>
  <c r="P191" i="1"/>
  <c r="AH190" i="1"/>
  <c r="X190" i="1"/>
  <c r="T190" i="1"/>
  <c r="P190" i="1"/>
  <c r="AH189" i="1"/>
  <c r="X189" i="1"/>
  <c r="T189" i="1"/>
  <c r="AG188" i="1"/>
  <c r="W188" i="1"/>
  <c r="R188" i="1"/>
  <c r="Z187" i="1"/>
  <c r="V187" i="1"/>
  <c r="R187" i="1"/>
  <c r="AI186" i="1"/>
  <c r="AJ186" i="1" s="1"/>
  <c r="AI185" i="1"/>
  <c r="AJ185" i="1" s="1"/>
  <c r="AI184" i="1"/>
  <c r="AJ184" i="1" s="1"/>
  <c r="AI183" i="1"/>
  <c r="AJ183" i="1" s="1"/>
  <c r="W183" i="1"/>
  <c r="R183" i="1"/>
  <c r="X182" i="1"/>
  <c r="Y181" i="1"/>
  <c r="S181" i="1"/>
  <c r="W180" i="1"/>
  <c r="AG179" i="1"/>
  <c r="P177" i="1"/>
  <c r="T176" i="1"/>
  <c r="X175" i="1"/>
  <c r="Y174" i="1"/>
  <c r="Q174" i="1"/>
  <c r="Z172" i="1"/>
  <c r="P172" i="1"/>
  <c r="X171" i="1"/>
  <c r="P171" i="1"/>
  <c r="X170" i="1"/>
  <c r="P170" i="1"/>
  <c r="W169" i="1"/>
  <c r="Y167" i="1"/>
  <c r="Q167" i="1"/>
  <c r="Z165" i="1"/>
  <c r="Q165" i="1"/>
  <c r="Y164" i="1"/>
  <c r="Q164" i="1"/>
  <c r="Y163" i="1"/>
  <c r="Q163" i="1"/>
  <c r="Y162" i="1"/>
  <c r="P162" i="1"/>
  <c r="V161" i="1"/>
  <c r="AG160" i="1"/>
  <c r="P160" i="1"/>
  <c r="V159" i="1"/>
  <c r="AG158" i="1"/>
  <c r="AG156" i="1"/>
  <c r="Q155" i="1"/>
  <c r="Y153" i="1"/>
  <c r="Q149" i="1"/>
  <c r="W144" i="1"/>
  <c r="P141" i="1"/>
  <c r="Z138" i="1"/>
  <c r="W133" i="1"/>
  <c r="Q130" i="1"/>
  <c r="AG127" i="1"/>
  <c r="R122" i="1"/>
  <c r="R113" i="1"/>
  <c r="R80" i="1"/>
  <c r="AK213" i="1"/>
  <c r="AK193" i="1"/>
  <c r="AK188" i="1"/>
  <c r="AH186" i="1"/>
  <c r="W186" i="1"/>
  <c r="R186" i="1"/>
  <c r="AH185" i="1"/>
  <c r="W185" i="1"/>
  <c r="R185" i="1"/>
  <c r="AH184" i="1"/>
  <c r="V184" i="1"/>
  <c r="Q184" i="1"/>
  <c r="AH183" i="1"/>
  <c r="AI182" i="1"/>
  <c r="AJ182" i="1" s="1"/>
  <c r="W182" i="1"/>
  <c r="R182" i="1"/>
  <c r="X181" i="1"/>
  <c r="Q180" i="1"/>
  <c r="U179" i="1"/>
  <c r="AK178" i="1"/>
  <c r="Y178" i="1"/>
  <c r="R178" i="1"/>
  <c r="AI177" i="1"/>
  <c r="AJ177" i="1" s="1"/>
  <c r="V177" i="1"/>
  <c r="Y176" i="1"/>
  <c r="R176" i="1"/>
  <c r="AI175" i="1"/>
  <c r="AJ175" i="1" s="1"/>
  <c r="V175" i="1"/>
  <c r="Y173" i="1"/>
  <c r="Q173" i="1"/>
  <c r="W168" i="1"/>
  <c r="Y166" i="1"/>
  <c r="Q166" i="1"/>
  <c r="U161" i="1"/>
  <c r="U159" i="1"/>
  <c r="V156" i="1"/>
  <c r="Q151" i="1"/>
  <c r="AG146" i="1"/>
  <c r="R138" i="1"/>
  <c r="AI135" i="1"/>
  <c r="AJ135" i="1" s="1"/>
  <c r="S127" i="1"/>
  <c r="AI101" i="1"/>
  <c r="AJ101" i="1" s="1"/>
  <c r="R85" i="1"/>
  <c r="S202" i="1"/>
  <c r="AG201" i="1"/>
  <c r="W201" i="1"/>
  <c r="S201" i="1"/>
  <c r="T200" i="1"/>
  <c r="P200" i="1"/>
  <c r="AH199" i="1"/>
  <c r="X199" i="1"/>
  <c r="T199" i="1"/>
  <c r="P199" i="1"/>
  <c r="AH198" i="1"/>
  <c r="X198" i="1"/>
  <c r="T198" i="1"/>
  <c r="AG197" i="1"/>
  <c r="W197" i="1"/>
  <c r="S197" i="1"/>
  <c r="AG196" i="1"/>
  <c r="W196" i="1"/>
  <c r="S196" i="1"/>
  <c r="AG195" i="1"/>
  <c r="W195" i="1"/>
  <c r="S195" i="1"/>
  <c r="AG194" i="1"/>
  <c r="W194" i="1"/>
  <c r="R194" i="1"/>
  <c r="Z193" i="1"/>
  <c r="V193" i="1"/>
  <c r="Q193" i="1"/>
  <c r="AI192" i="1"/>
  <c r="AJ192" i="1" s="1"/>
  <c r="Y192" i="1"/>
  <c r="U192" i="1"/>
  <c r="P192" i="1"/>
  <c r="AH191" i="1"/>
  <c r="X191" i="1"/>
  <c r="T191" i="1"/>
  <c r="AG190" i="1"/>
  <c r="W190" i="1"/>
  <c r="S190" i="1"/>
  <c r="AG189" i="1"/>
  <c r="W189" i="1"/>
  <c r="R189" i="1"/>
  <c r="Z188" i="1"/>
  <c r="V188" i="1"/>
  <c r="Q188" i="1"/>
  <c r="AI187" i="1"/>
  <c r="AJ187" i="1" s="1"/>
  <c r="Y187" i="1"/>
  <c r="U187" i="1"/>
  <c r="Q187" i="1"/>
  <c r="Q186" i="1"/>
  <c r="Q185" i="1"/>
  <c r="P184" i="1"/>
  <c r="AG183" i="1"/>
  <c r="V183" i="1"/>
  <c r="Q183" i="1"/>
  <c r="AH182" i="1"/>
  <c r="AI181" i="1"/>
  <c r="AJ181" i="1" s="1"/>
  <c r="W181" i="1"/>
  <c r="R181" i="1"/>
  <c r="AI180" i="1"/>
  <c r="AJ180" i="1" s="1"/>
  <c r="V180" i="1"/>
  <c r="Z179" i="1"/>
  <c r="S179" i="1"/>
  <c r="W178" i="1"/>
  <c r="AG177" i="1"/>
  <c r="V174" i="1"/>
  <c r="Y172" i="1"/>
  <c r="W171" i="1"/>
  <c r="W170" i="1"/>
  <c r="V169" i="1"/>
  <c r="AK168" i="1"/>
  <c r="V167" i="1"/>
  <c r="Y165" i="1"/>
  <c r="P165" i="1"/>
  <c r="X164" i="1"/>
  <c r="P164" i="1"/>
  <c r="X163" i="1"/>
  <c r="P163" i="1"/>
  <c r="X162" i="1"/>
  <c r="T161" i="1"/>
  <c r="Z160" i="1"/>
  <c r="T159" i="1"/>
  <c r="Z158" i="1"/>
  <c r="Y157" i="1"/>
  <c r="T156" i="1"/>
  <c r="AH154" i="1"/>
  <c r="Q153" i="1"/>
  <c r="AG148" i="1"/>
  <c r="T146" i="1"/>
  <c r="X143" i="1"/>
  <c r="Y140" i="1"/>
  <c r="U135" i="1"/>
  <c r="X132" i="1"/>
  <c r="Z129" i="1"/>
  <c r="T124" i="1"/>
  <c r="X121" i="1"/>
  <c r="Z106" i="1"/>
  <c r="AH65" i="1"/>
  <c r="AK203" i="1"/>
  <c r="AK202" i="1"/>
  <c r="AK201" i="1"/>
  <c r="AK197" i="1"/>
  <c r="AK196" i="1"/>
  <c r="AK195" i="1"/>
  <c r="AK194" i="1"/>
  <c r="AK190" i="1"/>
  <c r="AK189" i="1"/>
  <c r="P187" i="1"/>
  <c r="AG186" i="1"/>
  <c r="V186" i="1"/>
  <c r="P186" i="1"/>
  <c r="AG185" i="1"/>
  <c r="V185" i="1"/>
  <c r="P185" i="1"/>
  <c r="AG184" i="1"/>
  <c r="U184" i="1"/>
  <c r="P183" i="1"/>
  <c r="AG182" i="1"/>
  <c r="V182" i="1"/>
  <c r="Q182" i="1"/>
  <c r="AH181" i="1"/>
  <c r="AG180" i="1"/>
  <c r="Q178" i="1"/>
  <c r="U177" i="1"/>
  <c r="X176" i="1"/>
  <c r="Q176" i="1"/>
  <c r="AH175" i="1"/>
  <c r="U175" i="1"/>
  <c r="V173" i="1"/>
  <c r="AK171" i="1"/>
  <c r="AK170" i="1"/>
  <c r="AK169" i="1"/>
  <c r="V168" i="1"/>
  <c r="V166" i="1"/>
  <c r="AK161" i="1"/>
  <c r="Y160" i="1"/>
  <c r="AK159" i="1"/>
  <c r="Y158" i="1"/>
  <c r="AG154" i="1"/>
  <c r="AG150" i="1"/>
  <c r="T148" i="1"/>
  <c r="P143" i="1"/>
  <c r="Q140" i="1"/>
  <c r="AG137" i="1"/>
  <c r="Q129" i="1"/>
  <c r="AH126" i="1"/>
  <c r="W116" i="1"/>
  <c r="Z111" i="1"/>
  <c r="P100" i="1"/>
  <c r="S95" i="1"/>
  <c r="X78" i="1"/>
  <c r="T158" i="1"/>
  <c r="X157" i="1"/>
  <c r="R157" i="1"/>
  <c r="U156" i="1"/>
  <c r="X155" i="1"/>
  <c r="R155" i="1"/>
  <c r="U154" i="1"/>
  <c r="X153" i="1"/>
  <c r="R153" i="1"/>
  <c r="U152" i="1"/>
  <c r="X151" i="1"/>
  <c r="R151" i="1"/>
  <c r="U150" i="1"/>
  <c r="X149" i="1"/>
  <c r="R149" i="1"/>
  <c r="U148" i="1"/>
  <c r="X147" i="1"/>
  <c r="R147" i="1"/>
  <c r="U146" i="1"/>
  <c r="W145" i="1"/>
  <c r="X144" i="1"/>
  <c r="P144" i="1"/>
  <c r="Y143" i="1"/>
  <c r="Q143" i="1"/>
  <c r="Z142" i="1"/>
  <c r="P142" i="1"/>
  <c r="Y141" i="1"/>
  <c r="Q141" i="1"/>
  <c r="Z140" i="1"/>
  <c r="R140" i="1"/>
  <c r="AG139" i="1"/>
  <c r="R139" i="1"/>
  <c r="AG138" i="1"/>
  <c r="S138" i="1"/>
  <c r="AH137" i="1"/>
  <c r="T137" i="1"/>
  <c r="AI136" i="1"/>
  <c r="AJ136" i="1" s="1"/>
  <c r="U136" i="1"/>
  <c r="V135" i="1"/>
  <c r="W134" i="1"/>
  <c r="X133" i="1"/>
  <c r="P133" i="1"/>
  <c r="Y132" i="1"/>
  <c r="P132" i="1"/>
  <c r="Y131" i="1"/>
  <c r="Q131" i="1"/>
  <c r="Z130" i="1"/>
  <c r="R130" i="1"/>
  <c r="AG129" i="1"/>
  <c r="R129" i="1"/>
  <c r="AG128" i="1"/>
  <c r="S128" i="1"/>
  <c r="AH127" i="1"/>
  <c r="T127" i="1"/>
  <c r="AI126" i="1"/>
  <c r="AJ126" i="1" s="1"/>
  <c r="U126" i="1"/>
  <c r="V125" i="1"/>
  <c r="W124" i="1"/>
  <c r="V123" i="1"/>
  <c r="S122" i="1"/>
  <c r="Z121" i="1"/>
  <c r="V120" i="1"/>
  <c r="AH119" i="1"/>
  <c r="Q119" i="1"/>
  <c r="S118" i="1"/>
  <c r="AG116" i="1"/>
  <c r="V113" i="1"/>
  <c r="R110" i="1"/>
  <c r="W108" i="1"/>
  <c r="R105" i="1"/>
  <c r="Z103" i="1"/>
  <c r="U100" i="1"/>
  <c r="AH98" i="1"/>
  <c r="W95" i="1"/>
  <c r="R92" i="1"/>
  <c r="R90" i="1"/>
  <c r="Z88" i="1"/>
  <c r="V85" i="1"/>
  <c r="AI83" i="1"/>
  <c r="AJ83" i="1" s="1"/>
  <c r="P82" i="1"/>
  <c r="V80" i="1"/>
  <c r="AH78" i="1"/>
  <c r="P77" i="1"/>
  <c r="P73" i="1"/>
  <c r="Y70" i="1"/>
  <c r="T175" i="1"/>
  <c r="P175" i="1"/>
  <c r="AH174" i="1"/>
  <c r="X174" i="1"/>
  <c r="T174" i="1"/>
  <c r="P174" i="1"/>
  <c r="AH173" i="1"/>
  <c r="X173" i="1"/>
  <c r="T173" i="1"/>
  <c r="P173" i="1"/>
  <c r="AH172" i="1"/>
  <c r="X172" i="1"/>
  <c r="R172" i="1"/>
  <c r="Z171" i="1"/>
  <c r="V171" i="1"/>
  <c r="R171" i="1"/>
  <c r="Z170" i="1"/>
  <c r="V170" i="1"/>
  <c r="R170" i="1"/>
  <c r="Y169" i="1"/>
  <c r="U169" i="1"/>
  <c r="Q169" i="1"/>
  <c r="AI168" i="1"/>
  <c r="AJ168" i="1" s="1"/>
  <c r="Y168" i="1"/>
  <c r="U168" i="1"/>
  <c r="P168" i="1"/>
  <c r="AH167" i="1"/>
  <c r="X167" i="1"/>
  <c r="T167" i="1"/>
  <c r="P167" i="1"/>
  <c r="AH166" i="1"/>
  <c r="X166" i="1"/>
  <c r="T166" i="1"/>
  <c r="P166" i="1"/>
  <c r="AH165" i="1"/>
  <c r="X165" i="1"/>
  <c r="T165" i="1"/>
  <c r="AG164" i="1"/>
  <c r="W164" i="1"/>
  <c r="S164" i="1"/>
  <c r="AG163" i="1"/>
  <c r="W163" i="1"/>
  <c r="S163" i="1"/>
  <c r="AG162" i="1"/>
  <c r="W162" i="1"/>
  <c r="X161" i="1"/>
  <c r="S161" i="1"/>
  <c r="X160" i="1"/>
  <c r="S160" i="1"/>
  <c r="X159" i="1"/>
  <c r="S159" i="1"/>
  <c r="X158" i="1"/>
  <c r="S158" i="1"/>
  <c r="AI157" i="1"/>
  <c r="AJ157" i="1" s="1"/>
  <c r="W157" i="1"/>
  <c r="P157" i="1"/>
  <c r="Z156" i="1"/>
  <c r="AI155" i="1"/>
  <c r="AJ155" i="1" s="1"/>
  <c r="W155" i="1"/>
  <c r="P155" i="1"/>
  <c r="Z154" i="1"/>
  <c r="AI153" i="1"/>
  <c r="AJ153" i="1" s="1"/>
  <c r="W153" i="1"/>
  <c r="P153" i="1"/>
  <c r="Z152" i="1"/>
  <c r="AI151" i="1"/>
  <c r="AJ151" i="1" s="1"/>
  <c r="W151" i="1"/>
  <c r="P151" i="1"/>
  <c r="Z150" i="1"/>
  <c r="AI149" i="1"/>
  <c r="AJ149" i="1" s="1"/>
  <c r="W149" i="1"/>
  <c r="P149" i="1"/>
  <c r="Z148" i="1"/>
  <c r="AI147" i="1"/>
  <c r="AJ147" i="1" s="1"/>
  <c r="W147" i="1"/>
  <c r="P147" i="1"/>
  <c r="Z146" i="1"/>
  <c r="AI145" i="1"/>
  <c r="AJ145" i="1" s="1"/>
  <c r="U145" i="1"/>
  <c r="V144" i="1"/>
  <c r="W143" i="1"/>
  <c r="X142" i="1"/>
  <c r="W141" i="1"/>
  <c r="X140" i="1"/>
  <c r="P140" i="1"/>
  <c r="Y139" i="1"/>
  <c r="P139" i="1"/>
  <c r="Y138" i="1"/>
  <c r="Q138" i="1"/>
  <c r="Z137" i="1"/>
  <c r="R137" i="1"/>
  <c r="AG136" i="1"/>
  <c r="S136" i="1"/>
  <c r="AH135" i="1"/>
  <c r="T135" i="1"/>
  <c r="AI134" i="1"/>
  <c r="AJ134" i="1" s="1"/>
  <c r="U134" i="1"/>
  <c r="V133" i="1"/>
  <c r="W132" i="1"/>
  <c r="W131" i="1"/>
  <c r="X130" i="1"/>
  <c r="P130" i="1"/>
  <c r="Y129" i="1"/>
  <c r="P129" i="1"/>
  <c r="Y128" i="1"/>
  <c r="Q128" i="1"/>
  <c r="Z127" i="1"/>
  <c r="R127" i="1"/>
  <c r="AG126" i="1"/>
  <c r="S126" i="1"/>
  <c r="AH125" i="1"/>
  <c r="T125" i="1"/>
  <c r="AI124" i="1"/>
  <c r="AJ124" i="1" s="1"/>
  <c r="S124" i="1"/>
  <c r="AH123" i="1"/>
  <c r="T123" i="1"/>
  <c r="AG122" i="1"/>
  <c r="P122" i="1"/>
  <c r="W121" i="1"/>
  <c r="S120" i="1"/>
  <c r="Z119" i="1"/>
  <c r="S116" i="1"/>
  <c r="AG114" i="1"/>
  <c r="V111" i="1"/>
  <c r="V106" i="1"/>
  <c r="R103" i="1"/>
  <c r="Y101" i="1"/>
  <c r="T98" i="1"/>
  <c r="AG96" i="1"/>
  <c r="W93" i="1"/>
  <c r="R88" i="1"/>
  <c r="Z86" i="1"/>
  <c r="U83" i="1"/>
  <c r="AH81" i="1"/>
  <c r="T78" i="1"/>
  <c r="AH76" i="1"/>
  <c r="Z72" i="1"/>
  <c r="R59" i="1"/>
  <c r="AK164" i="1"/>
  <c r="AK163" i="1"/>
  <c r="AK162" i="1"/>
  <c r="R162" i="1"/>
  <c r="AI161" i="1"/>
  <c r="AJ161" i="1" s="1"/>
  <c r="AI160" i="1"/>
  <c r="AJ160" i="1" s="1"/>
  <c r="AI159" i="1"/>
  <c r="AJ159" i="1" s="1"/>
  <c r="AI158" i="1"/>
  <c r="AJ158" i="1" s="1"/>
  <c r="AH157" i="1"/>
  <c r="V157" i="1"/>
  <c r="Y156" i="1"/>
  <c r="S156" i="1"/>
  <c r="AH155" i="1"/>
  <c r="V155" i="1"/>
  <c r="Y154" i="1"/>
  <c r="S154" i="1"/>
  <c r="AH153" i="1"/>
  <c r="V153" i="1"/>
  <c r="Y152" i="1"/>
  <c r="S152" i="1"/>
  <c r="AH151" i="1"/>
  <c r="V151" i="1"/>
  <c r="Y150" i="1"/>
  <c r="S150" i="1"/>
  <c r="AH149" i="1"/>
  <c r="V149" i="1"/>
  <c r="Y148" i="1"/>
  <c r="S148" i="1"/>
  <c r="AH147" i="1"/>
  <c r="V147" i="1"/>
  <c r="Y146" i="1"/>
  <c r="S146" i="1"/>
  <c r="AH145" i="1"/>
  <c r="T145" i="1"/>
  <c r="AI144" i="1"/>
  <c r="AJ144" i="1" s="1"/>
  <c r="U144" i="1"/>
  <c r="V143" i="1"/>
  <c r="W142" i="1"/>
  <c r="V141" i="1"/>
  <c r="W140" i="1"/>
  <c r="X139" i="1"/>
  <c r="X138" i="1"/>
  <c r="P138" i="1"/>
  <c r="Y137" i="1"/>
  <c r="Q137" i="1"/>
  <c r="Z136" i="1"/>
  <c r="R136" i="1"/>
  <c r="AG135" i="1"/>
  <c r="S135" i="1"/>
  <c r="AH134" i="1"/>
  <c r="T134" i="1"/>
  <c r="AI133" i="1"/>
  <c r="AJ133" i="1" s="1"/>
  <c r="U133" i="1"/>
  <c r="V132" i="1"/>
  <c r="V131" i="1"/>
  <c r="W130" i="1"/>
  <c r="X129" i="1"/>
  <c r="X128" i="1"/>
  <c r="P128" i="1"/>
  <c r="Y127" i="1"/>
  <c r="Q127" i="1"/>
  <c r="Z126" i="1"/>
  <c r="R126" i="1"/>
  <c r="AG125" i="1"/>
  <c r="S125" i="1"/>
  <c r="AH124" i="1"/>
  <c r="R124" i="1"/>
  <c r="AG123" i="1"/>
  <c r="S123" i="1"/>
  <c r="Z122" i="1"/>
  <c r="V121" i="1"/>
  <c r="AH120" i="1"/>
  <c r="R120" i="1"/>
  <c r="X119" i="1"/>
  <c r="AG117" i="1"/>
  <c r="W114" i="1"/>
  <c r="R111" i="1"/>
  <c r="Z109" i="1"/>
  <c r="R106" i="1"/>
  <c r="Z104" i="1"/>
  <c r="U101" i="1"/>
  <c r="AH99" i="1"/>
  <c r="P98" i="1"/>
  <c r="W96" i="1"/>
  <c r="S93" i="1"/>
  <c r="Z91" i="1"/>
  <c r="Z89" i="1"/>
  <c r="V86" i="1"/>
  <c r="Q83" i="1"/>
  <c r="W81" i="1"/>
  <c r="P78" i="1"/>
  <c r="X76" i="1"/>
  <c r="T72" i="1"/>
  <c r="AG69" i="1"/>
  <c r="P181" i="1"/>
  <c r="AH180" i="1"/>
  <c r="X180" i="1"/>
  <c r="T180" i="1"/>
  <c r="P180" i="1"/>
  <c r="AH179" i="1"/>
  <c r="X179" i="1"/>
  <c r="T179" i="1"/>
  <c r="P179" i="1"/>
  <c r="AH178" i="1"/>
  <c r="X178" i="1"/>
  <c r="T178" i="1"/>
  <c r="P178" i="1"/>
  <c r="AH177" i="1"/>
  <c r="X177" i="1"/>
  <c r="T177" i="1"/>
  <c r="AG176" i="1"/>
  <c r="W176" i="1"/>
  <c r="S176" i="1"/>
  <c r="AG175" i="1"/>
  <c r="W175" i="1"/>
  <c r="S175" i="1"/>
  <c r="AG174" i="1"/>
  <c r="W174" i="1"/>
  <c r="S174" i="1"/>
  <c r="AG173" i="1"/>
  <c r="W173" i="1"/>
  <c r="S173" i="1"/>
  <c r="AG172" i="1"/>
  <c r="W172" i="1"/>
  <c r="Q172" i="1"/>
  <c r="AI171" i="1"/>
  <c r="AJ171" i="1" s="1"/>
  <c r="Y171" i="1"/>
  <c r="U171" i="1"/>
  <c r="Q171" i="1"/>
  <c r="AI170" i="1"/>
  <c r="AJ170" i="1" s="1"/>
  <c r="Y170" i="1"/>
  <c r="U170" i="1"/>
  <c r="Q170" i="1"/>
  <c r="AI169" i="1"/>
  <c r="AJ169" i="1" s="1"/>
  <c r="X169" i="1"/>
  <c r="T169" i="1"/>
  <c r="P169" i="1"/>
  <c r="AH168" i="1"/>
  <c r="X168" i="1"/>
  <c r="T168" i="1"/>
  <c r="AG167" i="1"/>
  <c r="W167" i="1"/>
  <c r="S167" i="1"/>
  <c r="AG166" i="1"/>
  <c r="W166" i="1"/>
  <c r="S166" i="1"/>
  <c r="AG165" i="1"/>
  <c r="W165" i="1"/>
  <c r="R165" i="1"/>
  <c r="Z164" i="1"/>
  <c r="V164" i="1"/>
  <c r="R164" i="1"/>
  <c r="Z163" i="1"/>
  <c r="V163" i="1"/>
  <c r="R163" i="1"/>
  <c r="Z162" i="1"/>
  <c r="V162" i="1"/>
  <c r="AH161" i="1"/>
  <c r="W161" i="1"/>
  <c r="R161" i="1"/>
  <c r="AH160" i="1"/>
  <c r="W160" i="1"/>
  <c r="R160" i="1"/>
  <c r="AH159" i="1"/>
  <c r="W159" i="1"/>
  <c r="R159" i="1"/>
  <c r="AH158" i="1"/>
  <c r="W158" i="1"/>
  <c r="R158" i="1"/>
  <c r="U157" i="1"/>
  <c r="X156" i="1"/>
  <c r="R156" i="1"/>
  <c r="U155" i="1"/>
  <c r="X154" i="1"/>
  <c r="R154" i="1"/>
  <c r="U153" i="1"/>
  <c r="X152" i="1"/>
  <c r="R152" i="1"/>
  <c r="U151" i="1"/>
  <c r="X150" i="1"/>
  <c r="R150" i="1"/>
  <c r="U149" i="1"/>
  <c r="X148" i="1"/>
  <c r="R148" i="1"/>
  <c r="U147" i="1"/>
  <c r="X146" i="1"/>
  <c r="R146" i="1"/>
  <c r="AG145" i="1"/>
  <c r="S145" i="1"/>
  <c r="AH144" i="1"/>
  <c r="T144" i="1"/>
  <c r="AI143" i="1"/>
  <c r="AJ143" i="1" s="1"/>
  <c r="U143" i="1"/>
  <c r="T142" i="1"/>
  <c r="AI141" i="1"/>
  <c r="AJ141" i="1" s="1"/>
  <c r="U141" i="1"/>
  <c r="V140" i="1"/>
  <c r="W139" i="1"/>
  <c r="W138" i="1"/>
  <c r="X137" i="1"/>
  <c r="P137" i="1"/>
  <c r="Y136" i="1"/>
  <c r="Q136" i="1"/>
  <c r="Z135" i="1"/>
  <c r="R135" i="1"/>
  <c r="AG134" i="1"/>
  <c r="S134" i="1"/>
  <c r="AH133" i="1"/>
  <c r="T133" i="1"/>
  <c r="AI132" i="1"/>
  <c r="AJ132" i="1" s="1"/>
  <c r="U132" i="1"/>
  <c r="AI131" i="1"/>
  <c r="AJ131" i="1" s="1"/>
  <c r="U131" i="1"/>
  <c r="V130" i="1"/>
  <c r="W129" i="1"/>
  <c r="W128" i="1"/>
  <c r="X127" i="1"/>
  <c r="P127" i="1"/>
  <c r="Y126" i="1"/>
  <c r="Q126" i="1"/>
  <c r="Z125" i="1"/>
  <c r="R125" i="1"/>
  <c r="AG124" i="1"/>
  <c r="Q124" i="1"/>
  <c r="Z123" i="1"/>
  <c r="R123" i="1"/>
  <c r="X122" i="1"/>
  <c r="T121" i="1"/>
  <c r="AG120" i="1"/>
  <c r="P120" i="1"/>
  <c r="W119" i="1"/>
  <c r="AG118" i="1"/>
  <c r="W117" i="1"/>
  <c r="R114" i="1"/>
  <c r="Z112" i="1"/>
  <c r="S109" i="1"/>
  <c r="Z107" i="1"/>
  <c r="V104" i="1"/>
  <c r="Q101" i="1"/>
  <c r="X99" i="1"/>
  <c r="S96" i="1"/>
  <c r="AG94" i="1"/>
  <c r="U91" i="1"/>
  <c r="V89" i="1"/>
  <c r="R86" i="1"/>
  <c r="Z84" i="1"/>
  <c r="R81" i="1"/>
  <c r="Z79" i="1"/>
  <c r="T76" i="1"/>
  <c r="R74" i="1"/>
  <c r="AI52" i="1"/>
  <c r="AJ52" i="1" s="1"/>
  <c r="AK176" i="1"/>
  <c r="AK175" i="1"/>
  <c r="AK174" i="1"/>
  <c r="AK173" i="1"/>
  <c r="AK172" i="1"/>
  <c r="AK167" i="1"/>
  <c r="AK166" i="1"/>
  <c r="AK165" i="1"/>
  <c r="Q162" i="1"/>
  <c r="Q161" i="1"/>
  <c r="Q160" i="1"/>
  <c r="Q159" i="1"/>
  <c r="Q158" i="1"/>
  <c r="AG157" i="1"/>
  <c r="T157" i="1"/>
  <c r="Q156" i="1"/>
  <c r="AG155" i="1"/>
  <c r="T155" i="1"/>
  <c r="Q154" i="1"/>
  <c r="AG153" i="1"/>
  <c r="T153" i="1"/>
  <c r="Q152" i="1"/>
  <c r="AG151" i="1"/>
  <c r="T151" i="1"/>
  <c r="Q150" i="1"/>
  <c r="AG149" i="1"/>
  <c r="T149" i="1"/>
  <c r="Q148" i="1"/>
  <c r="AG147" i="1"/>
  <c r="T147" i="1"/>
  <c r="Q146" i="1"/>
  <c r="Z145" i="1"/>
  <c r="R145" i="1"/>
  <c r="AG144" i="1"/>
  <c r="S144" i="1"/>
  <c r="AH143" i="1"/>
  <c r="T143" i="1"/>
  <c r="AI142" i="1"/>
  <c r="AJ142" i="1" s="1"/>
  <c r="S142" i="1"/>
  <c r="AH141" i="1"/>
  <c r="T141" i="1"/>
  <c r="AI140" i="1"/>
  <c r="AJ140" i="1" s="1"/>
  <c r="U140" i="1"/>
  <c r="V139" i="1"/>
  <c r="V138" i="1"/>
  <c r="W137" i="1"/>
  <c r="X136" i="1"/>
  <c r="P136" i="1"/>
  <c r="Y135" i="1"/>
  <c r="Q135" i="1"/>
  <c r="Z134" i="1"/>
  <c r="R134" i="1"/>
  <c r="AG133" i="1"/>
  <c r="S133" i="1"/>
  <c r="AH132" i="1"/>
  <c r="T132" i="1"/>
  <c r="AH131" i="1"/>
  <c r="T131" i="1"/>
  <c r="AI130" i="1"/>
  <c r="AJ130" i="1" s="1"/>
  <c r="U130" i="1"/>
  <c r="V129" i="1"/>
  <c r="V128" i="1"/>
  <c r="W127" i="1"/>
  <c r="X126" i="1"/>
  <c r="P126" i="1"/>
  <c r="Y125" i="1"/>
  <c r="Q125" i="1"/>
  <c r="Z124" i="1"/>
  <c r="P124" i="1"/>
  <c r="Y123" i="1"/>
  <c r="P123" i="1"/>
  <c r="W122" i="1"/>
  <c r="S121" i="1"/>
  <c r="Z120" i="1"/>
  <c r="V119" i="1"/>
  <c r="Z118" i="1"/>
  <c r="S117" i="1"/>
  <c r="AG115" i="1"/>
  <c r="V112" i="1"/>
  <c r="V107" i="1"/>
  <c r="R104" i="1"/>
  <c r="Z102" i="1"/>
  <c r="T99" i="1"/>
  <c r="AH97" i="1"/>
  <c r="W94" i="1"/>
  <c r="Q91" i="1"/>
  <c r="R89" i="1"/>
  <c r="Z87" i="1"/>
  <c r="V84" i="1"/>
  <c r="AI82" i="1"/>
  <c r="AJ82" i="1" s="1"/>
  <c r="T79" i="1"/>
  <c r="AH77" i="1"/>
  <c r="AH71" i="1"/>
  <c r="W62" i="1"/>
  <c r="Z57" i="1"/>
  <c r="Z157" i="1"/>
  <c r="AI156" i="1"/>
  <c r="AJ156" i="1" s="1"/>
  <c r="W156" i="1"/>
  <c r="P156" i="1"/>
  <c r="Z155" i="1"/>
  <c r="AI154" i="1"/>
  <c r="AJ154" i="1" s="1"/>
  <c r="W154" i="1"/>
  <c r="P154" i="1"/>
  <c r="Z153" i="1"/>
  <c r="AI152" i="1"/>
  <c r="AJ152" i="1" s="1"/>
  <c r="W152" i="1"/>
  <c r="P152" i="1"/>
  <c r="Z151" i="1"/>
  <c r="AI150" i="1"/>
  <c r="AJ150" i="1" s="1"/>
  <c r="W150" i="1"/>
  <c r="P150" i="1"/>
  <c r="Z149" i="1"/>
  <c r="AI148" i="1"/>
  <c r="AJ148" i="1" s="1"/>
  <c r="W148" i="1"/>
  <c r="P148" i="1"/>
  <c r="Z147" i="1"/>
  <c r="AI146" i="1"/>
  <c r="AJ146" i="1" s="1"/>
  <c r="W146" i="1"/>
  <c r="P146" i="1"/>
  <c r="Y145" i="1"/>
  <c r="Q145" i="1"/>
  <c r="Z144" i="1"/>
  <c r="R144" i="1"/>
  <c r="AG143" i="1"/>
  <c r="S143" i="1"/>
  <c r="AH142" i="1"/>
  <c r="R142" i="1"/>
  <c r="AG141" i="1"/>
  <c r="S141" i="1"/>
  <c r="AH140" i="1"/>
  <c r="T140" i="1"/>
  <c r="AI139" i="1"/>
  <c r="AJ139" i="1" s="1"/>
  <c r="U139" i="1"/>
  <c r="AI138" i="1"/>
  <c r="AJ138" i="1" s="1"/>
  <c r="U138" i="1"/>
  <c r="V137" i="1"/>
  <c r="W136" i="1"/>
  <c r="X135" i="1"/>
  <c r="P135" i="1"/>
  <c r="Y134" i="1"/>
  <c r="Q134" i="1"/>
  <c r="Z133" i="1"/>
  <c r="R133" i="1"/>
  <c r="AG132" i="1"/>
  <c r="R132" i="1"/>
  <c r="AG131" i="1"/>
  <c r="S131" i="1"/>
  <c r="AH130" i="1"/>
  <c r="T130" i="1"/>
  <c r="AI129" i="1"/>
  <c r="AJ129" i="1" s="1"/>
  <c r="U129" i="1"/>
  <c r="AI128" i="1"/>
  <c r="AJ128" i="1" s="1"/>
  <c r="U128" i="1"/>
  <c r="V127" i="1"/>
  <c r="W126" i="1"/>
  <c r="X125" i="1"/>
  <c r="P125" i="1"/>
  <c r="Y124" i="1"/>
  <c r="X123" i="1"/>
  <c r="V122" i="1"/>
  <c r="AH121" i="1"/>
  <c r="R121" i="1"/>
  <c r="X120" i="1"/>
  <c r="T119" i="1"/>
  <c r="W118" i="1"/>
  <c r="W115" i="1"/>
  <c r="R112" i="1"/>
  <c r="Z110" i="1"/>
  <c r="R107" i="1"/>
  <c r="Z105" i="1"/>
  <c r="V102" i="1"/>
  <c r="AI100" i="1"/>
  <c r="AJ100" i="1" s="1"/>
  <c r="P99" i="1"/>
  <c r="X97" i="1"/>
  <c r="S94" i="1"/>
  <c r="AG92" i="1"/>
  <c r="V87" i="1"/>
  <c r="Q84" i="1"/>
  <c r="Y82" i="1"/>
  <c r="P79" i="1"/>
  <c r="X77" i="1"/>
  <c r="V71" i="1"/>
  <c r="U67" i="1"/>
  <c r="S153" i="1"/>
  <c r="AH152" i="1"/>
  <c r="V152" i="1"/>
  <c r="Y151" i="1"/>
  <c r="S151" i="1"/>
  <c r="AH150" i="1"/>
  <c r="V150" i="1"/>
  <c r="Y149" i="1"/>
  <c r="S149" i="1"/>
  <c r="AH148" i="1"/>
  <c r="V148" i="1"/>
  <c r="Y147" i="1"/>
  <c r="S147" i="1"/>
  <c r="AH146" i="1"/>
  <c r="V146" i="1"/>
  <c r="X145" i="1"/>
  <c r="P145" i="1"/>
  <c r="Y144" i="1"/>
  <c r="Q144" i="1"/>
  <c r="Z143" i="1"/>
  <c r="R143" i="1"/>
  <c r="AG142" i="1"/>
  <c r="Q142" i="1"/>
  <c r="Z141" i="1"/>
  <c r="R141" i="1"/>
  <c r="AG140" i="1"/>
  <c r="S140" i="1"/>
  <c r="AH139" i="1"/>
  <c r="T139" i="1"/>
  <c r="AH138" i="1"/>
  <c r="T138" i="1"/>
  <c r="AI137" i="1"/>
  <c r="AJ137" i="1" s="1"/>
  <c r="U137" i="1"/>
  <c r="V136" i="1"/>
  <c r="W135" i="1"/>
  <c r="X134" i="1"/>
  <c r="P134" i="1"/>
  <c r="Y133" i="1"/>
  <c r="Q133" i="1"/>
  <c r="Z132" i="1"/>
  <c r="Q132" i="1"/>
  <c r="Z131" i="1"/>
  <c r="R131" i="1"/>
  <c r="AG130" i="1"/>
  <c r="S130" i="1"/>
  <c r="AH129" i="1"/>
  <c r="T129" i="1"/>
  <c r="AH128" i="1"/>
  <c r="T128" i="1"/>
  <c r="AI127" i="1"/>
  <c r="AJ127" i="1" s="1"/>
  <c r="U127" i="1"/>
  <c r="V126" i="1"/>
  <c r="W125" i="1"/>
  <c r="X124" i="1"/>
  <c r="W123" i="1"/>
  <c r="T122" i="1"/>
  <c r="AG121" i="1"/>
  <c r="P121" i="1"/>
  <c r="W120" i="1"/>
  <c r="R119" i="1"/>
  <c r="V118" i="1"/>
  <c r="S115" i="1"/>
  <c r="Z113" i="1"/>
  <c r="V110" i="1"/>
  <c r="AG108" i="1"/>
  <c r="V105" i="1"/>
  <c r="Q102" i="1"/>
  <c r="Y100" i="1"/>
  <c r="T97" i="1"/>
  <c r="AG95" i="1"/>
  <c r="W92" i="1"/>
  <c r="AH90" i="1"/>
  <c r="R87" i="1"/>
  <c r="Z85" i="1"/>
  <c r="U82" i="1"/>
  <c r="Z80" i="1"/>
  <c r="T77" i="1"/>
  <c r="AG75" i="1"/>
  <c r="V73" i="1"/>
  <c r="AK128" i="1"/>
  <c r="AK127" i="1"/>
  <c r="AK126" i="1"/>
  <c r="AK125" i="1"/>
  <c r="AK124" i="1"/>
  <c r="AK113" i="1"/>
  <c r="AK112" i="1"/>
  <c r="AK111" i="1"/>
  <c r="AK110" i="1"/>
  <c r="AK109" i="1"/>
  <c r="AK107" i="1"/>
  <c r="AK106" i="1"/>
  <c r="AK105" i="1"/>
  <c r="AK104" i="1"/>
  <c r="AK103" i="1"/>
  <c r="AK102" i="1"/>
  <c r="AK91" i="1"/>
  <c r="AK89" i="1"/>
  <c r="AK88" i="1"/>
  <c r="AK87" i="1"/>
  <c r="AK86" i="1"/>
  <c r="AK85" i="1"/>
  <c r="AK84" i="1"/>
  <c r="AK80" i="1"/>
  <c r="AK79" i="1"/>
  <c r="V75" i="1"/>
  <c r="Y74" i="1"/>
  <c r="S74" i="1"/>
  <c r="AI73" i="1"/>
  <c r="AJ73" i="1" s="1"/>
  <c r="W73" i="1"/>
  <c r="AG72" i="1"/>
  <c r="AI71" i="1"/>
  <c r="AJ71" i="1" s="1"/>
  <c r="W71" i="1"/>
  <c r="P71" i="1"/>
  <c r="Z70" i="1"/>
  <c r="R69" i="1"/>
  <c r="Y67" i="1"/>
  <c r="S64" i="1"/>
  <c r="AG62" i="1"/>
  <c r="V59" i="1"/>
  <c r="R56" i="1"/>
  <c r="Y54" i="1"/>
  <c r="T51" i="1"/>
  <c r="AK157" i="1"/>
  <c r="AK156" i="1"/>
  <c r="AK155" i="1"/>
  <c r="AK154" i="1"/>
  <c r="AK153" i="1"/>
  <c r="AK152" i="1"/>
  <c r="AK151" i="1"/>
  <c r="AK150" i="1"/>
  <c r="AK149" i="1"/>
  <c r="AK148" i="1"/>
  <c r="AK147" i="1"/>
  <c r="AK146" i="1"/>
  <c r="AK145" i="1"/>
  <c r="AK144" i="1"/>
  <c r="AK143" i="1"/>
  <c r="AK142" i="1"/>
  <c r="AK131" i="1"/>
  <c r="AK130" i="1"/>
  <c r="AK129" i="1"/>
  <c r="AK118" i="1"/>
  <c r="AK117" i="1"/>
  <c r="AK116" i="1"/>
  <c r="AK115" i="1"/>
  <c r="AK114" i="1"/>
  <c r="AK108" i="1"/>
  <c r="AK96" i="1"/>
  <c r="AK95" i="1"/>
  <c r="AK94" i="1"/>
  <c r="AK93" i="1"/>
  <c r="AK92" i="1"/>
  <c r="AK75" i="1"/>
  <c r="Z75" i="1"/>
  <c r="U75" i="1"/>
  <c r="X74" i="1"/>
  <c r="Q74" i="1"/>
  <c r="AH73" i="1"/>
  <c r="U73" i="1"/>
  <c r="Y72" i="1"/>
  <c r="R72" i="1"/>
  <c r="U71" i="1"/>
  <c r="X70" i="1"/>
  <c r="R70" i="1"/>
  <c r="Z69" i="1"/>
  <c r="Q67" i="1"/>
  <c r="X65" i="1"/>
  <c r="S62" i="1"/>
  <c r="Z60" i="1"/>
  <c r="V57" i="1"/>
  <c r="Q54" i="1"/>
  <c r="Y52" i="1"/>
  <c r="R118" i="1"/>
  <c r="Z117" i="1"/>
  <c r="V117" i="1"/>
  <c r="R117" i="1"/>
  <c r="Z116" i="1"/>
  <c r="V116" i="1"/>
  <c r="R116" i="1"/>
  <c r="Z115" i="1"/>
  <c r="V115" i="1"/>
  <c r="R115" i="1"/>
  <c r="Z114" i="1"/>
  <c r="V114" i="1"/>
  <c r="Q114" i="1"/>
  <c r="AI113" i="1"/>
  <c r="AJ113" i="1" s="1"/>
  <c r="Y113" i="1"/>
  <c r="U113" i="1"/>
  <c r="Q113" i="1"/>
  <c r="AI112" i="1"/>
  <c r="AJ112" i="1" s="1"/>
  <c r="Y112" i="1"/>
  <c r="U112" i="1"/>
  <c r="Q112" i="1"/>
  <c r="AI111" i="1"/>
  <c r="AJ111" i="1" s="1"/>
  <c r="Y111" i="1"/>
  <c r="U111" i="1"/>
  <c r="Q111" i="1"/>
  <c r="AI110" i="1"/>
  <c r="AJ110" i="1" s="1"/>
  <c r="Y110" i="1"/>
  <c r="U110" i="1"/>
  <c r="Q110" i="1"/>
  <c r="AI109" i="1"/>
  <c r="AJ109" i="1" s="1"/>
  <c r="V109" i="1"/>
  <c r="R109" i="1"/>
  <c r="Z108" i="1"/>
  <c r="V108" i="1"/>
  <c r="Q108" i="1"/>
  <c r="AI107" i="1"/>
  <c r="AJ107" i="1" s="1"/>
  <c r="Y107" i="1"/>
  <c r="U107" i="1"/>
  <c r="Q107" i="1"/>
  <c r="AI106" i="1"/>
  <c r="AJ106" i="1" s="1"/>
  <c r="Y106" i="1"/>
  <c r="U106" i="1"/>
  <c r="Q106" i="1"/>
  <c r="AI105" i="1"/>
  <c r="AJ105" i="1" s="1"/>
  <c r="Y105" i="1"/>
  <c r="U105" i="1"/>
  <c r="Q105" i="1"/>
  <c r="AI104" i="1"/>
  <c r="AJ104" i="1" s="1"/>
  <c r="Y104" i="1"/>
  <c r="U104" i="1"/>
  <c r="Q104" i="1"/>
  <c r="AI103" i="1"/>
  <c r="AJ103" i="1" s="1"/>
  <c r="Y103" i="1"/>
  <c r="U103" i="1"/>
  <c r="Q103" i="1"/>
  <c r="AI102" i="1"/>
  <c r="AJ102" i="1" s="1"/>
  <c r="Y102" i="1"/>
  <c r="U102" i="1"/>
  <c r="P102" i="1"/>
  <c r="AH101" i="1"/>
  <c r="X101" i="1"/>
  <c r="T101" i="1"/>
  <c r="P101" i="1"/>
  <c r="AH100" i="1"/>
  <c r="X100" i="1"/>
  <c r="T100" i="1"/>
  <c r="AG99" i="1"/>
  <c r="W99" i="1"/>
  <c r="S99" i="1"/>
  <c r="AG98" i="1"/>
  <c r="W98" i="1"/>
  <c r="S98" i="1"/>
  <c r="AG97" i="1"/>
  <c r="W97" i="1"/>
  <c r="R97" i="1"/>
  <c r="Z96" i="1"/>
  <c r="V96" i="1"/>
  <c r="R96" i="1"/>
  <c r="Z95" i="1"/>
  <c r="V95" i="1"/>
  <c r="R95" i="1"/>
  <c r="Z94" i="1"/>
  <c r="V94" i="1"/>
  <c r="R94" i="1"/>
  <c r="Z93" i="1"/>
  <c r="V93" i="1"/>
  <c r="R93" i="1"/>
  <c r="Z92" i="1"/>
  <c r="V92" i="1"/>
  <c r="Q92" i="1"/>
  <c r="AI91" i="1"/>
  <c r="AJ91" i="1" s="1"/>
  <c r="X91" i="1"/>
  <c r="T91" i="1"/>
  <c r="P91" i="1"/>
  <c r="AG90" i="1"/>
  <c r="Q90" i="1"/>
  <c r="AI89" i="1"/>
  <c r="AJ89" i="1" s="1"/>
  <c r="Y89" i="1"/>
  <c r="U89" i="1"/>
  <c r="Q89" i="1"/>
  <c r="AI88" i="1"/>
  <c r="AJ88" i="1" s="1"/>
  <c r="Y88" i="1"/>
  <c r="U88" i="1"/>
  <c r="Q88" i="1"/>
  <c r="AI87" i="1"/>
  <c r="AJ87" i="1" s="1"/>
  <c r="Y87" i="1"/>
  <c r="U87" i="1"/>
  <c r="Q87" i="1"/>
  <c r="AI86" i="1"/>
  <c r="AJ86" i="1" s="1"/>
  <c r="Y86" i="1"/>
  <c r="U86" i="1"/>
  <c r="Q86" i="1"/>
  <c r="AI85" i="1"/>
  <c r="AJ85" i="1" s="1"/>
  <c r="Y85" i="1"/>
  <c r="U85" i="1"/>
  <c r="Q85" i="1"/>
  <c r="AI84" i="1"/>
  <c r="AJ84" i="1" s="1"/>
  <c r="Y84" i="1"/>
  <c r="U84" i="1"/>
  <c r="P84" i="1"/>
  <c r="AH83" i="1"/>
  <c r="X83" i="1"/>
  <c r="T83" i="1"/>
  <c r="P83" i="1"/>
  <c r="AH82" i="1"/>
  <c r="X82" i="1"/>
  <c r="T82" i="1"/>
  <c r="Z81" i="1"/>
  <c r="V81" i="1"/>
  <c r="Q81" i="1"/>
  <c r="AI80" i="1"/>
  <c r="AJ80" i="1" s="1"/>
  <c r="Y80" i="1"/>
  <c r="U80" i="1"/>
  <c r="Q80" i="1"/>
  <c r="AI79" i="1"/>
  <c r="AJ79" i="1" s="1"/>
  <c r="Y79" i="1"/>
  <c r="S79" i="1"/>
  <c r="AG78" i="1"/>
  <c r="W78" i="1"/>
  <c r="S78" i="1"/>
  <c r="AG77" i="1"/>
  <c r="W77" i="1"/>
  <c r="S77" i="1"/>
  <c r="AG76" i="1"/>
  <c r="W76" i="1"/>
  <c r="R76" i="1"/>
  <c r="T75" i="1"/>
  <c r="AI74" i="1"/>
  <c r="AJ74" i="1" s="1"/>
  <c r="W74" i="1"/>
  <c r="AG73" i="1"/>
  <c r="Q72" i="1"/>
  <c r="AG71" i="1"/>
  <c r="T71" i="1"/>
  <c r="Q70" i="1"/>
  <c r="Y69" i="1"/>
  <c r="Z68" i="1"/>
  <c r="T65" i="1"/>
  <c r="AG63" i="1"/>
  <c r="V60" i="1"/>
  <c r="R57" i="1"/>
  <c r="Z55" i="1"/>
  <c r="U52" i="1"/>
  <c r="AG50" i="1"/>
  <c r="AK138" i="1"/>
  <c r="AK137" i="1"/>
  <c r="AK136" i="1"/>
  <c r="AK135" i="1"/>
  <c r="AK134" i="1"/>
  <c r="AK133" i="1"/>
  <c r="AK132" i="1"/>
  <c r="AK123" i="1"/>
  <c r="AK122" i="1"/>
  <c r="AK121" i="1"/>
  <c r="AK120" i="1"/>
  <c r="AK119" i="1"/>
  <c r="AK99" i="1"/>
  <c r="AK98" i="1"/>
  <c r="AK97" i="1"/>
  <c r="AK81" i="1"/>
  <c r="AK78" i="1"/>
  <c r="AK77" i="1"/>
  <c r="AK76" i="1"/>
  <c r="Y75" i="1"/>
  <c r="R75" i="1"/>
  <c r="V74" i="1"/>
  <c r="P74" i="1"/>
  <c r="Z73" i="1"/>
  <c r="T73" i="1"/>
  <c r="X72" i="1"/>
  <c r="P72" i="1"/>
  <c r="Z71" i="1"/>
  <c r="AI70" i="1"/>
  <c r="AJ70" i="1" s="1"/>
  <c r="W70" i="1"/>
  <c r="V68" i="1"/>
  <c r="AI66" i="1"/>
  <c r="AJ66" i="1" s="1"/>
  <c r="W63" i="1"/>
  <c r="R60" i="1"/>
  <c r="Z58" i="1"/>
  <c r="V55" i="1"/>
  <c r="AI53" i="1"/>
  <c r="AJ53" i="1" s="1"/>
  <c r="P52" i="1"/>
  <c r="W50" i="1"/>
  <c r="AI118" i="1"/>
  <c r="AJ118" i="1" s="1"/>
  <c r="Y118" i="1"/>
  <c r="U118" i="1"/>
  <c r="Q118" i="1"/>
  <c r="AI117" i="1"/>
  <c r="AJ117" i="1" s="1"/>
  <c r="Y117" i="1"/>
  <c r="U117" i="1"/>
  <c r="Q117" i="1"/>
  <c r="AI116" i="1"/>
  <c r="AJ116" i="1" s="1"/>
  <c r="Y116" i="1"/>
  <c r="U116" i="1"/>
  <c r="Q116" i="1"/>
  <c r="AI115" i="1"/>
  <c r="AJ115" i="1" s="1"/>
  <c r="Y115" i="1"/>
  <c r="U115" i="1"/>
  <c r="Q115" i="1"/>
  <c r="AI114" i="1"/>
  <c r="AJ114" i="1" s="1"/>
  <c r="Y114" i="1"/>
  <c r="U114" i="1"/>
  <c r="P114" i="1"/>
  <c r="AH113" i="1"/>
  <c r="X113" i="1"/>
  <c r="T113" i="1"/>
  <c r="P113" i="1"/>
  <c r="AH112" i="1"/>
  <c r="X112" i="1"/>
  <c r="T112" i="1"/>
  <c r="P112" i="1"/>
  <c r="AH111" i="1"/>
  <c r="X111" i="1"/>
  <c r="T111" i="1"/>
  <c r="P111" i="1"/>
  <c r="AH110" i="1"/>
  <c r="X110" i="1"/>
  <c r="T110" i="1"/>
  <c r="P110" i="1"/>
  <c r="AH109" i="1"/>
  <c r="U109" i="1"/>
  <c r="Q109" i="1"/>
  <c r="AI108" i="1"/>
  <c r="AJ108" i="1" s="1"/>
  <c r="Y108" i="1"/>
  <c r="U108" i="1"/>
  <c r="P108" i="1"/>
  <c r="AH107" i="1"/>
  <c r="X107" i="1"/>
  <c r="T107" i="1"/>
  <c r="P107" i="1"/>
  <c r="AH106" i="1"/>
  <c r="X106" i="1"/>
  <c r="T106" i="1"/>
  <c r="P106" i="1"/>
  <c r="AH105" i="1"/>
  <c r="X105" i="1"/>
  <c r="T105" i="1"/>
  <c r="P105" i="1"/>
  <c r="AH104" i="1"/>
  <c r="X104" i="1"/>
  <c r="T104" i="1"/>
  <c r="P104" i="1"/>
  <c r="AH103" i="1"/>
  <c r="X103" i="1"/>
  <c r="T103" i="1"/>
  <c r="P103" i="1"/>
  <c r="AH102" i="1"/>
  <c r="X102" i="1"/>
  <c r="T102" i="1"/>
  <c r="AG101" i="1"/>
  <c r="W101" i="1"/>
  <c r="S101" i="1"/>
  <c r="AG100" i="1"/>
  <c r="W100" i="1"/>
  <c r="R100" i="1"/>
  <c r="Z99" i="1"/>
  <c r="V99" i="1"/>
  <c r="R99" i="1"/>
  <c r="Z98" i="1"/>
  <c r="V98" i="1"/>
  <c r="R98" i="1"/>
  <c r="Z97" i="1"/>
  <c r="V97" i="1"/>
  <c r="Q97" i="1"/>
  <c r="AI96" i="1"/>
  <c r="AJ96" i="1" s="1"/>
  <c r="Y96" i="1"/>
  <c r="U96" i="1"/>
  <c r="Q96" i="1"/>
  <c r="AI95" i="1"/>
  <c r="AJ95" i="1" s="1"/>
  <c r="Y95" i="1"/>
  <c r="U95" i="1"/>
  <c r="Q95" i="1"/>
  <c r="AI94" i="1"/>
  <c r="AJ94" i="1" s="1"/>
  <c r="Y94" i="1"/>
  <c r="U94" i="1"/>
  <c r="Q94" i="1"/>
  <c r="AI93" i="1"/>
  <c r="AJ93" i="1" s="1"/>
  <c r="Y93" i="1"/>
  <c r="U93" i="1"/>
  <c r="Q93" i="1"/>
  <c r="AI92" i="1"/>
  <c r="AJ92" i="1" s="1"/>
  <c r="Y92" i="1"/>
  <c r="U92" i="1"/>
  <c r="P92" i="1"/>
  <c r="AH91" i="1"/>
  <c r="W91" i="1"/>
  <c r="S91" i="1"/>
  <c r="T90" i="1"/>
  <c r="P90" i="1"/>
  <c r="AH89" i="1"/>
  <c r="X89" i="1"/>
  <c r="T89" i="1"/>
  <c r="P89" i="1"/>
  <c r="AH88" i="1"/>
  <c r="X88" i="1"/>
  <c r="T88" i="1"/>
  <c r="P88" i="1"/>
  <c r="AH87" i="1"/>
  <c r="X87" i="1"/>
  <c r="T87" i="1"/>
  <c r="P87" i="1"/>
  <c r="AH86" i="1"/>
  <c r="X86" i="1"/>
  <c r="T86" i="1"/>
  <c r="P86" i="1"/>
  <c r="AH85" i="1"/>
  <c r="X85" i="1"/>
  <c r="T85" i="1"/>
  <c r="P85" i="1"/>
  <c r="AH84" i="1"/>
  <c r="X84" i="1"/>
  <c r="T84" i="1"/>
  <c r="AG83" i="1"/>
  <c r="W83" i="1"/>
  <c r="S83" i="1"/>
  <c r="AG82" i="1"/>
  <c r="W82" i="1"/>
  <c r="R82" i="1"/>
  <c r="Y81" i="1"/>
  <c r="U81" i="1"/>
  <c r="P81" i="1"/>
  <c r="AH80" i="1"/>
  <c r="X80" i="1"/>
  <c r="T80" i="1"/>
  <c r="P80" i="1"/>
  <c r="AH79" i="1"/>
  <c r="X79" i="1"/>
  <c r="R79" i="1"/>
  <c r="Z78" i="1"/>
  <c r="V78" i="1"/>
  <c r="R78" i="1"/>
  <c r="Z77" i="1"/>
  <c r="V77" i="1"/>
  <c r="R77" i="1"/>
  <c r="Z76" i="1"/>
  <c r="V76" i="1"/>
  <c r="Q76" i="1"/>
  <c r="AI75" i="1"/>
  <c r="AJ75" i="1" s="1"/>
  <c r="Q75" i="1"/>
  <c r="AH74" i="1"/>
  <c r="U74" i="1"/>
  <c r="Y73" i="1"/>
  <c r="S73" i="1"/>
  <c r="AI72" i="1"/>
  <c r="AJ72" i="1" s="1"/>
  <c r="W72" i="1"/>
  <c r="Y71" i="1"/>
  <c r="S71" i="1"/>
  <c r="AH70" i="1"/>
  <c r="V70" i="1"/>
  <c r="V69" i="1"/>
  <c r="Q68" i="1"/>
  <c r="Y66" i="1"/>
  <c r="S63" i="1"/>
  <c r="AG61" i="1"/>
  <c r="V58" i="1"/>
  <c r="Q55" i="1"/>
  <c r="Y53" i="1"/>
  <c r="S50" i="1"/>
  <c r="AK141" i="1"/>
  <c r="AK140" i="1"/>
  <c r="AK139" i="1"/>
  <c r="AK101" i="1"/>
  <c r="AK100" i="1"/>
  <c r="AK83" i="1"/>
  <c r="AK82" i="1"/>
  <c r="X75" i="1"/>
  <c r="AG74" i="1"/>
  <c r="R73" i="1"/>
  <c r="V72" i="1"/>
  <c r="X71" i="1"/>
  <c r="R71" i="1"/>
  <c r="U70" i="1"/>
  <c r="U69" i="1"/>
  <c r="U66" i="1"/>
  <c r="AG64" i="1"/>
  <c r="W61" i="1"/>
  <c r="R58" i="1"/>
  <c r="Z56" i="1"/>
  <c r="U53" i="1"/>
  <c r="AH51" i="1"/>
  <c r="Q123" i="1"/>
  <c r="AI122" i="1"/>
  <c r="AJ122" i="1" s="1"/>
  <c r="Y122" i="1"/>
  <c r="U122" i="1"/>
  <c r="Q122" i="1"/>
  <c r="AI121" i="1"/>
  <c r="AJ121" i="1" s="1"/>
  <c r="Y121" i="1"/>
  <c r="U121" i="1"/>
  <c r="Q121" i="1"/>
  <c r="AI120" i="1"/>
  <c r="AJ120" i="1" s="1"/>
  <c r="Y120" i="1"/>
  <c r="U120" i="1"/>
  <c r="Q120" i="1"/>
  <c r="AI119" i="1"/>
  <c r="AJ119" i="1" s="1"/>
  <c r="Y119" i="1"/>
  <c r="U119" i="1"/>
  <c r="P119" i="1"/>
  <c r="AH118" i="1"/>
  <c r="X118" i="1"/>
  <c r="T118" i="1"/>
  <c r="P118" i="1"/>
  <c r="AH117" i="1"/>
  <c r="X117" i="1"/>
  <c r="T117" i="1"/>
  <c r="P117" i="1"/>
  <c r="AH116" i="1"/>
  <c r="X116" i="1"/>
  <c r="T116" i="1"/>
  <c r="P116" i="1"/>
  <c r="AH115" i="1"/>
  <c r="X115" i="1"/>
  <c r="T115" i="1"/>
  <c r="P115" i="1"/>
  <c r="AH114" i="1"/>
  <c r="X114" i="1"/>
  <c r="T114" i="1"/>
  <c r="AG113" i="1"/>
  <c r="W113" i="1"/>
  <c r="S113" i="1"/>
  <c r="AG112" i="1"/>
  <c r="W112" i="1"/>
  <c r="S112" i="1"/>
  <c r="AG111" i="1"/>
  <c r="W111" i="1"/>
  <c r="S111" i="1"/>
  <c r="AG110" i="1"/>
  <c r="W110" i="1"/>
  <c r="S110" i="1"/>
  <c r="AG109" i="1"/>
  <c r="T109" i="1"/>
  <c r="P109" i="1"/>
  <c r="AH108" i="1"/>
  <c r="X108" i="1"/>
  <c r="T108" i="1"/>
  <c r="AG107" i="1"/>
  <c r="W107" i="1"/>
  <c r="S107" i="1"/>
  <c r="AG106" i="1"/>
  <c r="W106" i="1"/>
  <c r="S106" i="1"/>
  <c r="AG105" i="1"/>
  <c r="W105" i="1"/>
  <c r="S105" i="1"/>
  <c r="AG104" i="1"/>
  <c r="W104" i="1"/>
  <c r="S104" i="1"/>
  <c r="AG103" i="1"/>
  <c r="W103" i="1"/>
  <c r="S103" i="1"/>
  <c r="AG102" i="1"/>
  <c r="W102" i="1"/>
  <c r="R102" i="1"/>
  <c r="Z101" i="1"/>
  <c r="V101" i="1"/>
  <c r="R101" i="1"/>
  <c r="Z100" i="1"/>
  <c r="V100" i="1"/>
  <c r="Q100" i="1"/>
  <c r="AI99" i="1"/>
  <c r="AJ99" i="1" s="1"/>
  <c r="Y99" i="1"/>
  <c r="U99" i="1"/>
  <c r="Q99" i="1"/>
  <c r="AI98" i="1"/>
  <c r="AJ98" i="1" s="1"/>
  <c r="Y98" i="1"/>
  <c r="U98" i="1"/>
  <c r="Q98" i="1"/>
  <c r="AI97" i="1"/>
  <c r="AJ97" i="1" s="1"/>
  <c r="Y97" i="1"/>
  <c r="U97" i="1"/>
  <c r="P97" i="1"/>
  <c r="AH96" i="1"/>
  <c r="X96" i="1"/>
  <c r="T96" i="1"/>
  <c r="P96" i="1"/>
  <c r="AH95" i="1"/>
  <c r="X95" i="1"/>
  <c r="T95" i="1"/>
  <c r="P95" i="1"/>
  <c r="AH94" i="1"/>
  <c r="X94" i="1"/>
  <c r="T94" i="1"/>
  <c r="P94" i="1"/>
  <c r="AH93" i="1"/>
  <c r="X93" i="1"/>
  <c r="T93" i="1"/>
  <c r="P93" i="1"/>
  <c r="AH92" i="1"/>
  <c r="X92" i="1"/>
  <c r="T92" i="1"/>
  <c r="AG91" i="1"/>
  <c r="V91" i="1"/>
  <c r="R91" i="1"/>
  <c r="AI90" i="1"/>
  <c r="AJ90" i="1" s="1"/>
  <c r="S90" i="1"/>
  <c r="AG89" i="1"/>
  <c r="W89" i="1"/>
  <c r="S89" i="1"/>
  <c r="AG88" i="1"/>
  <c r="W88" i="1"/>
  <c r="S88" i="1"/>
  <c r="AG87" i="1"/>
  <c r="W87" i="1"/>
  <c r="S87" i="1"/>
  <c r="AG86" i="1"/>
  <c r="W86" i="1"/>
  <c r="S86" i="1"/>
  <c r="AG85" i="1"/>
  <c r="W85" i="1"/>
  <c r="S85" i="1"/>
  <c r="AG84" i="1"/>
  <c r="W84" i="1"/>
  <c r="R84" i="1"/>
  <c r="Z83" i="1"/>
  <c r="V83" i="1"/>
  <c r="R83" i="1"/>
  <c r="Z82" i="1"/>
  <c r="V82" i="1"/>
  <c r="Q82" i="1"/>
  <c r="AI81" i="1"/>
  <c r="AJ81" i="1" s="1"/>
  <c r="X81" i="1"/>
  <c r="T81" i="1"/>
  <c r="AG80" i="1"/>
  <c r="W80" i="1"/>
  <c r="S80" i="1"/>
  <c r="AG79" i="1"/>
  <c r="W79" i="1"/>
  <c r="Q79" i="1"/>
  <c r="AI78" i="1"/>
  <c r="AJ78" i="1" s="1"/>
  <c r="Y78" i="1"/>
  <c r="U78" i="1"/>
  <c r="Q78" i="1"/>
  <c r="AI77" i="1"/>
  <c r="AJ77" i="1" s="1"/>
  <c r="Y77" i="1"/>
  <c r="U77" i="1"/>
  <c r="Q77" i="1"/>
  <c r="AI76" i="1"/>
  <c r="AJ76" i="1" s="1"/>
  <c r="Y76" i="1"/>
  <c r="U76" i="1"/>
  <c r="P76" i="1"/>
  <c r="AH75" i="1"/>
  <c r="W75" i="1"/>
  <c r="P75" i="1"/>
  <c r="Z74" i="1"/>
  <c r="T74" i="1"/>
  <c r="X73" i="1"/>
  <c r="Q73" i="1"/>
  <c r="AH72" i="1"/>
  <c r="U72" i="1"/>
  <c r="Q71" i="1"/>
  <c r="AG70" i="1"/>
  <c r="T70" i="1"/>
  <c r="AI69" i="1"/>
  <c r="AJ69" i="1" s="1"/>
  <c r="AI67" i="1"/>
  <c r="AJ67" i="1" s="1"/>
  <c r="P66" i="1"/>
  <c r="W64" i="1"/>
  <c r="R61" i="1"/>
  <c r="Z59" i="1"/>
  <c r="V56" i="1"/>
  <c r="AI54" i="1"/>
  <c r="AJ54" i="1" s="1"/>
  <c r="Q53" i="1"/>
  <c r="X51" i="1"/>
  <c r="AK71" i="1"/>
  <c r="AK70" i="1"/>
  <c r="AK69" i="1"/>
  <c r="AK68" i="1"/>
  <c r="AK60" i="1"/>
  <c r="AK59" i="1"/>
  <c r="AK58" i="1"/>
  <c r="AK57" i="1"/>
  <c r="AK56" i="1"/>
  <c r="AK55" i="1"/>
  <c r="AK47" i="1"/>
  <c r="AK46" i="1"/>
  <c r="AK45" i="1"/>
  <c r="AG38" i="1"/>
  <c r="V38" i="1"/>
  <c r="AG37" i="1"/>
  <c r="V37" i="1"/>
  <c r="AG36" i="1"/>
  <c r="V36" i="1"/>
  <c r="R35" i="1"/>
  <c r="Z34" i="1"/>
  <c r="Q34" i="1"/>
  <c r="AI30" i="1"/>
  <c r="AJ30" i="1" s="1"/>
  <c r="AH28" i="1"/>
  <c r="Q25" i="1"/>
  <c r="U23" i="1"/>
  <c r="Y21" i="1"/>
  <c r="X20" i="1"/>
  <c r="Z18" i="1"/>
  <c r="R14" i="1"/>
  <c r="V12" i="1"/>
  <c r="Y10" i="1"/>
  <c r="AG8" i="1"/>
  <c r="AK7" i="1"/>
  <c r="S4" i="1"/>
  <c r="S2" i="1"/>
  <c r="AG49" i="1"/>
  <c r="W49" i="1"/>
  <c r="S49" i="1"/>
  <c r="AG48" i="1"/>
  <c r="W48" i="1"/>
  <c r="R48" i="1"/>
  <c r="Z47" i="1"/>
  <c r="V47" i="1"/>
  <c r="R47" i="1"/>
  <c r="Z46" i="1"/>
  <c r="V46" i="1"/>
  <c r="R46" i="1"/>
  <c r="Z45" i="1"/>
  <c r="V45" i="1"/>
  <c r="Q45" i="1"/>
  <c r="AI44" i="1"/>
  <c r="AJ44" i="1" s="1"/>
  <c r="X44" i="1"/>
  <c r="T44" i="1"/>
  <c r="P44" i="1"/>
  <c r="AH43" i="1"/>
  <c r="X43" i="1"/>
  <c r="T43" i="1"/>
  <c r="P43" i="1"/>
  <c r="AH42" i="1"/>
  <c r="X42" i="1"/>
  <c r="T42" i="1"/>
  <c r="P42" i="1"/>
  <c r="AH41" i="1"/>
  <c r="X41" i="1"/>
  <c r="T41" i="1"/>
  <c r="P41" i="1"/>
  <c r="AH40" i="1"/>
  <c r="X40" i="1"/>
  <c r="T40" i="1"/>
  <c r="P40" i="1"/>
  <c r="AH39" i="1"/>
  <c r="X39" i="1"/>
  <c r="T39" i="1"/>
  <c r="Z35" i="1"/>
  <c r="Y33" i="1"/>
  <c r="Q33" i="1"/>
  <c r="P30" i="1"/>
  <c r="AK27" i="1"/>
  <c r="Q24" i="1"/>
  <c r="U22" i="1"/>
  <c r="W19" i="1"/>
  <c r="Z17" i="1"/>
  <c r="R13" i="1"/>
  <c r="V11" i="1"/>
  <c r="X9" i="1"/>
  <c r="AG7" i="1"/>
  <c r="AK6" i="1"/>
  <c r="R3" i="1"/>
  <c r="AK74" i="1"/>
  <c r="AK73" i="1"/>
  <c r="AK72" i="1"/>
  <c r="AK64" i="1"/>
  <c r="AK63" i="1"/>
  <c r="AK62" i="1"/>
  <c r="AK61" i="1"/>
  <c r="AK50" i="1"/>
  <c r="AK49" i="1"/>
  <c r="AK48" i="1"/>
  <c r="AK38" i="1"/>
  <c r="Z38" i="1"/>
  <c r="Z37" i="1"/>
  <c r="Z36" i="1"/>
  <c r="Y32" i="1"/>
  <c r="Q32" i="1"/>
  <c r="T29" i="1"/>
  <c r="AG27" i="1"/>
  <c r="AI25" i="1"/>
  <c r="AJ25" i="1" s="1"/>
  <c r="Q23" i="1"/>
  <c r="U21" i="1"/>
  <c r="T20" i="1"/>
  <c r="V18" i="1"/>
  <c r="Z16" i="1"/>
  <c r="R12" i="1"/>
  <c r="U10" i="1"/>
  <c r="W8" i="1"/>
  <c r="AG6" i="1"/>
  <c r="AK5" i="1"/>
  <c r="Q69" i="1"/>
  <c r="AI68" i="1"/>
  <c r="AJ68" i="1" s="1"/>
  <c r="Y68" i="1"/>
  <c r="U68" i="1"/>
  <c r="P68" i="1"/>
  <c r="AH67" i="1"/>
  <c r="X67" i="1"/>
  <c r="T67" i="1"/>
  <c r="P67" i="1"/>
  <c r="AH66" i="1"/>
  <c r="X66" i="1"/>
  <c r="T66" i="1"/>
  <c r="AG65" i="1"/>
  <c r="W65" i="1"/>
  <c r="R65" i="1"/>
  <c r="Z64" i="1"/>
  <c r="V64" i="1"/>
  <c r="R64" i="1"/>
  <c r="Z63" i="1"/>
  <c r="V63" i="1"/>
  <c r="R63" i="1"/>
  <c r="Z62" i="1"/>
  <c r="V62" i="1"/>
  <c r="R62" i="1"/>
  <c r="Z61" i="1"/>
  <c r="V61" i="1"/>
  <c r="Q61" i="1"/>
  <c r="AI60" i="1"/>
  <c r="AJ60" i="1" s="1"/>
  <c r="Y60" i="1"/>
  <c r="U60" i="1"/>
  <c r="Q60" i="1"/>
  <c r="AI59" i="1"/>
  <c r="AJ59" i="1" s="1"/>
  <c r="Y59" i="1"/>
  <c r="U59" i="1"/>
  <c r="Q59" i="1"/>
  <c r="AI58" i="1"/>
  <c r="AJ58" i="1" s="1"/>
  <c r="Y58" i="1"/>
  <c r="U58" i="1"/>
  <c r="Q58" i="1"/>
  <c r="AI57" i="1"/>
  <c r="AJ57" i="1" s="1"/>
  <c r="Y57" i="1"/>
  <c r="U57" i="1"/>
  <c r="Q57" i="1"/>
  <c r="AI56" i="1"/>
  <c r="AJ56" i="1" s="1"/>
  <c r="Y56" i="1"/>
  <c r="U56" i="1"/>
  <c r="Q56" i="1"/>
  <c r="AI55" i="1"/>
  <c r="AJ55" i="1" s="1"/>
  <c r="Y55" i="1"/>
  <c r="U55" i="1"/>
  <c r="P55" i="1"/>
  <c r="AH54" i="1"/>
  <c r="X54" i="1"/>
  <c r="T54" i="1"/>
  <c r="P54" i="1"/>
  <c r="AH53" i="1"/>
  <c r="X53" i="1"/>
  <c r="T53" i="1"/>
  <c r="P53" i="1"/>
  <c r="AH52" i="1"/>
  <c r="X52" i="1"/>
  <c r="T52" i="1"/>
  <c r="AG51" i="1"/>
  <c r="W51" i="1"/>
  <c r="R51" i="1"/>
  <c r="Z50" i="1"/>
  <c r="V50" i="1"/>
  <c r="R50" i="1"/>
  <c r="Z49" i="1"/>
  <c r="V49" i="1"/>
  <c r="R49" i="1"/>
  <c r="Z48" i="1"/>
  <c r="V48" i="1"/>
  <c r="Q48" i="1"/>
  <c r="AI47" i="1"/>
  <c r="AJ47" i="1" s="1"/>
  <c r="Y47" i="1"/>
  <c r="U47" i="1"/>
  <c r="Q47" i="1"/>
  <c r="AI46" i="1"/>
  <c r="AJ46" i="1" s="1"/>
  <c r="Y46" i="1"/>
  <c r="U46" i="1"/>
  <c r="Q46" i="1"/>
  <c r="AI45" i="1"/>
  <c r="AJ45" i="1" s="1"/>
  <c r="Y45" i="1"/>
  <c r="U45" i="1"/>
  <c r="P45" i="1"/>
  <c r="AH44" i="1"/>
  <c r="W44" i="1"/>
  <c r="S44" i="1"/>
  <c r="AG43" i="1"/>
  <c r="W43" i="1"/>
  <c r="S43" i="1"/>
  <c r="AG42" i="1"/>
  <c r="W42" i="1"/>
  <c r="S42" i="1"/>
  <c r="AG41" i="1"/>
  <c r="W41" i="1"/>
  <c r="S41" i="1"/>
  <c r="AG40" i="1"/>
  <c r="W40" i="1"/>
  <c r="S40" i="1"/>
  <c r="AG39" i="1"/>
  <c r="W39" i="1"/>
  <c r="R39" i="1"/>
  <c r="AK37" i="1"/>
  <c r="AK36" i="1"/>
  <c r="AK35" i="1"/>
  <c r="AK34" i="1"/>
  <c r="AK33" i="1"/>
  <c r="Y31" i="1"/>
  <c r="Q31" i="1"/>
  <c r="X30" i="1"/>
  <c r="W28" i="1"/>
  <c r="Z26" i="1"/>
  <c r="AI24" i="1"/>
  <c r="AJ24" i="1" s="1"/>
  <c r="Q22" i="1"/>
  <c r="R19" i="1"/>
  <c r="V17" i="1"/>
  <c r="Z15" i="1"/>
  <c r="R11" i="1"/>
  <c r="T9" i="1"/>
  <c r="W7" i="1"/>
  <c r="AG5" i="1"/>
  <c r="AK4" i="1"/>
  <c r="AK65" i="1"/>
  <c r="AK51" i="1"/>
  <c r="AK43" i="1"/>
  <c r="AK42" i="1"/>
  <c r="AK41" i="1"/>
  <c r="AK40" i="1"/>
  <c r="AK39" i="1"/>
  <c r="S38" i="1"/>
  <c r="S37" i="1"/>
  <c r="S36" i="1"/>
  <c r="W35" i="1"/>
  <c r="V34" i="1"/>
  <c r="AK32" i="1"/>
  <c r="AH29" i="1"/>
  <c r="W27" i="1"/>
  <c r="Y25" i="1"/>
  <c r="AI23" i="1"/>
  <c r="AJ23" i="1" s="1"/>
  <c r="P21" i="1"/>
  <c r="R18" i="1"/>
  <c r="V16" i="1"/>
  <c r="Z14" i="1"/>
  <c r="Q10" i="1"/>
  <c r="S8" i="1"/>
  <c r="W6" i="1"/>
  <c r="AG4" i="1"/>
  <c r="AK3" i="1"/>
  <c r="P70" i="1"/>
  <c r="AH69" i="1"/>
  <c r="X69" i="1"/>
  <c r="T69" i="1"/>
  <c r="P69" i="1"/>
  <c r="AH68" i="1"/>
  <c r="X68" i="1"/>
  <c r="T68" i="1"/>
  <c r="AG67" i="1"/>
  <c r="W67" i="1"/>
  <c r="S67" i="1"/>
  <c r="AG66" i="1"/>
  <c r="W66" i="1"/>
  <c r="R66" i="1"/>
  <c r="Z65" i="1"/>
  <c r="V65" i="1"/>
  <c r="Q65" i="1"/>
  <c r="AI64" i="1"/>
  <c r="AJ64" i="1" s="1"/>
  <c r="Y64" i="1"/>
  <c r="U64" i="1"/>
  <c r="Q64" i="1"/>
  <c r="AI63" i="1"/>
  <c r="AJ63" i="1" s="1"/>
  <c r="Y63" i="1"/>
  <c r="U63" i="1"/>
  <c r="Q63" i="1"/>
  <c r="AI62" i="1"/>
  <c r="AJ62" i="1" s="1"/>
  <c r="Y62" i="1"/>
  <c r="U62" i="1"/>
  <c r="Q62" i="1"/>
  <c r="AI61" i="1"/>
  <c r="AJ61" i="1" s="1"/>
  <c r="Y61" i="1"/>
  <c r="U61" i="1"/>
  <c r="P61" i="1"/>
  <c r="AH60" i="1"/>
  <c r="X60" i="1"/>
  <c r="T60" i="1"/>
  <c r="P60" i="1"/>
  <c r="AH59" i="1"/>
  <c r="X59" i="1"/>
  <c r="T59" i="1"/>
  <c r="P59" i="1"/>
  <c r="AH58" i="1"/>
  <c r="X58" i="1"/>
  <c r="T58" i="1"/>
  <c r="P58" i="1"/>
  <c r="AH57" i="1"/>
  <c r="X57" i="1"/>
  <c r="T57" i="1"/>
  <c r="P57" i="1"/>
  <c r="AH56" i="1"/>
  <c r="X56" i="1"/>
  <c r="T56" i="1"/>
  <c r="P56" i="1"/>
  <c r="AH55" i="1"/>
  <c r="X55" i="1"/>
  <c r="T55" i="1"/>
  <c r="AG54" i="1"/>
  <c r="W54" i="1"/>
  <c r="S54" i="1"/>
  <c r="AG53" i="1"/>
  <c r="W53" i="1"/>
  <c r="S53" i="1"/>
  <c r="AG52" i="1"/>
  <c r="W52" i="1"/>
  <c r="R52" i="1"/>
  <c r="Z51" i="1"/>
  <c r="V51" i="1"/>
  <c r="Q51" i="1"/>
  <c r="AI50" i="1"/>
  <c r="AJ50" i="1" s="1"/>
  <c r="Y50" i="1"/>
  <c r="U50" i="1"/>
  <c r="Q50" i="1"/>
  <c r="AI49" i="1"/>
  <c r="AJ49" i="1" s="1"/>
  <c r="Y49" i="1"/>
  <c r="U49" i="1"/>
  <c r="Q49" i="1"/>
  <c r="AI48" i="1"/>
  <c r="AJ48" i="1" s="1"/>
  <c r="Y48" i="1"/>
  <c r="U48" i="1"/>
  <c r="P48" i="1"/>
  <c r="AH47" i="1"/>
  <c r="X47" i="1"/>
  <c r="T47" i="1"/>
  <c r="P47" i="1"/>
  <c r="AH46" i="1"/>
  <c r="X46" i="1"/>
  <c r="T46" i="1"/>
  <c r="P46" i="1"/>
  <c r="AH45" i="1"/>
  <c r="X45" i="1"/>
  <c r="T45" i="1"/>
  <c r="Z44" i="1"/>
  <c r="V44" i="1"/>
  <c r="R44" i="1"/>
  <c r="Z43" i="1"/>
  <c r="V43" i="1"/>
  <c r="R43" i="1"/>
  <c r="Z42" i="1"/>
  <c r="V42" i="1"/>
  <c r="R42" i="1"/>
  <c r="Z41" i="1"/>
  <c r="V41" i="1"/>
  <c r="R41" i="1"/>
  <c r="Z40" i="1"/>
  <c r="V40" i="1"/>
  <c r="R40" i="1"/>
  <c r="Z39" i="1"/>
  <c r="V39" i="1"/>
  <c r="Q39" i="1"/>
  <c r="AI38" i="1"/>
  <c r="AJ38" i="1" s="1"/>
  <c r="AI33" i="1"/>
  <c r="AJ33" i="1" s="1"/>
  <c r="U33" i="1"/>
  <c r="AK31" i="1"/>
  <c r="P29" i="1"/>
  <c r="S28" i="1"/>
  <c r="V26" i="1"/>
  <c r="Y24" i="1"/>
  <c r="AI22" i="1"/>
  <c r="AJ22" i="1" s="1"/>
  <c r="R17" i="1"/>
  <c r="V15" i="1"/>
  <c r="Z13" i="1"/>
  <c r="S7" i="1"/>
  <c r="W5" i="1"/>
  <c r="AG3" i="1"/>
  <c r="AK67" i="1"/>
  <c r="AK66" i="1"/>
  <c r="AK54" i="1"/>
  <c r="AK53" i="1"/>
  <c r="AK52" i="1"/>
  <c r="AK44" i="1"/>
  <c r="W38" i="1"/>
  <c r="R38" i="1"/>
  <c r="W37" i="1"/>
  <c r="R37" i="1"/>
  <c r="W36" i="1"/>
  <c r="R36" i="1"/>
  <c r="AI32" i="1"/>
  <c r="AJ32" i="1" s="1"/>
  <c r="U32" i="1"/>
  <c r="AK30" i="1"/>
  <c r="T30" i="1"/>
  <c r="R27" i="1"/>
  <c r="U25" i="1"/>
  <c r="Y23" i="1"/>
  <c r="AI21" i="1"/>
  <c r="AJ21" i="1" s="1"/>
  <c r="AH20" i="1"/>
  <c r="AK19" i="1"/>
  <c r="R16" i="1"/>
  <c r="V14" i="1"/>
  <c r="Z12" i="1"/>
  <c r="S6" i="1"/>
  <c r="W4" i="1"/>
  <c r="Z2" i="1"/>
  <c r="W69" i="1"/>
  <c r="S69" i="1"/>
  <c r="AG68" i="1"/>
  <c r="W68" i="1"/>
  <c r="R68" i="1"/>
  <c r="Z67" i="1"/>
  <c r="V67" i="1"/>
  <c r="R67" i="1"/>
  <c r="Z66" i="1"/>
  <c r="V66" i="1"/>
  <c r="Q66" i="1"/>
  <c r="AI65" i="1"/>
  <c r="AJ65" i="1" s="1"/>
  <c r="Y65" i="1"/>
  <c r="U65" i="1"/>
  <c r="P65" i="1"/>
  <c r="AH64" i="1"/>
  <c r="X64" i="1"/>
  <c r="T64" i="1"/>
  <c r="P64" i="1"/>
  <c r="AH63" i="1"/>
  <c r="X63" i="1"/>
  <c r="T63" i="1"/>
  <c r="P63" i="1"/>
  <c r="AH62" i="1"/>
  <c r="X62" i="1"/>
  <c r="T62" i="1"/>
  <c r="P62" i="1"/>
  <c r="AH61" i="1"/>
  <c r="X61" i="1"/>
  <c r="T61" i="1"/>
  <c r="AG60" i="1"/>
  <c r="W60" i="1"/>
  <c r="S60" i="1"/>
  <c r="AG59" i="1"/>
  <c r="W59" i="1"/>
  <c r="S59" i="1"/>
  <c r="AG58" i="1"/>
  <c r="W58" i="1"/>
  <c r="S58" i="1"/>
  <c r="AG57" i="1"/>
  <c r="W57" i="1"/>
  <c r="S57" i="1"/>
  <c r="AG56" i="1"/>
  <c r="W56" i="1"/>
  <c r="S56" i="1"/>
  <c r="AG55" i="1"/>
  <c r="W55" i="1"/>
  <c r="R55" i="1"/>
  <c r="Z54" i="1"/>
  <c r="V54" i="1"/>
  <c r="R54" i="1"/>
  <c r="Z53" i="1"/>
  <c r="V53" i="1"/>
  <c r="R53" i="1"/>
  <c r="Z52" i="1"/>
  <c r="V52" i="1"/>
  <c r="Q52" i="1"/>
  <c r="AI51" i="1"/>
  <c r="AJ51" i="1" s="1"/>
  <c r="Y51" i="1"/>
  <c r="U51" i="1"/>
  <c r="P51" i="1"/>
  <c r="AH50" i="1"/>
  <c r="X50" i="1"/>
  <c r="T50" i="1"/>
  <c r="P50" i="1"/>
  <c r="AH49" i="1"/>
  <c r="X49" i="1"/>
  <c r="T49" i="1"/>
  <c r="P49" i="1"/>
  <c r="AH48" i="1"/>
  <c r="X48" i="1"/>
  <c r="T48" i="1"/>
  <c r="AG47" i="1"/>
  <c r="W47" i="1"/>
  <c r="S47" i="1"/>
  <c r="AG46" i="1"/>
  <c r="W46" i="1"/>
  <c r="S46" i="1"/>
  <c r="AG45" i="1"/>
  <c r="W45" i="1"/>
  <c r="R45" i="1"/>
  <c r="Y44" i="1"/>
  <c r="U44" i="1"/>
  <c r="Q44" i="1"/>
  <c r="AI43" i="1"/>
  <c r="AJ43" i="1" s="1"/>
  <c r="Y43" i="1"/>
  <c r="U43" i="1"/>
  <c r="Q43" i="1"/>
  <c r="AI42" i="1"/>
  <c r="AJ42" i="1" s="1"/>
  <c r="Y42" i="1"/>
  <c r="U42" i="1"/>
  <c r="Q42" i="1"/>
  <c r="AI41" i="1"/>
  <c r="AJ41" i="1" s="1"/>
  <c r="Y41" i="1"/>
  <c r="U41" i="1"/>
  <c r="Q41" i="1"/>
  <c r="AI40" i="1"/>
  <c r="AJ40" i="1" s="1"/>
  <c r="Y40" i="1"/>
  <c r="U40" i="1"/>
  <c r="Q40" i="1"/>
  <c r="AI39" i="1"/>
  <c r="AJ39" i="1" s="1"/>
  <c r="Y39" i="1"/>
  <c r="U39" i="1"/>
  <c r="P39" i="1"/>
  <c r="AG35" i="1"/>
  <c r="AI31" i="1"/>
  <c r="AJ31" i="1" s="1"/>
  <c r="U31" i="1"/>
  <c r="X29" i="1"/>
  <c r="Q26" i="1"/>
  <c r="U24" i="1"/>
  <c r="Y22" i="1"/>
  <c r="AG19" i="1"/>
  <c r="R15" i="1"/>
  <c r="V13" i="1"/>
  <c r="Z11" i="1"/>
  <c r="AI9" i="1"/>
  <c r="AJ9" i="1" s="1"/>
  <c r="AK8" i="1"/>
  <c r="S5" i="1"/>
  <c r="W3" i="1"/>
  <c r="AK26" i="1"/>
  <c r="AK18" i="1"/>
  <c r="AK17" i="1"/>
  <c r="AK16" i="1"/>
  <c r="AK15" i="1"/>
  <c r="AK14" i="1"/>
  <c r="AK13" i="1"/>
  <c r="AK12" i="1"/>
  <c r="AK11" i="1"/>
  <c r="AK10" i="1"/>
  <c r="AK2" i="1"/>
  <c r="V35" i="1"/>
  <c r="Q35" i="1"/>
  <c r="AI34" i="1"/>
  <c r="AJ34" i="1" s="1"/>
  <c r="Y34" i="1"/>
  <c r="U34" i="1"/>
  <c r="P34" i="1"/>
  <c r="AH33" i="1"/>
  <c r="X33" i="1"/>
  <c r="T33" i="1"/>
  <c r="P33" i="1"/>
  <c r="AH32" i="1"/>
  <c r="X32" i="1"/>
  <c r="T32" i="1"/>
  <c r="P32" i="1"/>
  <c r="AH31" i="1"/>
  <c r="X31" i="1"/>
  <c r="T31" i="1"/>
  <c r="P31" i="1"/>
  <c r="AH30" i="1"/>
  <c r="W30" i="1"/>
  <c r="S30" i="1"/>
  <c r="AG29" i="1"/>
  <c r="W29" i="1"/>
  <c r="S29" i="1"/>
  <c r="Z28" i="1"/>
  <c r="V28" i="1"/>
  <c r="R28" i="1"/>
  <c r="Z27" i="1"/>
  <c r="V27" i="1"/>
  <c r="Q27" i="1"/>
  <c r="AI26" i="1"/>
  <c r="AJ26" i="1" s="1"/>
  <c r="Y26" i="1"/>
  <c r="U26" i="1"/>
  <c r="P26" i="1"/>
  <c r="AH25" i="1"/>
  <c r="X25" i="1"/>
  <c r="T25" i="1"/>
  <c r="P25" i="1"/>
  <c r="AH24" i="1"/>
  <c r="X24" i="1"/>
  <c r="T24" i="1"/>
  <c r="P24" i="1"/>
  <c r="AH23" i="1"/>
  <c r="X23" i="1"/>
  <c r="T23" i="1"/>
  <c r="P23" i="1"/>
  <c r="AH22" i="1"/>
  <c r="X22" i="1"/>
  <c r="T22" i="1"/>
  <c r="P22" i="1"/>
  <c r="AH21" i="1"/>
  <c r="X21" i="1"/>
  <c r="T21" i="1"/>
  <c r="AG20" i="1"/>
  <c r="W20" i="1"/>
  <c r="R20" i="1"/>
  <c r="Z19" i="1"/>
  <c r="V19" i="1"/>
  <c r="Q19" i="1"/>
  <c r="AI18" i="1"/>
  <c r="AJ18" i="1" s="1"/>
  <c r="Y18" i="1"/>
  <c r="U18" i="1"/>
  <c r="Q18" i="1"/>
  <c r="AI17" i="1"/>
  <c r="AJ17" i="1" s="1"/>
  <c r="Y17" i="1"/>
  <c r="U17" i="1"/>
  <c r="Q17" i="1"/>
  <c r="AI16" i="1"/>
  <c r="AJ16" i="1" s="1"/>
  <c r="Y16" i="1"/>
  <c r="U16" i="1"/>
  <c r="Q16" i="1"/>
  <c r="AI15" i="1"/>
  <c r="AJ15" i="1" s="1"/>
  <c r="Y15" i="1"/>
  <c r="U15" i="1"/>
  <c r="Q15" i="1"/>
  <c r="AI14" i="1"/>
  <c r="AJ14" i="1" s="1"/>
  <c r="Y14" i="1"/>
  <c r="U14" i="1"/>
  <c r="Q14" i="1"/>
  <c r="AI13" i="1"/>
  <c r="AJ13" i="1" s="1"/>
  <c r="Y13" i="1"/>
  <c r="U13" i="1"/>
  <c r="Q13" i="1"/>
  <c r="AI12" i="1"/>
  <c r="AJ12" i="1" s="1"/>
  <c r="Y12" i="1"/>
  <c r="U12" i="1"/>
  <c r="Q12" i="1"/>
  <c r="AI11" i="1"/>
  <c r="AJ11" i="1" s="1"/>
  <c r="Y11" i="1"/>
  <c r="U11" i="1"/>
  <c r="Q11" i="1"/>
  <c r="AI10" i="1"/>
  <c r="AJ10" i="1" s="1"/>
  <c r="X10" i="1"/>
  <c r="T10" i="1"/>
  <c r="P10" i="1"/>
  <c r="AH9" i="1"/>
  <c r="W9" i="1"/>
  <c r="R9" i="1"/>
  <c r="Z8" i="1"/>
  <c r="V8" i="1"/>
  <c r="R8" i="1"/>
  <c r="Z7" i="1"/>
  <c r="V7" i="1"/>
  <c r="R7" i="1"/>
  <c r="Z6" i="1"/>
  <c r="V6" i="1"/>
  <c r="R6" i="1"/>
  <c r="Z5" i="1"/>
  <c r="V5" i="1"/>
  <c r="R5" i="1"/>
  <c r="Z4" i="1"/>
  <c r="V4" i="1"/>
  <c r="R4" i="1"/>
  <c r="Z3" i="1"/>
  <c r="V3" i="1"/>
  <c r="Q3" i="1"/>
  <c r="AI2" i="1"/>
  <c r="AJ2" i="1" s="1"/>
  <c r="V2" i="1"/>
  <c r="R2" i="1"/>
  <c r="AK29" i="1"/>
  <c r="AK28" i="1"/>
  <c r="AK20" i="1"/>
  <c r="Y38" i="1"/>
  <c r="U38" i="1"/>
  <c r="Q38" i="1"/>
  <c r="AI37" i="1"/>
  <c r="AJ37" i="1" s="1"/>
  <c r="Y37" i="1"/>
  <c r="U37" i="1"/>
  <c r="Q37" i="1"/>
  <c r="AI36" i="1"/>
  <c r="AJ36" i="1" s="1"/>
  <c r="Y36" i="1"/>
  <c r="U36" i="1"/>
  <c r="Q36" i="1"/>
  <c r="AI35" i="1"/>
  <c r="AJ35" i="1" s="1"/>
  <c r="Y35" i="1"/>
  <c r="U35" i="1"/>
  <c r="P35" i="1"/>
  <c r="AH34" i="1"/>
  <c r="X34" i="1"/>
  <c r="T34" i="1"/>
  <c r="AG33" i="1"/>
  <c r="W33" i="1"/>
  <c r="S33" i="1"/>
  <c r="AG32" i="1"/>
  <c r="W32" i="1"/>
  <c r="S32" i="1"/>
  <c r="AG31" i="1"/>
  <c r="W31" i="1"/>
  <c r="S31" i="1"/>
  <c r="Z30" i="1"/>
  <c r="V30" i="1"/>
  <c r="R30" i="1"/>
  <c r="Z29" i="1"/>
  <c r="V29" i="1"/>
  <c r="R29" i="1"/>
  <c r="Y28" i="1"/>
  <c r="U28" i="1"/>
  <c r="Q28" i="1"/>
  <c r="AI27" i="1"/>
  <c r="AJ27" i="1" s="1"/>
  <c r="Y27" i="1"/>
  <c r="U27" i="1"/>
  <c r="P27" i="1"/>
  <c r="AH26" i="1"/>
  <c r="X26" i="1"/>
  <c r="T26" i="1"/>
  <c r="AG25" i="1"/>
  <c r="W25" i="1"/>
  <c r="S25" i="1"/>
  <c r="AG24" i="1"/>
  <c r="W24" i="1"/>
  <c r="S24" i="1"/>
  <c r="AG23" i="1"/>
  <c r="W23" i="1"/>
  <c r="S23" i="1"/>
  <c r="AG22" i="1"/>
  <c r="W22" i="1"/>
  <c r="S22" i="1"/>
  <c r="AG21" i="1"/>
  <c r="W21" i="1"/>
  <c r="R21" i="1"/>
  <c r="Z20" i="1"/>
  <c r="V20" i="1"/>
  <c r="Q20" i="1"/>
  <c r="AI19" i="1"/>
  <c r="AJ19" i="1" s="1"/>
  <c r="Y19" i="1"/>
  <c r="U19" i="1"/>
  <c r="P19" i="1"/>
  <c r="AH18" i="1"/>
  <c r="X18" i="1"/>
  <c r="T18" i="1"/>
  <c r="P18" i="1"/>
  <c r="AH17" i="1"/>
  <c r="X17" i="1"/>
  <c r="T17" i="1"/>
  <c r="P17" i="1"/>
  <c r="AH16" i="1"/>
  <c r="X16" i="1"/>
  <c r="T16" i="1"/>
  <c r="P16" i="1"/>
  <c r="AH15" i="1"/>
  <c r="X15" i="1"/>
  <c r="T15" i="1"/>
  <c r="P15" i="1"/>
  <c r="AH14" i="1"/>
  <c r="X14" i="1"/>
  <c r="T14" i="1"/>
  <c r="P14" i="1"/>
  <c r="AH13" i="1"/>
  <c r="X13" i="1"/>
  <c r="T13" i="1"/>
  <c r="P13" i="1"/>
  <c r="AH12" i="1"/>
  <c r="X12" i="1"/>
  <c r="T12" i="1"/>
  <c r="P12" i="1"/>
  <c r="AH11" i="1"/>
  <c r="X11" i="1"/>
  <c r="T11" i="1"/>
  <c r="P11" i="1"/>
  <c r="AH10" i="1"/>
  <c r="W10" i="1"/>
  <c r="S10" i="1"/>
  <c r="Z9" i="1"/>
  <c r="V9" i="1"/>
  <c r="Q9" i="1"/>
  <c r="AI8" i="1"/>
  <c r="AJ8" i="1" s="1"/>
  <c r="Y8" i="1"/>
  <c r="U8" i="1"/>
  <c r="Q8" i="1"/>
  <c r="AI7" i="1"/>
  <c r="AJ7" i="1" s="1"/>
  <c r="Y7" i="1"/>
  <c r="U7" i="1"/>
  <c r="Q7" i="1"/>
  <c r="AI6" i="1"/>
  <c r="AJ6" i="1" s="1"/>
  <c r="Y6" i="1"/>
  <c r="U6" i="1"/>
  <c r="Q6" i="1"/>
  <c r="AI5" i="1"/>
  <c r="AJ5" i="1" s="1"/>
  <c r="Y5" i="1"/>
  <c r="U5" i="1"/>
  <c r="Q5" i="1"/>
  <c r="AI4" i="1"/>
  <c r="AJ4" i="1" s="1"/>
  <c r="Y4" i="1"/>
  <c r="U4" i="1"/>
  <c r="Q4" i="1"/>
  <c r="AI3" i="1"/>
  <c r="AJ3" i="1" s="1"/>
  <c r="Y3" i="1"/>
  <c r="U3" i="1"/>
  <c r="P3" i="1"/>
  <c r="AH2" i="1"/>
  <c r="U2" i="1"/>
  <c r="Q2" i="1"/>
  <c r="AK25" i="1"/>
  <c r="AK24" i="1"/>
  <c r="AK23" i="1"/>
  <c r="AK22" i="1"/>
  <c r="AK21" i="1"/>
  <c r="AK9" i="1"/>
  <c r="AH38" i="1"/>
  <c r="X38" i="1"/>
  <c r="T38" i="1"/>
  <c r="P38" i="1"/>
  <c r="AH37" i="1"/>
  <c r="X37" i="1"/>
  <c r="T37" i="1"/>
  <c r="P37" i="1"/>
  <c r="AH36" i="1"/>
  <c r="X36" i="1"/>
  <c r="T36" i="1"/>
  <c r="P36" i="1"/>
  <c r="AH35" i="1"/>
  <c r="X35" i="1"/>
  <c r="T35" i="1"/>
  <c r="AG34" i="1"/>
  <c r="W34" i="1"/>
  <c r="R34" i="1"/>
  <c r="Z33" i="1"/>
  <c r="V33" i="1"/>
  <c r="R33" i="1"/>
  <c r="Z32" i="1"/>
  <c r="V32" i="1"/>
  <c r="R32" i="1"/>
  <c r="Z31" i="1"/>
  <c r="V31" i="1"/>
  <c r="R31" i="1"/>
  <c r="Y30" i="1"/>
  <c r="U30" i="1"/>
  <c r="Q30" i="1"/>
  <c r="AI29" i="1"/>
  <c r="AJ29" i="1" s="1"/>
  <c r="Y29" i="1"/>
  <c r="U29" i="1"/>
  <c r="Q29" i="1"/>
  <c r="AI28" i="1"/>
  <c r="AJ28" i="1" s="1"/>
  <c r="X28" i="1"/>
  <c r="T28" i="1"/>
  <c r="P28" i="1"/>
  <c r="AH27" i="1"/>
  <c r="X27" i="1"/>
  <c r="T27" i="1"/>
  <c r="AG26" i="1"/>
  <c r="W26" i="1"/>
  <c r="R26" i="1"/>
  <c r="Z25" i="1"/>
  <c r="V25" i="1"/>
  <c r="R25" i="1"/>
  <c r="Z24" i="1"/>
  <c r="V24" i="1"/>
  <c r="R24" i="1"/>
  <c r="Z23" i="1"/>
  <c r="V23" i="1"/>
  <c r="R23" i="1"/>
  <c r="Z22" i="1"/>
  <c r="V22" i="1"/>
  <c r="R22" i="1"/>
  <c r="Z21" i="1"/>
  <c r="V21" i="1"/>
  <c r="Q21" i="1"/>
  <c r="AI20" i="1"/>
  <c r="AJ20" i="1" s="1"/>
  <c r="Y20" i="1"/>
  <c r="U20" i="1"/>
  <c r="P20" i="1"/>
  <c r="AH19" i="1"/>
  <c r="X19" i="1"/>
  <c r="T19" i="1"/>
  <c r="AG18" i="1"/>
  <c r="W18" i="1"/>
  <c r="S18" i="1"/>
  <c r="AG17" i="1"/>
  <c r="W17" i="1"/>
  <c r="S17" i="1"/>
  <c r="AG16" i="1"/>
  <c r="W16" i="1"/>
  <c r="S16" i="1"/>
  <c r="AG15" i="1"/>
  <c r="W15" i="1"/>
  <c r="S15" i="1"/>
  <c r="AG14" i="1"/>
  <c r="W14" i="1"/>
  <c r="S14" i="1"/>
  <c r="AG13" i="1"/>
  <c r="W13" i="1"/>
  <c r="S13" i="1"/>
  <c r="AG12" i="1"/>
  <c r="W12" i="1"/>
  <c r="S12" i="1"/>
  <c r="AG11" i="1"/>
  <c r="W11" i="1"/>
  <c r="S11" i="1"/>
  <c r="Z10" i="1"/>
  <c r="V10" i="1"/>
  <c r="R10" i="1"/>
  <c r="Y9" i="1"/>
  <c r="U9" i="1"/>
  <c r="P9" i="1"/>
  <c r="AH8" i="1"/>
  <c r="X8" i="1"/>
  <c r="T8" i="1"/>
  <c r="P8" i="1"/>
  <c r="AH7" i="1"/>
  <c r="X7" i="1"/>
  <c r="T7" i="1"/>
  <c r="P7" i="1"/>
  <c r="AH6" i="1"/>
  <c r="X6" i="1"/>
  <c r="T6" i="1"/>
  <c r="P6" i="1"/>
  <c r="AH5" i="1"/>
  <c r="X5" i="1"/>
  <c r="T5" i="1"/>
  <c r="P5" i="1"/>
  <c r="AH4" i="1"/>
  <c r="X4" i="1"/>
  <c r="T4" i="1"/>
  <c r="P4" i="1"/>
  <c r="AH3" i="1"/>
  <c r="X3" i="1"/>
  <c r="T3" i="1"/>
  <c r="AG2" i="1"/>
  <c r="T2" i="1"/>
  <c r="P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20"/>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futureMetadata>
  <cellMetadata count="1">
    <bk>
      <rc t="1" v="0"/>
    </bk>
  </cellMetadata>
  <valueMetadata count="5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valueMetadata>
</metadata>
</file>

<file path=xl/sharedStrings.xml><?xml version="1.0" encoding="utf-8"?>
<sst xmlns="http://schemas.openxmlformats.org/spreadsheetml/2006/main" count="8671" uniqueCount="1666">
  <si>
    <t>Ticker</t>
  </si>
  <si>
    <t>Last Price</t>
  </si>
  <si>
    <t>SPSG5Y</t>
  </si>
  <si>
    <t>EPSG5Y</t>
  </si>
  <si>
    <t>ROAG5Y</t>
  </si>
  <si>
    <t>Sector</t>
  </si>
  <si>
    <t>PEG</t>
  </si>
  <si>
    <t>RET3Y</t>
  </si>
  <si>
    <t>RET10Y</t>
  </si>
  <si>
    <t>RET5Y</t>
  </si>
  <si>
    <t>RET1Y</t>
  </si>
  <si>
    <t>LyondellBasell Industries NV</t>
  </si>
  <si>
    <t>Materials</t>
  </si>
  <si>
    <t>Signature Bank/New York NY</t>
  </si>
  <si>
    <t>Financials</t>
  </si>
  <si>
    <t>American Express Co</t>
  </si>
  <si>
    <t>Verizon Communications Inc</t>
  </si>
  <si>
    <t>Communication Services</t>
  </si>
  <si>
    <t>Broadcom Inc</t>
  </si>
  <si>
    <t>Information Technology</t>
  </si>
  <si>
    <t>Boeing Co/The</t>
  </si>
  <si>
    <t>Industrials</t>
  </si>
  <si>
    <t>Caterpillar Inc</t>
  </si>
  <si>
    <t>JPMorgan Chase &amp; Co</t>
  </si>
  <si>
    <t>Chevron Corp</t>
  </si>
  <si>
    <t>Energy</t>
  </si>
  <si>
    <t>Coca-Cola Co/The</t>
  </si>
  <si>
    <t>Consumer Staples</t>
  </si>
  <si>
    <t>AbbVie Inc</t>
  </si>
  <si>
    <t>Health Care</t>
  </si>
  <si>
    <t>Walt Disney Co/The</t>
  </si>
  <si>
    <t>FleetCor Technologies Inc</t>
  </si>
  <si>
    <t>Extra Space Storage Inc</t>
  </si>
  <si>
    <t>Real Estate</t>
  </si>
  <si>
    <t>Exxon Mobil Corp</t>
  </si>
  <si>
    <t>Phillips 66</t>
  </si>
  <si>
    <t>General Electric Co</t>
  </si>
  <si>
    <t>HP Inc</t>
  </si>
  <si>
    <t>Home Depot Inc/The</t>
  </si>
  <si>
    <t>Consumer Discretionary</t>
  </si>
  <si>
    <t>Monolithic Power Systems Inc</t>
  </si>
  <si>
    <t>International Business Machines Corp</t>
  </si>
  <si>
    <t>Johnson &amp; Johnson</t>
  </si>
  <si>
    <t>McDonald's Corp</t>
  </si>
  <si>
    <t>Merck &amp; Co Inc</t>
  </si>
  <si>
    <t>3M Co</t>
  </si>
  <si>
    <t>American Water Works Co Inc</t>
  </si>
  <si>
    <t>Utilities</t>
  </si>
  <si>
    <t>Bank of America Corp</t>
  </si>
  <si>
    <t>Pfizer Inc</t>
  </si>
  <si>
    <t>Procter &amp; Gamble Co/The</t>
  </si>
  <si>
    <t>AT&amp;T Inc</t>
  </si>
  <si>
    <t>Travelers Cos Inc/The</t>
  </si>
  <si>
    <t>Raytheon Technologies Corp</t>
  </si>
  <si>
    <t>Analog Devices Inc</t>
  </si>
  <si>
    <t>Walmart Inc</t>
  </si>
  <si>
    <t>Cisco Systems Inc</t>
  </si>
  <si>
    <t>Intel Corp</t>
  </si>
  <si>
    <t>General Motors Co</t>
  </si>
  <si>
    <t>Microsoft Corp</t>
  </si>
  <si>
    <t>Dollar General Corp</t>
  </si>
  <si>
    <t>Cigna Corp</t>
  </si>
  <si>
    <t>Kinder Morgan Inc</t>
  </si>
  <si>
    <t>Citigroup Inc</t>
  </si>
  <si>
    <t>American International Group Inc</t>
  </si>
  <si>
    <t>Altria Group Inc</t>
  </si>
  <si>
    <t>HCA Healthcare Inc</t>
  </si>
  <si>
    <t>International Paper Co</t>
  </si>
  <si>
    <t>Hewlett Packard Enterprise Co</t>
  </si>
  <si>
    <t>Abbott Laboratories</t>
  </si>
  <si>
    <t>Aflac Inc</t>
  </si>
  <si>
    <t>Air Products and Chemicals Inc</t>
  </si>
  <si>
    <t>Royal Caribbean Cruises Ltd</t>
  </si>
  <si>
    <t>Hess Corp</t>
  </si>
  <si>
    <t>Archer-Daniels-Midland Co</t>
  </si>
  <si>
    <t>Automatic Data Processing Inc</t>
  </si>
  <si>
    <t>Verisk Analytics Inc</t>
  </si>
  <si>
    <t>AutoZone Inc</t>
  </si>
  <si>
    <t>Avery Dennison Corp</t>
  </si>
  <si>
    <t>Enphase Energy Inc</t>
  </si>
  <si>
    <t>MSCI Inc</t>
  </si>
  <si>
    <t>Ball Corp</t>
  </si>
  <si>
    <t>Ceridian HCM Holding Inc</t>
  </si>
  <si>
    <t>Carrier Global Corp</t>
  </si>
  <si>
    <t>Bank of New York Mellon Corp/The</t>
  </si>
  <si>
    <t>Otis Worldwide Corp</t>
  </si>
  <si>
    <t>Baxter International Inc</t>
  </si>
  <si>
    <t>Becton Dickinson and Co</t>
  </si>
  <si>
    <t>Berkshire Hathaway Inc</t>
  </si>
  <si>
    <t>Best Buy Co Inc</t>
  </si>
  <si>
    <t>Boston Scientific Corp</t>
  </si>
  <si>
    <t>Bristol-Myers Squibb Co</t>
  </si>
  <si>
    <t>Brown-Forman Corp</t>
  </si>
  <si>
    <t>Coterra Energy Inc</t>
  </si>
  <si>
    <t>Campbell Soup Co</t>
  </si>
  <si>
    <t>Hilton Worldwide Holdings Inc</t>
  </si>
  <si>
    <t>Carnival Corp</t>
  </si>
  <si>
    <t>Qorvo Inc</t>
  </si>
  <si>
    <t>Lumen Technologies Inc</t>
  </si>
  <si>
    <t>UDR Inc</t>
  </si>
  <si>
    <t>Clorox Co/The</t>
  </si>
  <si>
    <t>Paycom Software Inc</t>
  </si>
  <si>
    <t>CMS Energy Corp</t>
  </si>
  <si>
    <t>Newell Brands Inc</t>
  </si>
  <si>
    <t>Colgate-Palmolive Co</t>
  </si>
  <si>
    <t>EPAM Systems Inc</t>
  </si>
  <si>
    <t>Comerica Inc</t>
  </si>
  <si>
    <t>Conagra Brands Inc</t>
  </si>
  <si>
    <t>Consolidated Edison Inc</t>
  </si>
  <si>
    <t>Corning Inc</t>
  </si>
  <si>
    <t>Cummins Inc</t>
  </si>
  <si>
    <t>Caesars Entertainment Inc</t>
  </si>
  <si>
    <t>Danaher Corp</t>
  </si>
  <si>
    <t>Target Corp</t>
  </si>
  <si>
    <t>Deere &amp; Co</t>
  </si>
  <si>
    <t>Dominion Energy Inc</t>
  </si>
  <si>
    <t>Dover Corp</t>
  </si>
  <si>
    <t>Alliant Energy Corp</t>
  </si>
  <si>
    <t>Steel Dynamics Inc</t>
  </si>
  <si>
    <t>Duke Energy Corp</t>
  </si>
  <si>
    <t>Regency Centers Corp</t>
  </si>
  <si>
    <t>Eaton Corp PLC</t>
  </si>
  <si>
    <t>Ecolab Inc</t>
  </si>
  <si>
    <t>PerkinElmer Inc</t>
  </si>
  <si>
    <t>Emerson Electric Co</t>
  </si>
  <si>
    <t>EOG Resources Inc</t>
  </si>
  <si>
    <t>Aon PLC</t>
  </si>
  <si>
    <t>Entergy Corp</t>
  </si>
  <si>
    <t>Equifax Inc</t>
  </si>
  <si>
    <t>EQT Corp</t>
  </si>
  <si>
    <t>IQVIA Holdings Inc</t>
  </si>
  <si>
    <t>Gartner Inc</t>
  </si>
  <si>
    <t>FedEx Corp</t>
  </si>
  <si>
    <t>FMC Corp</t>
  </si>
  <si>
    <t>Brown &amp; Brown Inc</t>
  </si>
  <si>
    <t>Ford Motor Co</t>
  </si>
  <si>
    <t>NextEra Energy Inc</t>
  </si>
  <si>
    <t>Franklin Resources Inc</t>
  </si>
  <si>
    <t>Garmin Ltd</t>
  </si>
  <si>
    <t>Freeport-McMoRan Inc</t>
  </si>
  <si>
    <t>Dexcom Inc</t>
  </si>
  <si>
    <t>General Dynamics Corp</t>
  </si>
  <si>
    <t>General Mills Inc</t>
  </si>
  <si>
    <t>Genuine Parts Co</t>
  </si>
  <si>
    <t>Atmos Energy Corp</t>
  </si>
  <si>
    <t>WW Grainger Inc</t>
  </si>
  <si>
    <t>Halliburton Co</t>
  </si>
  <si>
    <t>L3Harris Technologies Inc</t>
  </si>
  <si>
    <t>Healthpeak Properties Inc</t>
  </si>
  <si>
    <t>Catalent Inc</t>
  </si>
  <si>
    <t>Fortive Corp</t>
  </si>
  <si>
    <t>Hershey Co/The</t>
  </si>
  <si>
    <t>Synchrony Financial</t>
  </si>
  <si>
    <t>Hormel Foods Corp</t>
  </si>
  <si>
    <t>Arthur J Gallagher &amp; Co</t>
  </si>
  <si>
    <t>Mondelez International Inc</t>
  </si>
  <si>
    <t>CenterPoint Energy Inc</t>
  </si>
  <si>
    <t>Humana Inc</t>
  </si>
  <si>
    <t>Willis Towers Watson PLC</t>
  </si>
  <si>
    <t>Illinois Tool Works Inc</t>
  </si>
  <si>
    <t>CDW Corp/DE</t>
  </si>
  <si>
    <t>Trane Technologies PLC</t>
  </si>
  <si>
    <t>Interpublic Group of Cos Inc/The</t>
  </si>
  <si>
    <t>International Flavors &amp; Fragrances Inc</t>
  </si>
  <si>
    <t>Generac Holdings Inc</t>
  </si>
  <si>
    <t>NXP Semiconductors NV</t>
  </si>
  <si>
    <t>Kellogg Co</t>
  </si>
  <si>
    <t>Broadridge Financial Solutions Inc</t>
  </si>
  <si>
    <t>Kimberly-Clark Corp</t>
  </si>
  <si>
    <t>Kimco Realty Corp</t>
  </si>
  <si>
    <t>Oracle Corp</t>
  </si>
  <si>
    <t>Kroger Co/The</t>
  </si>
  <si>
    <t>Lennar Corp</t>
  </si>
  <si>
    <t>Eli Lilly &amp; Co</t>
  </si>
  <si>
    <t>Bath &amp; Body Works Inc</t>
  </si>
  <si>
    <t>Charter Communications Inc</t>
  </si>
  <si>
    <t>Lincoln National Corp</t>
  </si>
  <si>
    <t>Loews Corp</t>
  </si>
  <si>
    <t>Lowe's Cos Inc</t>
  </si>
  <si>
    <t>IDEX Corp</t>
  </si>
  <si>
    <t>Marsh &amp; McLennan Cos Inc</t>
  </si>
  <si>
    <t>Masco Corp</t>
  </si>
  <si>
    <t>S&amp;P Global Inc</t>
  </si>
  <si>
    <t>Medtronic PLC</t>
  </si>
  <si>
    <t>Viatris Inc</t>
  </si>
  <si>
    <t>CVS Health Corp</t>
  </si>
  <si>
    <t>DuPont de Nemours Inc</t>
  </si>
  <si>
    <t>Micron Technology Inc</t>
  </si>
  <si>
    <t>Motorola Solutions Inc</t>
  </si>
  <si>
    <t>Cboe Global Markets Inc</t>
  </si>
  <si>
    <t>Laboratory Corp of America Holdings</t>
  </si>
  <si>
    <t>Newmont Corp</t>
  </si>
  <si>
    <t>NIKE Inc</t>
  </si>
  <si>
    <t>NiSource Inc</t>
  </si>
  <si>
    <t>Norfolk Southern Corp</t>
  </si>
  <si>
    <t>Principal Financial Group Inc</t>
  </si>
  <si>
    <t>Eversource Energy</t>
  </si>
  <si>
    <t>Northrop Grumman Corp</t>
  </si>
  <si>
    <t>Wells Fargo &amp; Co</t>
  </si>
  <si>
    <t>Nucor Corp</t>
  </si>
  <si>
    <t>Occidental Petroleum Corp</t>
  </si>
  <si>
    <t>Omnicom Group Inc</t>
  </si>
  <si>
    <t>ONEOK Inc</t>
  </si>
  <si>
    <t>Raymond James Financial Inc</t>
  </si>
  <si>
    <t>PG&amp;E Corp</t>
  </si>
  <si>
    <t>Parker-Hannifin Corp</t>
  </si>
  <si>
    <t>Rollins Inc</t>
  </si>
  <si>
    <t>PPL Corp</t>
  </si>
  <si>
    <t>ConocoPhillips</t>
  </si>
  <si>
    <t>PulteGroup Inc</t>
  </si>
  <si>
    <t>Pinnacle West Capital Corp</t>
  </si>
  <si>
    <t>PNC Financial Services Group Inc/The</t>
  </si>
  <si>
    <t>PPG Industries Inc</t>
  </si>
  <si>
    <t>Progressive Corp/The</t>
  </si>
  <si>
    <t>Public Service Enterprise Group Inc</t>
  </si>
  <si>
    <t>Robert Half International Inc</t>
  </si>
  <si>
    <t>Edison International</t>
  </si>
  <si>
    <t>Schlumberger Ltd</t>
  </si>
  <si>
    <t>Charles Schwab Corp/The</t>
  </si>
  <si>
    <t>Sherwin-Williams Co/The</t>
  </si>
  <si>
    <t>West Pharmaceutical Services Inc</t>
  </si>
  <si>
    <t>J M Smucker Co/The</t>
  </si>
  <si>
    <t>Snap-on Inc</t>
  </si>
  <si>
    <t>AMETEK Inc</t>
  </si>
  <si>
    <t>Southern Co/The</t>
  </si>
  <si>
    <t>Truist Financial Corp</t>
  </si>
  <si>
    <t>Southwest Airlines Co</t>
  </si>
  <si>
    <t>W R Berkley Corp</t>
  </si>
  <si>
    <t>Stanley Black &amp; Decker Inc</t>
  </si>
  <si>
    <t>Public Storage</t>
  </si>
  <si>
    <t>Arista Networks Inc</t>
  </si>
  <si>
    <t>Sysco Corp</t>
  </si>
  <si>
    <t>Corteva Inc</t>
  </si>
  <si>
    <t>Texas Instruments Inc</t>
  </si>
  <si>
    <t>Textron Inc</t>
  </si>
  <si>
    <t>Thermo Fisher Scientific Inc</t>
  </si>
  <si>
    <t>TJX Cos Inc/The</t>
  </si>
  <si>
    <t>Globe Life Inc</t>
  </si>
  <si>
    <t>Johnson Controls International plc</t>
  </si>
  <si>
    <t>Ulta Beauty Inc</t>
  </si>
  <si>
    <t>Union Pacific Corp</t>
  </si>
  <si>
    <t>Keysight Technologies Inc</t>
  </si>
  <si>
    <t>UnitedHealth Group Inc</t>
  </si>
  <si>
    <t>Marathon Oil Corp</t>
  </si>
  <si>
    <t>Bio-Rad Laboratories Inc</t>
  </si>
  <si>
    <t>Ventas Inc</t>
  </si>
  <si>
    <t>VF Corp</t>
  </si>
  <si>
    <t>Vulcan Materials Co</t>
  </si>
  <si>
    <t>Weyerhaeuser Co</t>
  </si>
  <si>
    <t>Whirlpool Corp</t>
  </si>
  <si>
    <t>Williams Cos Inc/The</t>
  </si>
  <si>
    <t>Constellation Energy Corp</t>
  </si>
  <si>
    <t>WEC Energy Group Inc</t>
  </si>
  <si>
    <t>Adobe Inc</t>
  </si>
  <si>
    <t>AES Corp/The</t>
  </si>
  <si>
    <t>Amgen Inc</t>
  </si>
  <si>
    <t>Apple Inc</t>
  </si>
  <si>
    <t>Autodesk Inc</t>
  </si>
  <si>
    <t>Cintas Corp</t>
  </si>
  <si>
    <t>Comcast Corp</t>
  </si>
  <si>
    <t>Molson Coors Beverage Co</t>
  </si>
  <si>
    <t>KLA Corp</t>
  </si>
  <si>
    <t>Marriott International Inc/MD</t>
  </si>
  <si>
    <t>McCormick &amp; Co Inc/MD</t>
  </si>
  <si>
    <t>PACCAR Inc</t>
  </si>
  <si>
    <t>Costco Wholesale Corp</t>
  </si>
  <si>
    <t>First Republic Bank/CA</t>
  </si>
  <si>
    <t>Stryker Corp</t>
  </si>
  <si>
    <t>Tyson Foods Inc</t>
  </si>
  <si>
    <t>Lamb Weston Holdings Inc</t>
  </si>
  <si>
    <t>Applied Materials Inc</t>
  </si>
  <si>
    <t>American Airlines Group Inc</t>
  </si>
  <si>
    <t>Cardinal Health Inc</t>
  </si>
  <si>
    <t>Cincinnati Financial Corp</t>
  </si>
  <si>
    <t>Paramount Global</t>
  </si>
  <si>
    <t>DR Horton Inc</t>
  </si>
  <si>
    <t>Electronic Arts Inc</t>
  </si>
  <si>
    <t>Expeditors International of Washington Inc</t>
  </si>
  <si>
    <t>Fastenal Co</t>
  </si>
  <si>
    <t>M&amp;T Bank Corp</t>
  </si>
  <si>
    <t>Xcel Energy Inc</t>
  </si>
  <si>
    <t>Fiserv Inc</t>
  </si>
  <si>
    <t>Fifth Third Bancorp</t>
  </si>
  <si>
    <t>Gilead Sciences Inc</t>
  </si>
  <si>
    <t>Hasbro Inc</t>
  </si>
  <si>
    <t>Huntington Bancshares Inc/OH</t>
  </si>
  <si>
    <t>Welltower Inc</t>
  </si>
  <si>
    <t>Biogen Inc</t>
  </si>
  <si>
    <t>Northern Trust Corp</t>
  </si>
  <si>
    <t>Packaging Corp of America</t>
  </si>
  <si>
    <t>Paychex Inc</t>
  </si>
  <si>
    <t>QUALCOMM Inc</t>
  </si>
  <si>
    <t>Roper Technologies Inc</t>
  </si>
  <si>
    <t>Ross Stores Inc</t>
  </si>
  <si>
    <t>IDEXX Laboratories Inc</t>
  </si>
  <si>
    <t>Starbucks Corp</t>
  </si>
  <si>
    <t>KeyCorp</t>
  </si>
  <si>
    <t>Fox Corp</t>
  </si>
  <si>
    <t>State Street Corp</t>
  </si>
  <si>
    <t>Norwegian Cruise Line Holdings Ltd</t>
  </si>
  <si>
    <t>US Bancorp</t>
  </si>
  <si>
    <t>A O Smith Corp</t>
  </si>
  <si>
    <t>Gen Digital Inc</t>
  </si>
  <si>
    <t>T Rowe Price Group Inc</t>
  </si>
  <si>
    <t>Waste Management Inc</t>
  </si>
  <si>
    <t>Constellation Brands Inc</t>
  </si>
  <si>
    <t>DENTSPLY SIRONA Inc</t>
  </si>
  <si>
    <t>Zions Bancorp NA</t>
  </si>
  <si>
    <t>Alaska Air Group Inc</t>
  </si>
  <si>
    <t>Invesco Ltd</t>
  </si>
  <si>
    <t>Linde PLC</t>
  </si>
  <si>
    <t>Intuit Inc</t>
  </si>
  <si>
    <t>Morgan Stanley</t>
  </si>
  <si>
    <t>Microchip Technology Inc</t>
  </si>
  <si>
    <t>Chubb Ltd</t>
  </si>
  <si>
    <t>Hologic Inc</t>
  </si>
  <si>
    <t>Citizens Financial Group Inc</t>
  </si>
  <si>
    <t>O'Reilly Automotive Inc</t>
  </si>
  <si>
    <t>Allstate Corp/The</t>
  </si>
  <si>
    <t>Equity Residential</t>
  </si>
  <si>
    <t>BorgWarner Inc</t>
  </si>
  <si>
    <t>Keurig Dr Pepper Inc</t>
  </si>
  <si>
    <t>Organon &amp; Co</t>
  </si>
  <si>
    <t>Host Hotels &amp; Resorts Inc</t>
  </si>
  <si>
    <t>Incyte Corp</t>
  </si>
  <si>
    <t>Simon Property Group Inc</t>
  </si>
  <si>
    <t>Eastman Chemical Co</t>
  </si>
  <si>
    <t>AvalonBay Communities Inc</t>
  </si>
  <si>
    <t>Prudential Financial Inc</t>
  </si>
  <si>
    <t>United Parcel Service Inc</t>
  </si>
  <si>
    <t>Walgreens Boots Alliance Inc</t>
  </si>
  <si>
    <t>STERIS PLC</t>
  </si>
  <si>
    <t>McKesson Corp</t>
  </si>
  <si>
    <t>Lockheed Martin Corp</t>
  </si>
  <si>
    <t>AmerisourceBergen Corp</t>
  </si>
  <si>
    <t>Capital One Financial Corp</t>
  </si>
  <si>
    <t>Waters Corp</t>
  </si>
  <si>
    <t>Nordson Corp</t>
  </si>
  <si>
    <t>Dollar Tree Inc</t>
  </si>
  <si>
    <t>Darden Restaurants Inc</t>
  </si>
  <si>
    <t>Evergy Inc</t>
  </si>
  <si>
    <t>Match Group Inc</t>
  </si>
  <si>
    <t>Domino's Pizza Inc</t>
  </si>
  <si>
    <t>NVR Inc</t>
  </si>
  <si>
    <t>NetApp Inc</t>
  </si>
  <si>
    <t>DXC Technology Co</t>
  </si>
  <si>
    <t>Old Dominion Freight Line Inc</t>
  </si>
  <si>
    <t>DaVita Inc</t>
  </si>
  <si>
    <t>Hartford Financial Services Group Inc/The</t>
  </si>
  <si>
    <t>Iron Mountain Inc</t>
  </si>
  <si>
    <t>Estee Lauder Cos Inc/The</t>
  </si>
  <si>
    <t>Cadence Design Systems Inc</t>
  </si>
  <si>
    <t>Tyler Technologies Inc</t>
  </si>
  <si>
    <t>Universal Health Services Inc</t>
  </si>
  <si>
    <t>Skyworks Solutions Inc</t>
  </si>
  <si>
    <t>Quest Diagnostics Inc</t>
  </si>
  <si>
    <t>Activision Blizzard Inc</t>
  </si>
  <si>
    <t>Rockwell Automation Inc</t>
  </si>
  <si>
    <t>Kraft Heinz Co/The</t>
  </si>
  <si>
    <t>American Tower Corp</t>
  </si>
  <si>
    <t>Regeneron Pharmaceuticals Inc</t>
  </si>
  <si>
    <t>Amazon.com Inc</t>
  </si>
  <si>
    <t>Jack Henry &amp; Associates Inc</t>
  </si>
  <si>
    <t>Ralph Lauren Corp</t>
  </si>
  <si>
    <t>Boston Properties Inc</t>
  </si>
  <si>
    <t>Amphenol Corp</t>
  </si>
  <si>
    <t>Howmet Aerospace Inc</t>
  </si>
  <si>
    <t>Pioneer Natural Resources Co</t>
  </si>
  <si>
    <t>Valero Energy Corp</t>
  </si>
  <si>
    <t>Synopsys Inc</t>
  </si>
  <si>
    <t>Etsy Inc</t>
  </si>
  <si>
    <t>CH Robinson Worldwide Inc</t>
  </si>
  <si>
    <t>Accenture PLC</t>
  </si>
  <si>
    <t>TransDigm Group Inc</t>
  </si>
  <si>
    <t>Yum! Brands Inc</t>
  </si>
  <si>
    <t>Prologis Inc</t>
  </si>
  <si>
    <t>FirstEnergy Corp</t>
  </si>
  <si>
    <t>VeriSign Inc</t>
  </si>
  <si>
    <t>Quanta Services Inc</t>
  </si>
  <si>
    <t>Henry Schein Inc</t>
  </si>
  <si>
    <t>Ameren Corp</t>
  </si>
  <si>
    <t>ANSYS Inc</t>
  </si>
  <si>
    <t>FactSet Research Systems Inc</t>
  </si>
  <si>
    <t>NVIDIA Corp</t>
  </si>
  <si>
    <t>Sealed Air Corp</t>
  </si>
  <si>
    <t>Cognizant Technology Solutions Corp</t>
  </si>
  <si>
    <t>SVB Financial Group</t>
  </si>
  <si>
    <t>Intuitive Surgical Inc</t>
  </si>
  <si>
    <t>Take-Two Interactive Software Inc</t>
  </si>
  <si>
    <t>Republic Services Inc</t>
  </si>
  <si>
    <t>eBay Inc</t>
  </si>
  <si>
    <t>Goldman Sachs Group Inc/The</t>
  </si>
  <si>
    <t>SBA Communications Corp</t>
  </si>
  <si>
    <t>Sempra Energy</t>
  </si>
  <si>
    <t>Moody's Corp</t>
  </si>
  <si>
    <t>ON Semiconductor Corp</t>
  </si>
  <si>
    <t>Booking Holdings Inc</t>
  </si>
  <si>
    <t>F5 Inc</t>
  </si>
  <si>
    <t>Akamai Technologies Inc</t>
  </si>
  <si>
    <t>Charles River Laboratories International Inc</t>
  </si>
  <si>
    <t>MarketAxess Holdings Inc</t>
  </si>
  <si>
    <t>Devon Energy Corp</t>
  </si>
  <si>
    <t>Bio-Techne Corp</t>
  </si>
  <si>
    <t>Alphabet Inc</t>
  </si>
  <si>
    <t>Teleflex Inc</t>
  </si>
  <si>
    <t>Netflix Inc</t>
  </si>
  <si>
    <t>Allegion plc</t>
  </si>
  <si>
    <t>Agilent Technologies Inc</t>
  </si>
  <si>
    <t>Warner Bros Discovery Inc</t>
  </si>
  <si>
    <t>Elevance Health Inc</t>
  </si>
  <si>
    <t>Trimble Inc</t>
  </si>
  <si>
    <t>CME Group Inc</t>
  </si>
  <si>
    <t>Juniper Networks Inc</t>
  </si>
  <si>
    <t>BlackRock Inc</t>
  </si>
  <si>
    <t>DTE Energy Co</t>
  </si>
  <si>
    <t>Nasdaq Inc</t>
  </si>
  <si>
    <t>Celanese Corp</t>
  </si>
  <si>
    <t>Philip Morris International Inc</t>
  </si>
  <si>
    <t>Salesforce Inc</t>
  </si>
  <si>
    <t>Ingersoll Rand Inc</t>
  </si>
  <si>
    <t>Huntington Ingalls Industries Inc</t>
  </si>
  <si>
    <t>MetLife Inc</t>
  </si>
  <si>
    <t>Tapestry Inc</t>
  </si>
  <si>
    <t>CSX Corp</t>
  </si>
  <si>
    <t>Edwards Lifesciences Corp</t>
  </si>
  <si>
    <t>Ameriprise Financial Inc</t>
  </si>
  <si>
    <t>Zebra Technologies Corp</t>
  </si>
  <si>
    <t>Zimmer Biomet Holdings Inc</t>
  </si>
  <si>
    <t>CBRE Group Inc</t>
  </si>
  <si>
    <t>Camden Property Trust</t>
  </si>
  <si>
    <t>Mastercard Inc</t>
  </si>
  <si>
    <t>CarMax Inc</t>
  </si>
  <si>
    <t>Intercontinental Exchange Inc</t>
  </si>
  <si>
    <t>Fidelity National Information Services Inc</t>
  </si>
  <si>
    <t>Chipotle Mexican Grill Inc</t>
  </si>
  <si>
    <t>Wynn Resorts Ltd</t>
  </si>
  <si>
    <t>Live Nation Entertainment Inc</t>
  </si>
  <si>
    <t>Assurant Inc</t>
  </si>
  <si>
    <t>NRG Energy Inc</t>
  </si>
  <si>
    <t>Regions Financial Corp</t>
  </si>
  <si>
    <t>Monster Beverage Corp</t>
  </si>
  <si>
    <t>Mosaic Co/The</t>
  </si>
  <si>
    <t>Baker Hughes Co</t>
  </si>
  <si>
    <t>Expedia Group Inc</t>
  </si>
  <si>
    <t>CF Industries Holdings Inc</t>
  </si>
  <si>
    <t>Leidos Holdings Inc</t>
  </si>
  <si>
    <t>APA Corp</t>
  </si>
  <si>
    <t>First Solar Inc</t>
  </si>
  <si>
    <t>TE Connectivity Ltd</t>
  </si>
  <si>
    <t>Cooper Cos Inc/The</t>
  </si>
  <si>
    <t>Discover Financial Services</t>
  </si>
  <si>
    <t>Visa Inc</t>
  </si>
  <si>
    <t>Mid-America Apartment Communities Inc</t>
  </si>
  <si>
    <t>Xylem Inc/NY</t>
  </si>
  <si>
    <t>Marathon Petroleum Corp</t>
  </si>
  <si>
    <t>Tractor Supply Co</t>
  </si>
  <si>
    <t>Advanced Micro Devices Inc</t>
  </si>
  <si>
    <t>ResMed Inc</t>
  </si>
  <si>
    <t>Mettler-Toledo International Inc</t>
  </si>
  <si>
    <t>VICI Properties Inc</t>
  </si>
  <si>
    <t>Copart Inc</t>
  </si>
  <si>
    <t>Jacobs Solutions Inc</t>
  </si>
  <si>
    <t>Albemarle Corp</t>
  </si>
  <si>
    <t>Fortinet Inc</t>
  </si>
  <si>
    <t>Moderna Inc</t>
  </si>
  <si>
    <t>Essex Property Trust Inc</t>
  </si>
  <si>
    <t>CoStar Group Inc</t>
  </si>
  <si>
    <t>Realty Income Corp</t>
  </si>
  <si>
    <t>Westrock Co</t>
  </si>
  <si>
    <t>Westinghouse Air Brake Technologies Corp</t>
  </si>
  <si>
    <t>Pool Corp</t>
  </si>
  <si>
    <t>Western Digital Corp</t>
  </si>
  <si>
    <t>PepsiCo Inc</t>
  </si>
  <si>
    <t>Diamondback Energy Inc</t>
  </si>
  <si>
    <t>ServiceNow Inc</t>
  </si>
  <si>
    <t>Church &amp; Dwight Co Inc</t>
  </si>
  <si>
    <t>Federal Realty Investment Trust</t>
  </si>
  <si>
    <t>MGM Resorts International</t>
  </si>
  <si>
    <t>American Electric Power Co Inc</t>
  </si>
  <si>
    <t>SolarEdge Technologies Inc</t>
  </si>
  <si>
    <t>Invitation Homes Inc</t>
  </si>
  <si>
    <t>PTC Inc</t>
  </si>
  <si>
    <t>JB Hunt Transport Services Inc</t>
  </si>
  <si>
    <t>Lam Research Corp</t>
  </si>
  <si>
    <t>Mohawk Industries Inc</t>
  </si>
  <si>
    <t>Pentair PLC</t>
  </si>
  <si>
    <t>GE HealthCare Technologies Inc</t>
  </si>
  <si>
    <t>Vertex Pharmaceuticals Inc</t>
  </si>
  <si>
    <t>Amcor PLC</t>
  </si>
  <si>
    <t>Meta Platforms Inc</t>
  </si>
  <si>
    <t>T-Mobile US Inc</t>
  </si>
  <si>
    <t>United Rentals Inc</t>
  </si>
  <si>
    <t>Honeywell International Inc</t>
  </si>
  <si>
    <t>Alexandria Real Estate Equities Inc</t>
  </si>
  <si>
    <t>Delta Air Lines Inc</t>
  </si>
  <si>
    <t>Seagate Technology Holdings PLC</t>
  </si>
  <si>
    <t>United Airlines Holdings Inc</t>
  </si>
  <si>
    <t>News Corp</t>
  </si>
  <si>
    <t>Centene Corp</t>
  </si>
  <si>
    <t>Martin Marietta Materials Inc</t>
  </si>
  <si>
    <t>Teradyne Inc</t>
  </si>
  <si>
    <t>PayPal Holdings Inc</t>
  </si>
  <si>
    <t>Tesla Inc</t>
  </si>
  <si>
    <t>Arch Capital Group Ltd</t>
  </si>
  <si>
    <t>DISH Network Corp</t>
  </si>
  <si>
    <t>Dow Inc</t>
  </si>
  <si>
    <t>Everest Re Group Ltd</t>
  </si>
  <si>
    <t>Teledyne Technologies Inc</t>
  </si>
  <si>
    <t>Exelon Corp</t>
  </si>
  <si>
    <t>Global Payments Inc</t>
  </si>
  <si>
    <t>Crown Castle Inc</t>
  </si>
  <si>
    <t>Aptiv PLC</t>
  </si>
  <si>
    <t>Advance Auto Parts Inc</t>
  </si>
  <si>
    <t>Align Technology Inc</t>
  </si>
  <si>
    <t>Illumina Inc</t>
  </si>
  <si>
    <t>Targa Resources Corp</t>
  </si>
  <si>
    <t>LKQ Corp</t>
  </si>
  <si>
    <t>Zoetis Inc</t>
  </si>
  <si>
    <t>Equinix Inc</t>
  </si>
  <si>
    <t>Digital Realty Trust Inc</t>
  </si>
  <si>
    <t>Las Vegas Sands Corp</t>
  </si>
  <si>
    <t>SIR</t>
  </si>
  <si>
    <t>Instshrout</t>
  </si>
  <si>
    <t>LYB</t>
  </si>
  <si>
    <t>SBNY</t>
  </si>
  <si>
    <t>AXP</t>
  </si>
  <si>
    <t>VZ</t>
  </si>
  <si>
    <t>AVGO</t>
  </si>
  <si>
    <t>BA</t>
  </si>
  <si>
    <t>CAT</t>
  </si>
  <si>
    <t>JPM</t>
  </si>
  <si>
    <t>CVX</t>
  </si>
  <si>
    <t>KO</t>
  </si>
  <si>
    <t>ABBV</t>
  </si>
  <si>
    <t>DIS</t>
  </si>
  <si>
    <t>FLT</t>
  </si>
  <si>
    <t>EXR</t>
  </si>
  <si>
    <t>XOM</t>
  </si>
  <si>
    <t>PSX</t>
  </si>
  <si>
    <t>GE</t>
  </si>
  <si>
    <t>HPQ</t>
  </si>
  <si>
    <t>HD</t>
  </si>
  <si>
    <t>MPWR</t>
  </si>
  <si>
    <t>IBM</t>
  </si>
  <si>
    <t>JNJ</t>
  </si>
  <si>
    <t>MCD</t>
  </si>
  <si>
    <t>MRK</t>
  </si>
  <si>
    <t>MMM</t>
  </si>
  <si>
    <t>AWK</t>
  </si>
  <si>
    <t>BAC</t>
  </si>
  <si>
    <t>PFE</t>
  </si>
  <si>
    <t>PG</t>
  </si>
  <si>
    <t>T</t>
  </si>
  <si>
    <t>TRV</t>
  </si>
  <si>
    <t>RTX</t>
  </si>
  <si>
    <t>ADI</t>
  </si>
  <si>
    <t>WMT</t>
  </si>
  <si>
    <t>CSCO</t>
  </si>
  <si>
    <t>INTC</t>
  </si>
  <si>
    <t>GM</t>
  </si>
  <si>
    <t>MSFT</t>
  </si>
  <si>
    <t>DG</t>
  </si>
  <si>
    <t>CI</t>
  </si>
  <si>
    <t>KMI</t>
  </si>
  <si>
    <t>C</t>
  </si>
  <si>
    <t>AIG</t>
  </si>
  <si>
    <t>MO</t>
  </si>
  <si>
    <t>HCA</t>
  </si>
  <si>
    <t>IP</t>
  </si>
  <si>
    <t>HPE</t>
  </si>
  <si>
    <t>ABT</t>
  </si>
  <si>
    <t>AFL</t>
  </si>
  <si>
    <t>APD</t>
  </si>
  <si>
    <t>RCL</t>
  </si>
  <si>
    <t>HES</t>
  </si>
  <si>
    <t>ADM</t>
  </si>
  <si>
    <t>ADP</t>
  </si>
  <si>
    <t>VRSK</t>
  </si>
  <si>
    <t>AZO</t>
  </si>
  <si>
    <t>AVY</t>
  </si>
  <si>
    <t>ENPH</t>
  </si>
  <si>
    <t>MSCI</t>
  </si>
  <si>
    <t>BALL</t>
  </si>
  <si>
    <t>CDAY</t>
  </si>
  <si>
    <t>CARR</t>
  </si>
  <si>
    <t>BK</t>
  </si>
  <si>
    <t>OTIS</t>
  </si>
  <si>
    <t>BAX</t>
  </si>
  <si>
    <t>BDX</t>
  </si>
  <si>
    <t>BRK/B</t>
  </si>
  <si>
    <t>BBY</t>
  </si>
  <si>
    <t>BSX</t>
  </si>
  <si>
    <t>BMY</t>
  </si>
  <si>
    <t>BF/B</t>
  </si>
  <si>
    <t>CTRA</t>
  </si>
  <si>
    <t>CPB</t>
  </si>
  <si>
    <t>HLT</t>
  </si>
  <si>
    <t>CCL</t>
  </si>
  <si>
    <t>QRVO</t>
  </si>
  <si>
    <t>LUMN</t>
  </si>
  <si>
    <t>UDR</t>
  </si>
  <si>
    <t>CLX</t>
  </si>
  <si>
    <t>PAYC</t>
  </si>
  <si>
    <t>CMS</t>
  </si>
  <si>
    <t>NWL</t>
  </si>
  <si>
    <t>CL</t>
  </si>
  <si>
    <t>EPAM</t>
  </si>
  <si>
    <t>CMA</t>
  </si>
  <si>
    <t>CAG</t>
  </si>
  <si>
    <t>ED</t>
  </si>
  <si>
    <t>GLW</t>
  </si>
  <si>
    <t>CMI</t>
  </si>
  <si>
    <t>CZR</t>
  </si>
  <si>
    <t>DHR</t>
  </si>
  <si>
    <t>TGT</t>
  </si>
  <si>
    <t>DE</t>
  </si>
  <si>
    <t>D</t>
  </si>
  <si>
    <t>DOV</t>
  </si>
  <si>
    <t>LNT</t>
  </si>
  <si>
    <t>STLD</t>
  </si>
  <si>
    <t>DUK</t>
  </si>
  <si>
    <t>REG</t>
  </si>
  <si>
    <t>ETN</t>
  </si>
  <si>
    <t>ECL</t>
  </si>
  <si>
    <t>PKI</t>
  </si>
  <si>
    <t>EMR</t>
  </si>
  <si>
    <t>EOG</t>
  </si>
  <si>
    <t>AON</t>
  </si>
  <si>
    <t>ETR</t>
  </si>
  <si>
    <t>EFX</t>
  </si>
  <si>
    <t>EQT</t>
  </si>
  <si>
    <t>IQV</t>
  </si>
  <si>
    <t>IT</t>
  </si>
  <si>
    <t>FDX</t>
  </si>
  <si>
    <t>FMC</t>
  </si>
  <si>
    <t>BRO</t>
  </si>
  <si>
    <t>F</t>
  </si>
  <si>
    <t>NEE</t>
  </si>
  <si>
    <t>BEN</t>
  </si>
  <si>
    <t>GRMN</t>
  </si>
  <si>
    <t>FCX</t>
  </si>
  <si>
    <t>DXCM</t>
  </si>
  <si>
    <t>GD</t>
  </si>
  <si>
    <t>GIS</t>
  </si>
  <si>
    <t>GPC</t>
  </si>
  <si>
    <t>ATO</t>
  </si>
  <si>
    <t>GWW</t>
  </si>
  <si>
    <t>HAL</t>
  </si>
  <si>
    <t>LHX</t>
  </si>
  <si>
    <t>PEAK</t>
  </si>
  <si>
    <t>CTLT</t>
  </si>
  <si>
    <t>FTV</t>
  </si>
  <si>
    <t>HSY</t>
  </si>
  <si>
    <t>SYF</t>
  </si>
  <si>
    <t>HRL</t>
  </si>
  <si>
    <t>AJG</t>
  </si>
  <si>
    <t>MDLZ</t>
  </si>
  <si>
    <t>CNP</t>
  </si>
  <si>
    <t>HUM</t>
  </si>
  <si>
    <t>WTW</t>
  </si>
  <si>
    <t>ITW</t>
  </si>
  <si>
    <t>CDW</t>
  </si>
  <si>
    <t>TT</t>
  </si>
  <si>
    <t>IPG</t>
  </si>
  <si>
    <t>IFF</t>
  </si>
  <si>
    <t>GNRC</t>
  </si>
  <si>
    <t>NXPI</t>
  </si>
  <si>
    <t>K</t>
  </si>
  <si>
    <t>BR</t>
  </si>
  <si>
    <t>KMB</t>
  </si>
  <si>
    <t>KIM</t>
  </si>
  <si>
    <t>ORCL</t>
  </si>
  <si>
    <t>KR</t>
  </si>
  <si>
    <t>LEN</t>
  </si>
  <si>
    <t>LLY</t>
  </si>
  <si>
    <t>BBWI</t>
  </si>
  <si>
    <t>CHTR</t>
  </si>
  <si>
    <t>LNC</t>
  </si>
  <si>
    <t>L</t>
  </si>
  <si>
    <t>LOW</t>
  </si>
  <si>
    <t>IEX</t>
  </si>
  <si>
    <t>MMC</t>
  </si>
  <si>
    <t>MAS</t>
  </si>
  <si>
    <t>SPGI</t>
  </si>
  <si>
    <t>MDT</t>
  </si>
  <si>
    <t>VTRS</t>
  </si>
  <si>
    <t>CVS</t>
  </si>
  <si>
    <t>DD</t>
  </si>
  <si>
    <t>MU</t>
  </si>
  <si>
    <t>MSI</t>
  </si>
  <si>
    <t>CBOE</t>
  </si>
  <si>
    <t>LH</t>
  </si>
  <si>
    <t>NEM</t>
  </si>
  <si>
    <t>NKE</t>
  </si>
  <si>
    <t>NI</t>
  </si>
  <si>
    <t>NSC</t>
  </si>
  <si>
    <t>PFG</t>
  </si>
  <si>
    <t>ES</t>
  </si>
  <si>
    <t>NOC</t>
  </si>
  <si>
    <t>WFC</t>
  </si>
  <si>
    <t>NUE</t>
  </si>
  <si>
    <t>OXY</t>
  </si>
  <si>
    <t>OMC</t>
  </si>
  <si>
    <t>OKE</t>
  </si>
  <si>
    <t>RJF</t>
  </si>
  <si>
    <t>PCG</t>
  </si>
  <si>
    <t>PH</t>
  </si>
  <si>
    <t>ROL</t>
  </si>
  <si>
    <t>PPL</t>
  </si>
  <si>
    <t>COP</t>
  </si>
  <si>
    <t>PHM</t>
  </si>
  <si>
    <t>PNW</t>
  </si>
  <si>
    <t>PNC</t>
  </si>
  <si>
    <t>PPG</t>
  </si>
  <si>
    <t>PGR</t>
  </si>
  <si>
    <t>RHI</t>
  </si>
  <si>
    <t>EIX</t>
  </si>
  <si>
    <t>SLB</t>
  </si>
  <si>
    <t>SCHW</t>
  </si>
  <si>
    <t>SHW</t>
  </si>
  <si>
    <t>WST</t>
  </si>
  <si>
    <t>SJM</t>
  </si>
  <si>
    <t>SNA</t>
  </si>
  <si>
    <t>AME</t>
  </si>
  <si>
    <t>SO</t>
  </si>
  <si>
    <t>TFC</t>
  </si>
  <si>
    <t>LUV</t>
  </si>
  <si>
    <t>WRB</t>
  </si>
  <si>
    <t>SWK</t>
  </si>
  <si>
    <t>PSA</t>
  </si>
  <si>
    <t>ANET</t>
  </si>
  <si>
    <t>SYY</t>
  </si>
  <si>
    <t>CTVA</t>
  </si>
  <si>
    <t>TXN</t>
  </si>
  <si>
    <t>TXT</t>
  </si>
  <si>
    <t>TMO</t>
  </si>
  <si>
    <t>TJX</t>
  </si>
  <si>
    <t>GL</t>
  </si>
  <si>
    <t>JCI</t>
  </si>
  <si>
    <t>ULTA</t>
  </si>
  <si>
    <t>UNP</t>
  </si>
  <si>
    <t>KEYS</t>
  </si>
  <si>
    <t>UNH</t>
  </si>
  <si>
    <t>MRO</t>
  </si>
  <si>
    <t>BIO</t>
  </si>
  <si>
    <t>VTR</t>
  </si>
  <si>
    <t>VFC</t>
  </si>
  <si>
    <t>VMC</t>
  </si>
  <si>
    <t>WY</t>
  </si>
  <si>
    <t>WHR</t>
  </si>
  <si>
    <t>WMB</t>
  </si>
  <si>
    <t>CEG</t>
  </si>
  <si>
    <t>WEC</t>
  </si>
  <si>
    <t>ADBE</t>
  </si>
  <si>
    <t>AES</t>
  </si>
  <si>
    <t>AMGN</t>
  </si>
  <si>
    <t>AAPL</t>
  </si>
  <si>
    <t>ADSK</t>
  </si>
  <si>
    <t>CTAS</t>
  </si>
  <si>
    <t>CMCSA</t>
  </si>
  <si>
    <t>TAP</t>
  </si>
  <si>
    <t>KLAC</t>
  </si>
  <si>
    <t>MAR</t>
  </si>
  <si>
    <t>MKC</t>
  </si>
  <si>
    <t>PCAR</t>
  </si>
  <si>
    <t>COST</t>
  </si>
  <si>
    <t>FRC</t>
  </si>
  <si>
    <t>SYK</t>
  </si>
  <si>
    <t>TSN</t>
  </si>
  <si>
    <t>LW</t>
  </si>
  <si>
    <t>AMAT</t>
  </si>
  <si>
    <t>AAL</t>
  </si>
  <si>
    <t>CAH</t>
  </si>
  <si>
    <t>CINF</t>
  </si>
  <si>
    <t>PARA</t>
  </si>
  <si>
    <t>DHI</t>
  </si>
  <si>
    <t>EA</t>
  </si>
  <si>
    <t>EXPD</t>
  </si>
  <si>
    <t>FAST</t>
  </si>
  <si>
    <t>MTB</t>
  </si>
  <si>
    <t>XEL</t>
  </si>
  <si>
    <t>FISV</t>
  </si>
  <si>
    <t>FITB</t>
  </si>
  <si>
    <t>GILD</t>
  </si>
  <si>
    <t>HAS</t>
  </si>
  <si>
    <t>HBAN</t>
  </si>
  <si>
    <t>WELL</t>
  </si>
  <si>
    <t>BIIB</t>
  </si>
  <si>
    <t>NTRS</t>
  </si>
  <si>
    <t>PKG</t>
  </si>
  <si>
    <t>PAYX</t>
  </si>
  <si>
    <t>QCOM</t>
  </si>
  <si>
    <t>ROP</t>
  </si>
  <si>
    <t>ROST</t>
  </si>
  <si>
    <t>IDXX</t>
  </si>
  <si>
    <t>SBUX</t>
  </si>
  <si>
    <t>KEY</t>
  </si>
  <si>
    <t>FOXA</t>
  </si>
  <si>
    <t>FOX</t>
  </si>
  <si>
    <t>STT</t>
  </si>
  <si>
    <t>NCLH</t>
  </si>
  <si>
    <t>USB</t>
  </si>
  <si>
    <t>AOS</t>
  </si>
  <si>
    <t>GEN</t>
  </si>
  <si>
    <t>TROW</t>
  </si>
  <si>
    <t>WM</t>
  </si>
  <si>
    <t>STZ</t>
  </si>
  <si>
    <t>XRAY</t>
  </si>
  <si>
    <t>ZION</t>
  </si>
  <si>
    <t>ALK</t>
  </si>
  <si>
    <t>IVZ</t>
  </si>
  <si>
    <t>LIN</t>
  </si>
  <si>
    <t>INTU</t>
  </si>
  <si>
    <t>MS</t>
  </si>
  <si>
    <t>MCHP</t>
  </si>
  <si>
    <t>CB</t>
  </si>
  <si>
    <t>HOLX</t>
  </si>
  <si>
    <t>CFG</t>
  </si>
  <si>
    <t>ORLY</t>
  </si>
  <si>
    <t>ALL</t>
  </si>
  <si>
    <t>EQR</t>
  </si>
  <si>
    <t>BWA</t>
  </si>
  <si>
    <t>KDP</t>
  </si>
  <si>
    <t>OGN</t>
  </si>
  <si>
    <t>HST</t>
  </si>
  <si>
    <t>INCY</t>
  </si>
  <si>
    <t>SPG</t>
  </si>
  <si>
    <t>EMN</t>
  </si>
  <si>
    <t>AVB</t>
  </si>
  <si>
    <t>PRU</t>
  </si>
  <si>
    <t>UPS</t>
  </si>
  <si>
    <t>WBA</t>
  </si>
  <si>
    <t>STE</t>
  </si>
  <si>
    <t>MCK</t>
  </si>
  <si>
    <t>LMT</t>
  </si>
  <si>
    <t>ABC</t>
  </si>
  <si>
    <t>COF</t>
  </si>
  <si>
    <t>WAT</t>
  </si>
  <si>
    <t>NDSN</t>
  </si>
  <si>
    <t>DLTR</t>
  </si>
  <si>
    <t>DRI</t>
  </si>
  <si>
    <t>EVRG</t>
  </si>
  <si>
    <t>MTCH</t>
  </si>
  <si>
    <t>DPZ</t>
  </si>
  <si>
    <t>NVR</t>
  </si>
  <si>
    <t>NTAP</t>
  </si>
  <si>
    <t>DXC</t>
  </si>
  <si>
    <t>ODFL</t>
  </si>
  <si>
    <t>DVA</t>
  </si>
  <si>
    <t>HIG</t>
  </si>
  <si>
    <t>IRM</t>
  </si>
  <si>
    <t>EL</t>
  </si>
  <si>
    <t>CDNS</t>
  </si>
  <si>
    <t>TYL</t>
  </si>
  <si>
    <t>UHS</t>
  </si>
  <si>
    <t>SWKS</t>
  </si>
  <si>
    <t>DGX</t>
  </si>
  <si>
    <t>ATVI</t>
  </si>
  <si>
    <t>ROK</t>
  </si>
  <si>
    <t>KHC</t>
  </si>
  <si>
    <t>AMT</t>
  </si>
  <si>
    <t>REGN</t>
  </si>
  <si>
    <t>AMZN</t>
  </si>
  <si>
    <t>JKHY</t>
  </si>
  <si>
    <t>RL</t>
  </si>
  <si>
    <t>BXP</t>
  </si>
  <si>
    <t>APH</t>
  </si>
  <si>
    <t>HWM</t>
  </si>
  <si>
    <t>PXD</t>
  </si>
  <si>
    <t>VLO</t>
  </si>
  <si>
    <t>SNPS</t>
  </si>
  <si>
    <t>ETSY</t>
  </si>
  <si>
    <t>CHRW</t>
  </si>
  <si>
    <t>ACN</t>
  </si>
  <si>
    <t>TDG</t>
  </si>
  <si>
    <t>YUM</t>
  </si>
  <si>
    <t>PLD</t>
  </si>
  <si>
    <t>FE</t>
  </si>
  <si>
    <t>VRSN</t>
  </si>
  <si>
    <t>PWR</t>
  </si>
  <si>
    <t>HSIC</t>
  </si>
  <si>
    <t>AEE</t>
  </si>
  <si>
    <t>ANSS</t>
  </si>
  <si>
    <t>FDS</t>
  </si>
  <si>
    <t>NVDA</t>
  </si>
  <si>
    <t>SEE</t>
  </si>
  <si>
    <t>CTSH</t>
  </si>
  <si>
    <t>SIVB</t>
  </si>
  <si>
    <t>ISRG</t>
  </si>
  <si>
    <t>TTWO</t>
  </si>
  <si>
    <t>RSG</t>
  </si>
  <si>
    <t>EBAY</t>
  </si>
  <si>
    <t>GS</t>
  </si>
  <si>
    <t>SBAC</t>
  </si>
  <si>
    <t>SRE</t>
  </si>
  <si>
    <t>MCO</t>
  </si>
  <si>
    <t>ON</t>
  </si>
  <si>
    <t>BKNG</t>
  </si>
  <si>
    <t>FFIV</t>
  </si>
  <si>
    <t>AKAM</t>
  </si>
  <si>
    <t>CRL</t>
  </si>
  <si>
    <t>MKTX</t>
  </si>
  <si>
    <t>DVN</t>
  </si>
  <si>
    <t>TECH</t>
  </si>
  <si>
    <t>GOOGL</t>
  </si>
  <si>
    <t>TFX</t>
  </si>
  <si>
    <t>NFLX</t>
  </si>
  <si>
    <t>ALLE</t>
  </si>
  <si>
    <t>A</t>
  </si>
  <si>
    <t>WBD</t>
  </si>
  <si>
    <t>ELV</t>
  </si>
  <si>
    <t>TRMB</t>
  </si>
  <si>
    <t>CME</t>
  </si>
  <si>
    <t>JNPR</t>
  </si>
  <si>
    <t>BLK</t>
  </si>
  <si>
    <t>DTE</t>
  </si>
  <si>
    <t>NDAQ</t>
  </si>
  <si>
    <t>CE</t>
  </si>
  <si>
    <t>PM</t>
  </si>
  <si>
    <t>CRM</t>
  </si>
  <si>
    <t>IR</t>
  </si>
  <si>
    <t>HII</t>
  </si>
  <si>
    <t>MET</t>
  </si>
  <si>
    <t>TPR</t>
  </si>
  <si>
    <t>CSX</t>
  </si>
  <si>
    <t>EW</t>
  </si>
  <si>
    <t>AMP</t>
  </si>
  <si>
    <t>ZBRA</t>
  </si>
  <si>
    <t>ZBH</t>
  </si>
  <si>
    <t>CBRE</t>
  </si>
  <si>
    <t>CPT</t>
  </si>
  <si>
    <t>MA</t>
  </si>
  <si>
    <t>KMX</t>
  </si>
  <si>
    <t>ICE</t>
  </si>
  <si>
    <t>FIS</t>
  </si>
  <si>
    <t>CMG</t>
  </si>
  <si>
    <t>WYNN</t>
  </si>
  <si>
    <t>LYV</t>
  </si>
  <si>
    <t>AIZ</t>
  </si>
  <si>
    <t>NRG</t>
  </si>
  <si>
    <t>RF</t>
  </si>
  <si>
    <t>MNST</t>
  </si>
  <si>
    <t>MOS</t>
  </si>
  <si>
    <t>BKR</t>
  </si>
  <si>
    <t>EXPE</t>
  </si>
  <si>
    <t>CF</t>
  </si>
  <si>
    <t>LDOS</t>
  </si>
  <si>
    <t>APA</t>
  </si>
  <si>
    <t>GOOG</t>
  </si>
  <si>
    <t>FSLR</t>
  </si>
  <si>
    <t>TEL</t>
  </si>
  <si>
    <t>COO</t>
  </si>
  <si>
    <t>DFS</t>
  </si>
  <si>
    <t>V</t>
  </si>
  <si>
    <t>MAA</t>
  </si>
  <si>
    <t>XYL</t>
  </si>
  <si>
    <t>MPC</t>
  </si>
  <si>
    <t>TSCO</t>
  </si>
  <si>
    <t>AMD</t>
  </si>
  <si>
    <t>RMD</t>
  </si>
  <si>
    <t>MTD</t>
  </si>
  <si>
    <t>VICI</t>
  </si>
  <si>
    <t>CPRT</t>
  </si>
  <si>
    <t>J</t>
  </si>
  <si>
    <t>ALB</t>
  </si>
  <si>
    <t>FTNT</t>
  </si>
  <si>
    <t>MRNA</t>
  </si>
  <si>
    <t>ESS</t>
  </si>
  <si>
    <t>CSGP</t>
  </si>
  <si>
    <t>O</t>
  </si>
  <si>
    <t>WRK</t>
  </si>
  <si>
    <t>WAB</t>
  </si>
  <si>
    <t>POOL</t>
  </si>
  <si>
    <t>WDC</t>
  </si>
  <si>
    <t>PEP</t>
  </si>
  <si>
    <t>FANG</t>
  </si>
  <si>
    <t>NOW</t>
  </si>
  <si>
    <t>CHD</t>
  </si>
  <si>
    <t>FRT</t>
  </si>
  <si>
    <t>MGM</t>
  </si>
  <si>
    <t>AEP</t>
  </si>
  <si>
    <t>SEDG</t>
  </si>
  <si>
    <t>INVH</t>
  </si>
  <si>
    <t>PTC</t>
  </si>
  <si>
    <t>JBHT</t>
  </si>
  <si>
    <t>LRCX</t>
  </si>
  <si>
    <t>MHK</t>
  </si>
  <si>
    <t>PNR</t>
  </si>
  <si>
    <t>GEHC</t>
  </si>
  <si>
    <t>VRTX</t>
  </si>
  <si>
    <t>AMCR</t>
  </si>
  <si>
    <t>META</t>
  </si>
  <si>
    <t>TMUS</t>
  </si>
  <si>
    <t>URI</t>
  </si>
  <si>
    <t>HON</t>
  </si>
  <si>
    <t>ARE</t>
  </si>
  <si>
    <t>DAL</t>
  </si>
  <si>
    <t>STX</t>
  </si>
  <si>
    <t>UAL</t>
  </si>
  <si>
    <t>NWS</t>
  </si>
  <si>
    <t>CNC</t>
  </si>
  <si>
    <t>MLM</t>
  </si>
  <si>
    <t>TER</t>
  </si>
  <si>
    <t>PYPL</t>
  </si>
  <si>
    <t>TSLA</t>
  </si>
  <si>
    <t>ACGL</t>
  </si>
  <si>
    <t>DISH</t>
  </si>
  <si>
    <t>DOW</t>
  </si>
  <si>
    <t>RE</t>
  </si>
  <si>
    <t>TDY</t>
  </si>
  <si>
    <t>NWSA</t>
  </si>
  <si>
    <t>EXC</t>
  </si>
  <si>
    <t>GPN</t>
  </si>
  <si>
    <t>CCI</t>
  </si>
  <si>
    <t>APTV</t>
  </si>
  <si>
    <t>AAP</t>
  </si>
  <si>
    <t>ALGN</t>
  </si>
  <si>
    <t>ILMN</t>
  </si>
  <si>
    <t>TRGP</t>
  </si>
  <si>
    <t>LKQ</t>
  </si>
  <si>
    <t>ZTS</t>
  </si>
  <si>
    <t>EQIX</t>
  </si>
  <si>
    <t>DLR</t>
  </si>
  <si>
    <t>LVS</t>
  </si>
  <si>
    <t>Name</t>
  </si>
  <si>
    <t>Price</t>
  </si>
  <si>
    <t>Variable</t>
  </si>
  <si>
    <t>Description</t>
  </si>
  <si>
    <t>Stock Ticker</t>
  </si>
  <si>
    <t>Company Name</t>
  </si>
  <si>
    <t>Industry Sector</t>
  </si>
  <si>
    <t>Sales / Share - 5 Yr  Average Growth Rate</t>
  </si>
  <si>
    <t>Basic EPS - 5 Year Average Growth</t>
  </si>
  <si>
    <t>ROA -5 Year Average Growth Rate</t>
  </si>
  <si>
    <t>Short Interest Ratio</t>
  </si>
  <si>
    <t>Percent of Shares Held By Institutional Shareholders</t>
  </si>
  <si>
    <t xml:space="preserve">3 Year Annualized Total Return </t>
  </si>
  <si>
    <t xml:space="preserve">5 Year Annualized Total Return </t>
  </si>
  <si>
    <t>1 Year Total Return</t>
  </si>
  <si>
    <t xml:space="preserve">10 Year Annualized Total Return </t>
  </si>
  <si>
    <t>State</t>
  </si>
  <si>
    <t>Foreign</t>
  </si>
  <si>
    <t>Country</t>
  </si>
  <si>
    <t>Symbol</t>
  </si>
  <si>
    <t>MCAP</t>
  </si>
  <si>
    <t>Beta</t>
  </si>
  <si>
    <t>MCAPG</t>
  </si>
  <si>
    <t>ROA5YR</t>
  </si>
  <si>
    <t>ROIC5YR</t>
  </si>
  <si>
    <t>CEODUALITY</t>
  </si>
  <si>
    <t>FEMALE_CEO</t>
  </si>
  <si>
    <t>PCT_Wboard</t>
  </si>
  <si>
    <t>CEO_Tenure</t>
  </si>
  <si>
    <t>OPM</t>
  </si>
  <si>
    <t>Revenue</t>
  </si>
  <si>
    <t>WACC</t>
  </si>
  <si>
    <t>ShrsOutstanding</t>
  </si>
  <si>
    <t>Exchange</t>
  </si>
  <si>
    <t>PE</t>
  </si>
  <si>
    <t>Vol</t>
  </si>
  <si>
    <t>YRINC</t>
  </si>
  <si>
    <t>Employees</t>
  </si>
  <si>
    <t>Industry</t>
  </si>
  <si>
    <t>XNYS</t>
  </si>
  <si>
    <t>Healthcare Equipment &amp; Supplies</t>
  </si>
  <si>
    <t>XNAS</t>
  </si>
  <si>
    <t>Passenger Transportation Services</t>
  </si>
  <si>
    <t>Specialty Retailers</t>
  </si>
  <si>
    <t>Computers, Phones &amp; Household Electronics</t>
  </si>
  <si>
    <t>Pharmaceuticals</t>
  </si>
  <si>
    <t>Insurance</t>
  </si>
  <si>
    <t>Software &amp; IT Services</t>
  </si>
  <si>
    <t>Semiconductors &amp; Semiconductor Equipment</t>
  </si>
  <si>
    <t>Food &amp; Tobacco</t>
  </si>
  <si>
    <t>Multiline Utilities</t>
  </si>
  <si>
    <t>Electrical Utilities &amp; IPPs</t>
  </si>
  <si>
    <t>Chemicals</t>
  </si>
  <si>
    <t>Communications &amp; Networking</t>
  </si>
  <si>
    <t>Containers &amp; Packaging</t>
  </si>
  <si>
    <t>Machinery, Equipment &amp; Components</t>
  </si>
  <si>
    <t>Investment Banking &amp; Investment Services</t>
  </si>
  <si>
    <t>Residential &amp; Commercial REIT</t>
  </si>
  <si>
    <t>Diversified Retail</t>
  </si>
  <si>
    <t>Oil &amp; Gas</t>
  </si>
  <si>
    <t>Electronic Equipment &amp; Parts</t>
  </si>
  <si>
    <t>Automobiles &amp; Auto Parts</t>
  </si>
  <si>
    <t>Natural Gas Utilities</t>
  </si>
  <si>
    <t>Water Utilities</t>
  </si>
  <si>
    <t>Banking Services</t>
  </si>
  <si>
    <t>Aerospace &amp; Defense</t>
  </si>
  <si>
    <t>Beverages</t>
  </si>
  <si>
    <t>Hotels &amp; Entertainment Services</t>
  </si>
  <si>
    <t>Oil &amp; Gas Related Equipment and Services</t>
  </si>
  <si>
    <t>Professional &amp; Commercial Services</t>
  </si>
  <si>
    <t>Consumer Goods Conglomerates</t>
  </si>
  <si>
    <t>BATS</t>
  </si>
  <si>
    <t>Real Estate Operations</t>
  </si>
  <si>
    <t>Personal &amp; Household Products &amp; Services</t>
  </si>
  <si>
    <t>Freight &amp; Logistics Services</t>
  </si>
  <si>
    <t>Telecommunications Services</t>
  </si>
  <si>
    <t>Healthcare Providers &amp; Services</t>
  </si>
  <si>
    <t>Biotechnology &amp; Medical Research</t>
  </si>
  <si>
    <t>Homebuilding &amp; Construction Supplies</t>
  </si>
  <si>
    <t>Media &amp; Publishing</t>
  </si>
  <si>
    <t>Renewable Energy</t>
  </si>
  <si>
    <t>Metals &amp; Mining</t>
  </si>
  <si>
    <t>Financial Technology (Fintech) &amp; Infrastructure</t>
  </si>
  <si>
    <t>Leisure Products</t>
  </si>
  <si>
    <t>Construction &amp; Engineering</t>
  </si>
  <si>
    <t>Food &amp; Drug Retailing</t>
  </si>
  <si>
    <t>Household Goods</t>
  </si>
  <si>
    <t>Construction Materials</t>
  </si>
  <si>
    <t>Office Equipment</t>
  </si>
  <si>
    <t>Textiles &amp; Apparel</t>
  </si>
  <si>
    <t>XFRA</t>
  </si>
  <si>
    <t>N</t>
  </si>
  <si>
    <t>Y</t>
  </si>
  <si>
    <t>A US Equity</t>
  </si>
  <si>
    <t>CA</t>
  </si>
  <si>
    <t>US</t>
  </si>
  <si>
    <t>Large Cap</t>
  </si>
  <si>
    <t>AAL US Equity</t>
  </si>
  <si>
    <t>TX</t>
  </si>
  <si>
    <t>AAP US Equity</t>
  </si>
  <si>
    <t>VA</t>
  </si>
  <si>
    <t>Mid Cap</t>
  </si>
  <si>
    <t>AAPL US Equity</t>
  </si>
  <si>
    <t>ABBV US Equity</t>
  </si>
  <si>
    <t>IL</t>
  </si>
  <si>
    <t>ABC US Equity</t>
  </si>
  <si>
    <t>PA</t>
  </si>
  <si>
    <t>ABT US Equity</t>
  </si>
  <si>
    <t>ACGL US Equity</t>
  </si>
  <si>
    <t>BM</t>
  </si>
  <si>
    <t>ACN US Equity</t>
  </si>
  <si>
    <t>IE</t>
  </si>
  <si>
    <t>ADBE US Equity</t>
  </si>
  <si>
    <t>ADI US Equity</t>
  </si>
  <si>
    <t>ADM US Equity</t>
  </si>
  <si>
    <t>ADP US Equity</t>
  </si>
  <si>
    <t>NJ</t>
  </si>
  <si>
    <t>ADSK US Equity</t>
  </si>
  <si>
    <t>AEE US Equity</t>
  </si>
  <si>
    <t>AEP US Equity</t>
  </si>
  <si>
    <t>OH</t>
  </si>
  <si>
    <t>AES US Equity</t>
  </si>
  <si>
    <t>AFL US Equity</t>
  </si>
  <si>
    <t>GA</t>
  </si>
  <si>
    <t>AIG US Equity</t>
  </si>
  <si>
    <t>NY</t>
  </si>
  <si>
    <t>AIZ US Equity</t>
  </si>
  <si>
    <t>AJG US Equity</t>
  </si>
  <si>
    <t>AKAM US Equity</t>
  </si>
  <si>
    <t>ALB US Equity</t>
  </si>
  <si>
    <t>NC</t>
  </si>
  <si>
    <t>ALGN US Equity</t>
  </si>
  <si>
    <t>AZ</t>
  </si>
  <si>
    <t>ALK US Equity</t>
  </si>
  <si>
    <t>WA</t>
  </si>
  <si>
    <t>ALL US Equity</t>
  </si>
  <si>
    <t>ALLE US Equity</t>
  </si>
  <si>
    <t>AMAT US Equity</t>
  </si>
  <si>
    <t>AMCR US Equity</t>
  </si>
  <si>
    <t>GB</t>
  </si>
  <si>
    <t>AMD US Equity</t>
  </si>
  <si>
    <t>AME US Equity</t>
  </si>
  <si>
    <t>AMGN US Equity</t>
  </si>
  <si>
    <t>AMP US Equity</t>
  </si>
  <si>
    <t>MN</t>
  </si>
  <si>
    <t>AMT US Equity</t>
  </si>
  <si>
    <t>AMZN US Equity</t>
  </si>
  <si>
    <t>ANET US Equity</t>
  </si>
  <si>
    <t>ANSS US Equity</t>
  </si>
  <si>
    <t>AON US Equity</t>
  </si>
  <si>
    <t>AOS US Equity</t>
  </si>
  <si>
    <t>WI</t>
  </si>
  <si>
    <t>APA US Equity</t>
  </si>
  <si>
    <t>APD US Equity</t>
  </si>
  <si>
    <t>APH US Equity</t>
  </si>
  <si>
    <t>CT</t>
  </si>
  <si>
    <t>APTV US Equity</t>
  </si>
  <si>
    <t>ARE US Equity</t>
  </si>
  <si>
    <t>ATO US Equity</t>
  </si>
  <si>
    <t>ATVI US Equity</t>
  </si>
  <si>
    <t>AVB US Equity</t>
  </si>
  <si>
    <t>AVGO US Equity</t>
  </si>
  <si>
    <t>AVY US Equity</t>
  </si>
  <si>
    <t>AWK US Equity</t>
  </si>
  <si>
    <t>AXP US Equity</t>
  </si>
  <si>
    <t>AZO US Equity</t>
  </si>
  <si>
    <t>TN</t>
  </si>
  <si>
    <t>BA US Equity</t>
  </si>
  <si>
    <t>BAC US Equity</t>
  </si>
  <si>
    <t>BALL US Equity</t>
  </si>
  <si>
    <t>CO</t>
  </si>
  <si>
    <t>BAX US Equity</t>
  </si>
  <si>
    <t>BBWI US Equity</t>
  </si>
  <si>
    <t>BBY US Equity</t>
  </si>
  <si>
    <t>BDX US Equity</t>
  </si>
  <si>
    <t>BEN US Equity</t>
  </si>
  <si>
    <t>BF/B US Equity</t>
  </si>
  <si>
    <t>KY</t>
  </si>
  <si>
    <t>BIIB US Equity</t>
  </si>
  <si>
    <t>BIO US Equity</t>
  </si>
  <si>
    <t>BK US Equity</t>
  </si>
  <si>
    <t>BKNG US Equity</t>
  </si>
  <si>
    <t>BKR US Equity</t>
  </si>
  <si>
    <t>BLK US Equity</t>
  </si>
  <si>
    <t>BMY US Equity</t>
  </si>
  <si>
    <t>BR US Equity</t>
  </si>
  <si>
    <t>BRK/B US Equity</t>
  </si>
  <si>
    <t>NE</t>
  </si>
  <si>
    <t>BRO US Equity</t>
  </si>
  <si>
    <t>FL</t>
  </si>
  <si>
    <t>BSX US Equity</t>
  </si>
  <si>
    <t>BWA US Equity</t>
  </si>
  <si>
    <t>MI</t>
  </si>
  <si>
    <t>BXP US Equity</t>
  </si>
  <si>
    <t>C US Equity</t>
  </si>
  <si>
    <t>CAG US Equity</t>
  </si>
  <si>
    <t>CAH US Equity</t>
  </si>
  <si>
    <t>CARR US Equity</t>
  </si>
  <si>
    <t>CAT US Equity</t>
  </si>
  <si>
    <t>CB US Equity</t>
  </si>
  <si>
    <t>CH</t>
  </si>
  <si>
    <t>CBOE US Equity</t>
  </si>
  <si>
    <t>CBRE US Equity</t>
  </si>
  <si>
    <t>CCI US Equity</t>
  </si>
  <si>
    <t>CCL US Equity</t>
  </si>
  <si>
    <t>CDAY US Equity</t>
  </si>
  <si>
    <t>CDNS US Equity</t>
  </si>
  <si>
    <t>CDW US Equity</t>
  </si>
  <si>
    <t>CE US Equity</t>
  </si>
  <si>
    <t>CEG US Equity</t>
  </si>
  <si>
    <t>MD</t>
  </si>
  <si>
    <t>CF US Equity</t>
  </si>
  <si>
    <t>CFG US Equity</t>
  </si>
  <si>
    <t>RI</t>
  </si>
  <si>
    <t>CHD US Equity</t>
  </si>
  <si>
    <t>CHRW US Equity</t>
  </si>
  <si>
    <t>CHTR US Equity</t>
  </si>
  <si>
    <t>CI US Equity</t>
  </si>
  <si>
    <t>CINF US Equity</t>
  </si>
  <si>
    <t>CL US Equity</t>
  </si>
  <si>
    <t>CLX US Equity</t>
  </si>
  <si>
    <t>CMA US Equity</t>
  </si>
  <si>
    <t>CMCSA US Equity</t>
  </si>
  <si>
    <t>CME US Equity</t>
  </si>
  <si>
    <t>CMG US Equity</t>
  </si>
  <si>
    <t>CMI US Equity</t>
  </si>
  <si>
    <t>IN</t>
  </si>
  <si>
    <t>CMS US Equity</t>
  </si>
  <si>
    <t>CNC US Equity</t>
  </si>
  <si>
    <t>CNP US Equity</t>
  </si>
  <si>
    <t>COF US Equity</t>
  </si>
  <si>
    <t>COO US Equity</t>
  </si>
  <si>
    <t>COP US Equity</t>
  </si>
  <si>
    <t>COST US Equity</t>
  </si>
  <si>
    <t>CPB US Equity</t>
  </si>
  <si>
    <t>CPRT US Equity</t>
  </si>
  <si>
    <t>CPT US Equity</t>
  </si>
  <si>
    <t>CRL US Equity</t>
  </si>
  <si>
    <t>CRM US Equity</t>
  </si>
  <si>
    <t>CSCO US Equity</t>
  </si>
  <si>
    <t>CSGP US Equity</t>
  </si>
  <si>
    <t>DC</t>
  </si>
  <si>
    <t>CSX US Equity</t>
  </si>
  <si>
    <t>CTAS US Equity</t>
  </si>
  <si>
    <t>CTLT US Equity</t>
  </si>
  <si>
    <t>CTRA US Equity</t>
  </si>
  <si>
    <t>CTSH US Equity</t>
  </si>
  <si>
    <t>CTVA US Equity</t>
  </si>
  <si>
    <t>CVS US Equity</t>
  </si>
  <si>
    <t>CVX US Equity</t>
  </si>
  <si>
    <t>CZR US Equity</t>
  </si>
  <si>
    <t>NV</t>
  </si>
  <si>
    <t>D US Equity</t>
  </si>
  <si>
    <t>DAL US Equity</t>
  </si>
  <si>
    <t>DD US Equity</t>
  </si>
  <si>
    <t>DE US Equity</t>
  </si>
  <si>
    <t>DFS US Equity</t>
  </si>
  <si>
    <t>DG US Equity</t>
  </si>
  <si>
    <t>DGX US Equity</t>
  </si>
  <si>
    <t>DHI US Equity</t>
  </si>
  <si>
    <t>DHR US Equity</t>
  </si>
  <si>
    <t>DIS US Equity</t>
  </si>
  <si>
    <t>DISH US Equity</t>
  </si>
  <si>
    <t>DLR US Equity</t>
  </si>
  <si>
    <t>DLTR US Equity</t>
  </si>
  <si>
    <t>DOV US Equity</t>
  </si>
  <si>
    <t>DOW US Equity</t>
  </si>
  <si>
    <t>DPZ US Equity</t>
  </si>
  <si>
    <t>DRI US Equity</t>
  </si>
  <si>
    <t>DTE US Equity</t>
  </si>
  <si>
    <t>DUK US Equity</t>
  </si>
  <si>
    <t>DVA US Equity</t>
  </si>
  <si>
    <t>DVN US Equity</t>
  </si>
  <si>
    <t>OK</t>
  </si>
  <si>
    <t>DXC US Equity</t>
  </si>
  <si>
    <t>DXCM US Equity</t>
  </si>
  <si>
    <t>EA US Equity</t>
  </si>
  <si>
    <t>EBAY US Equity</t>
  </si>
  <si>
    <t>ECL US Equity</t>
  </si>
  <si>
    <t>ED US Equity</t>
  </si>
  <si>
    <t>EFX US Equity</t>
  </si>
  <si>
    <t>EIX US Equity</t>
  </si>
  <si>
    <t>EL US Equity</t>
  </si>
  <si>
    <t>ELV US Equity</t>
  </si>
  <si>
    <t>EMN US Equity</t>
  </si>
  <si>
    <t>EMR US Equity</t>
  </si>
  <si>
    <t>ENPH US Equity</t>
  </si>
  <si>
    <t>EOG US Equity</t>
  </si>
  <si>
    <t>EPAM US Equity</t>
  </si>
  <si>
    <t>EQIX US Equity</t>
  </si>
  <si>
    <t>EQR US Equity</t>
  </si>
  <si>
    <t>EQT US Equity</t>
  </si>
  <si>
    <t>ES US Equity</t>
  </si>
  <si>
    <t>ESS US Equity</t>
  </si>
  <si>
    <t>ETN US Equity</t>
  </si>
  <si>
    <t>ETR US Equity</t>
  </si>
  <si>
    <t>LA</t>
  </si>
  <si>
    <t>ETSY US Equity</t>
  </si>
  <si>
    <t>EVRG US Equity</t>
  </si>
  <si>
    <t>EW US Equity</t>
  </si>
  <si>
    <t>EXC US Equity</t>
  </si>
  <si>
    <t>EXPD US Equity</t>
  </si>
  <si>
    <t>EXPE US Equity</t>
  </si>
  <si>
    <t>EXR US Equity</t>
  </si>
  <si>
    <t>UT</t>
  </si>
  <si>
    <t>F US Equity</t>
  </si>
  <si>
    <t>FANG US Equity</t>
  </si>
  <si>
    <t>FAST US Equity</t>
  </si>
  <si>
    <t>FCX US Equity</t>
  </si>
  <si>
    <t>FDS US Equity</t>
  </si>
  <si>
    <t>FDX US Equity</t>
  </si>
  <si>
    <t>FE US Equity</t>
  </si>
  <si>
    <t>FFIV US Equity</t>
  </si>
  <si>
    <t>FIS US Equity</t>
  </si>
  <si>
    <t>FISV US Equity</t>
  </si>
  <si>
    <t>FITB US Equity</t>
  </si>
  <si>
    <t>FLT US Equity</t>
  </si>
  <si>
    <t>FMC US Equity</t>
  </si>
  <si>
    <t>FOX US Equity</t>
  </si>
  <si>
    <t>FOXA US Equity</t>
  </si>
  <si>
    <t>FRC US Equity</t>
  </si>
  <si>
    <t>FRT US Equity</t>
  </si>
  <si>
    <t>FSLR US Equity</t>
  </si>
  <si>
    <t>FTNT US Equity</t>
  </si>
  <si>
    <t>FTV US Equity</t>
  </si>
  <si>
    <t>GD US Equity</t>
  </si>
  <si>
    <t>GE US Equity</t>
  </si>
  <si>
    <t>GEHC US Equity</t>
  </si>
  <si>
    <t>GEN US Equity</t>
  </si>
  <si>
    <t>GILD US Equity</t>
  </si>
  <si>
    <t>GIS US Equity</t>
  </si>
  <si>
    <t>GL US Equity</t>
  </si>
  <si>
    <t>GLW US Equity</t>
  </si>
  <si>
    <t>GM US Equity</t>
  </si>
  <si>
    <t>GNRC US Equity</t>
  </si>
  <si>
    <t>GOOG US Equity</t>
  </si>
  <si>
    <t>GOOGL US Equity</t>
  </si>
  <si>
    <t>GPC US Equity</t>
  </si>
  <si>
    <t>GPN US Equity</t>
  </si>
  <si>
    <t>GRMN US Equity</t>
  </si>
  <si>
    <t>GS US Equity</t>
  </si>
  <si>
    <t>GWW US Equity</t>
  </si>
  <si>
    <t>HAL US Equity</t>
  </si>
  <si>
    <t>HAS US Equity</t>
  </si>
  <si>
    <t>HBAN US Equity</t>
  </si>
  <si>
    <t>HCA US Equity</t>
  </si>
  <si>
    <t>HD US Equity</t>
  </si>
  <si>
    <t>HES US Equity</t>
  </si>
  <si>
    <t>HIG US Equity</t>
  </si>
  <si>
    <t>HII US Equity</t>
  </si>
  <si>
    <t>HLT US Equity</t>
  </si>
  <si>
    <t>HOLX US Equity</t>
  </si>
  <si>
    <t>HON US Equity</t>
  </si>
  <si>
    <t>HPE US Equity</t>
  </si>
  <si>
    <t>HPQ US Equity</t>
  </si>
  <si>
    <t>HRL US Equity</t>
  </si>
  <si>
    <t>HSIC US Equity</t>
  </si>
  <si>
    <t>HST US Equity</t>
  </si>
  <si>
    <t>HSY US Equity</t>
  </si>
  <si>
    <t>HUM US Equity</t>
  </si>
  <si>
    <t>HWM US Equity</t>
  </si>
  <si>
    <t>IBM US Equity</t>
  </si>
  <si>
    <t>ICE US Equity</t>
  </si>
  <si>
    <t>IDXX US Equity</t>
  </si>
  <si>
    <t>ME</t>
  </si>
  <si>
    <t>IEX US Equity</t>
  </si>
  <si>
    <t>IFF US Equity</t>
  </si>
  <si>
    <t>ILMN US Equity</t>
  </si>
  <si>
    <t>INCY US Equity</t>
  </si>
  <si>
    <t>INTC US Equity</t>
  </si>
  <si>
    <t>INTU US Equity</t>
  </si>
  <si>
    <t>INVH US Equity</t>
  </si>
  <si>
    <t>IP US Equity</t>
  </si>
  <si>
    <t>IPG US Equity</t>
  </si>
  <si>
    <t>IQV US Equity</t>
  </si>
  <si>
    <t>IR US Equity</t>
  </si>
  <si>
    <t>IRM US Equity</t>
  </si>
  <si>
    <t>ISRG US Equity</t>
  </si>
  <si>
    <t>IT US Equity</t>
  </si>
  <si>
    <t>ITW US Equity</t>
  </si>
  <si>
    <t>IVZ US Equity</t>
  </si>
  <si>
    <t>J US Equity</t>
  </si>
  <si>
    <t>JBHT US Equity</t>
  </si>
  <si>
    <t>AR</t>
  </si>
  <si>
    <t>JCI US Equity</t>
  </si>
  <si>
    <t>JKHY US Equity</t>
  </si>
  <si>
    <t>JNJ US Equity</t>
  </si>
  <si>
    <t>JNPR US Equity</t>
  </si>
  <si>
    <t>JPM US Equity</t>
  </si>
  <si>
    <t>K US Equity</t>
  </si>
  <si>
    <t>KDP US Equity</t>
  </si>
  <si>
    <t>KEY US Equity</t>
  </si>
  <si>
    <t>KEYS US Equity</t>
  </si>
  <si>
    <t>KHC US Equity</t>
  </si>
  <si>
    <t>KIM US Equity</t>
  </si>
  <si>
    <t>KLAC US Equity</t>
  </si>
  <si>
    <t>KMB US Equity</t>
  </si>
  <si>
    <t>KMI US Equity</t>
  </si>
  <si>
    <t>KMX US Equity</t>
  </si>
  <si>
    <t>KO US Equity</t>
  </si>
  <si>
    <t>KR US Equity</t>
  </si>
  <si>
    <t>L US Equity</t>
  </si>
  <si>
    <t>LDOS US Equity</t>
  </si>
  <si>
    <t>LEN US Equity</t>
  </si>
  <si>
    <t>LH US Equity</t>
  </si>
  <si>
    <t>LHX US Equity</t>
  </si>
  <si>
    <t>LIN US Equity</t>
  </si>
  <si>
    <t>LKQ US Equity</t>
  </si>
  <si>
    <t>LLY US Equity</t>
  </si>
  <si>
    <t>LMT US Equity</t>
  </si>
  <si>
    <t>LNC US Equity</t>
  </si>
  <si>
    <t>LNT US Equity</t>
  </si>
  <si>
    <t>LOW US Equity</t>
  </si>
  <si>
    <t>LRCX US Equity</t>
  </si>
  <si>
    <t>LUMN US Equity</t>
  </si>
  <si>
    <t>LUV US Equity</t>
  </si>
  <si>
    <t>LVS US Equity</t>
  </si>
  <si>
    <t>LW US Equity</t>
  </si>
  <si>
    <t>ID</t>
  </si>
  <si>
    <t>LYB US Equity</t>
  </si>
  <si>
    <t>LYV US Equity</t>
  </si>
  <si>
    <t>MA US Equity</t>
  </si>
  <si>
    <t>MAA US Equity</t>
  </si>
  <si>
    <t>MAR US Equity</t>
  </si>
  <si>
    <t>MAS US Equity</t>
  </si>
  <si>
    <t>MCD US Equity</t>
  </si>
  <si>
    <t>MCHP US Equity</t>
  </si>
  <si>
    <t>MCK US Equity</t>
  </si>
  <si>
    <t>MCO US Equity</t>
  </si>
  <si>
    <t>MDLZ US Equity</t>
  </si>
  <si>
    <t>MDT US Equity</t>
  </si>
  <si>
    <t>MET US Equity</t>
  </si>
  <si>
    <t>META US Equity</t>
  </si>
  <si>
    <t>MGM US Equity</t>
  </si>
  <si>
    <t>MHK US Equity</t>
  </si>
  <si>
    <t>MKC US Equity</t>
  </si>
  <si>
    <t>MKTX US Equity</t>
  </si>
  <si>
    <t>MLM US Equity</t>
  </si>
  <si>
    <t>MMC US Equity</t>
  </si>
  <si>
    <t>MMM US Equity</t>
  </si>
  <si>
    <t>MNST US Equity</t>
  </si>
  <si>
    <t>MO US Equity</t>
  </si>
  <si>
    <t>MOS US Equity</t>
  </si>
  <si>
    <t>MPC US Equity</t>
  </si>
  <si>
    <t>MPWR US Equity</t>
  </si>
  <si>
    <t>MRK US Equity</t>
  </si>
  <si>
    <t>MRNA US Equity</t>
  </si>
  <si>
    <t>MRO US Equity</t>
  </si>
  <si>
    <t>MS US Equity</t>
  </si>
  <si>
    <t>MSCI US Equity</t>
  </si>
  <si>
    <t>MSFT US Equity</t>
  </si>
  <si>
    <t>MSI US Equity</t>
  </si>
  <si>
    <t>MTB US Equity</t>
  </si>
  <si>
    <t>MTCH US Equity</t>
  </si>
  <si>
    <t>MTD US Equity</t>
  </si>
  <si>
    <t>MU US Equity</t>
  </si>
  <si>
    <t>NCLH US Equity</t>
  </si>
  <si>
    <t>NDAQ US Equity</t>
  </si>
  <si>
    <t>NDSN US Equity</t>
  </si>
  <si>
    <t>NEE US Equity</t>
  </si>
  <si>
    <t>NEM US Equity</t>
  </si>
  <si>
    <t>NFLX US Equity</t>
  </si>
  <si>
    <t>NI US Equity</t>
  </si>
  <si>
    <t>NKE US Equity</t>
  </si>
  <si>
    <t>OR</t>
  </si>
  <si>
    <t>NOC US Equity</t>
  </si>
  <si>
    <t>NOW US Equity</t>
  </si>
  <si>
    <t>NRG US Equity</t>
  </si>
  <si>
    <t>NSC US Equity</t>
  </si>
  <si>
    <t>NTAP US Equity</t>
  </si>
  <si>
    <t>NTRS US Equity</t>
  </si>
  <si>
    <t>NUE US Equity</t>
  </si>
  <si>
    <t>NVDA US Equity</t>
  </si>
  <si>
    <t>NVR US Equity</t>
  </si>
  <si>
    <t>NWL US Equity</t>
  </si>
  <si>
    <t>NWS US Equity</t>
  </si>
  <si>
    <t>NWSA US Equity</t>
  </si>
  <si>
    <t>NXPI US Equity</t>
  </si>
  <si>
    <t>NL</t>
  </si>
  <si>
    <t>O US Equity</t>
  </si>
  <si>
    <t>ODFL US Equity</t>
  </si>
  <si>
    <t>OGN US Equity</t>
  </si>
  <si>
    <t>OKE US Equity</t>
  </si>
  <si>
    <t>OMC US Equity</t>
  </si>
  <si>
    <t>ON US Equity</t>
  </si>
  <si>
    <t>ORCL US Equity</t>
  </si>
  <si>
    <t>ORLY US Equity</t>
  </si>
  <si>
    <t>OTIS US Equity</t>
  </si>
  <si>
    <t>OXY US Equity</t>
  </si>
  <si>
    <t>PARA US Equity</t>
  </si>
  <si>
    <t>PAYC US Equity</t>
  </si>
  <si>
    <t>PAYX US Equity</t>
  </si>
  <si>
    <t>PCAR US Equity</t>
  </si>
  <si>
    <t>PCG US Equity</t>
  </si>
  <si>
    <t>PEAK US Equity</t>
  </si>
  <si>
    <t>PEG US Equity</t>
  </si>
  <si>
    <t>PEP US Equity</t>
  </si>
  <si>
    <t>PFE US Equity</t>
  </si>
  <si>
    <t>PFG US Equity</t>
  </si>
  <si>
    <t>IA</t>
  </si>
  <si>
    <t>PG US Equity</t>
  </si>
  <si>
    <t>PGR US Equity</t>
  </si>
  <si>
    <t>PH US Equity</t>
  </si>
  <si>
    <t>PHM US Equity</t>
  </si>
  <si>
    <t>PKG US Equity</t>
  </si>
  <si>
    <t>PKI US Equity</t>
  </si>
  <si>
    <t>PLD US Equity</t>
  </si>
  <si>
    <t>PM US Equity</t>
  </si>
  <si>
    <t>PNC US Equity</t>
  </si>
  <si>
    <t>PNR US Equity</t>
  </si>
  <si>
    <t>PNW US Equity</t>
  </si>
  <si>
    <t>POOL US Equity</t>
  </si>
  <si>
    <t>PPG US Equity</t>
  </si>
  <si>
    <t>PPL US Equity</t>
  </si>
  <si>
    <t>PRU US Equity</t>
  </si>
  <si>
    <t>PSA US Equity</t>
  </si>
  <si>
    <t>PSX US Equity</t>
  </si>
  <si>
    <t>PTC US Equity</t>
  </si>
  <si>
    <t>PWR US Equity</t>
  </si>
  <si>
    <t>PXD US Equity</t>
  </si>
  <si>
    <t>PYPL US Equity</t>
  </si>
  <si>
    <t>QCOM US Equity</t>
  </si>
  <si>
    <t>QRVO US Equity</t>
  </si>
  <si>
    <t>RCL US Equity</t>
  </si>
  <si>
    <t>RE US Equity</t>
  </si>
  <si>
    <t>REG US Equity</t>
  </si>
  <si>
    <t>REGN US Equity</t>
  </si>
  <si>
    <t>RF US Equity</t>
  </si>
  <si>
    <t>AL</t>
  </si>
  <si>
    <t>RHI US Equity</t>
  </si>
  <si>
    <t>RJF US Equity</t>
  </si>
  <si>
    <t>RL US Equity</t>
  </si>
  <si>
    <t>RMD US Equity</t>
  </si>
  <si>
    <t>ROK US Equity</t>
  </si>
  <si>
    <t>ROL US Equity</t>
  </si>
  <si>
    <t>ROP US Equity</t>
  </si>
  <si>
    <t>ROST US Equity</t>
  </si>
  <si>
    <t>RSG US Equity</t>
  </si>
  <si>
    <t>RTX US Equity</t>
  </si>
  <si>
    <t>SBAC US Equity</t>
  </si>
  <si>
    <t>SBNY US Equity</t>
  </si>
  <si>
    <t>SBUX US Equity</t>
  </si>
  <si>
    <t>SCHW US Equity</t>
  </si>
  <si>
    <t>SEDG US Equity</t>
  </si>
  <si>
    <t>SEE US Equity</t>
  </si>
  <si>
    <t>SHW US Equity</t>
  </si>
  <si>
    <t>SIVB US Equity</t>
  </si>
  <si>
    <t>SJM US Equity</t>
  </si>
  <si>
    <t>SLB US Equity</t>
  </si>
  <si>
    <t>SNA US Equity</t>
  </si>
  <si>
    <t>SNPS US Equity</t>
  </si>
  <si>
    <t>SO US Equity</t>
  </si>
  <si>
    <t>SPG US Equity</t>
  </si>
  <si>
    <t>SPGI US Equity</t>
  </si>
  <si>
    <t>SRE US Equity</t>
  </si>
  <si>
    <t>STE US Equity</t>
  </si>
  <si>
    <t>STLD US Equity</t>
  </si>
  <si>
    <t>STT US Equity</t>
  </si>
  <si>
    <t>STX US Equity</t>
  </si>
  <si>
    <t>STZ US Equity</t>
  </si>
  <si>
    <t>SWK US Equity</t>
  </si>
  <si>
    <t>SWKS US Equity</t>
  </si>
  <si>
    <t>SYF US Equity</t>
  </si>
  <si>
    <t>SYK US Equity</t>
  </si>
  <si>
    <t>SYY US Equity</t>
  </si>
  <si>
    <t>T US Equity</t>
  </si>
  <si>
    <t>TAP US Equity</t>
  </si>
  <si>
    <t>TDG US Equity</t>
  </si>
  <si>
    <t>TDY US Equity</t>
  </si>
  <si>
    <t>TECH US Equity</t>
  </si>
  <si>
    <t>TEL US Equity</t>
  </si>
  <si>
    <t>TER US Equity</t>
  </si>
  <si>
    <t>TFC US Equity</t>
  </si>
  <si>
    <t>TFX US Equity</t>
  </si>
  <si>
    <t>TGT US Equity</t>
  </si>
  <si>
    <t>TJX US Equity</t>
  </si>
  <si>
    <t>TMO US Equity</t>
  </si>
  <si>
    <t>TMUS US Equity</t>
  </si>
  <si>
    <t>TPR US Equity</t>
  </si>
  <si>
    <t>TRGP US Equity</t>
  </si>
  <si>
    <t>TRMB US Equity</t>
  </si>
  <si>
    <t>TROW US Equity</t>
  </si>
  <si>
    <t>TRV US Equity</t>
  </si>
  <si>
    <t>TSCO US Equity</t>
  </si>
  <si>
    <t>TSLA US Equity</t>
  </si>
  <si>
    <t>TSN US Equity</t>
  </si>
  <si>
    <t>TT US Equity</t>
  </si>
  <si>
    <t>TTWO US Equity</t>
  </si>
  <si>
    <t>TXN US Equity</t>
  </si>
  <si>
    <t>TXT US Equity</t>
  </si>
  <si>
    <t>TYL US Equity</t>
  </si>
  <si>
    <t>UAL US Equity</t>
  </si>
  <si>
    <t>UDR US Equity</t>
  </si>
  <si>
    <t>UHS US Equity</t>
  </si>
  <si>
    <t>ULTA US Equity</t>
  </si>
  <si>
    <t>UNH US Equity</t>
  </si>
  <si>
    <t>UNP US Equity</t>
  </si>
  <si>
    <t>UPS US Equity</t>
  </si>
  <si>
    <t>URI US Equity</t>
  </si>
  <si>
    <t>USB US Equity</t>
  </si>
  <si>
    <t>V US Equity</t>
  </si>
  <si>
    <t>VFC US Equity</t>
  </si>
  <si>
    <t>VICI US Equity</t>
  </si>
  <si>
    <t>VLO US Equity</t>
  </si>
  <si>
    <t>VMC US Equity</t>
  </si>
  <si>
    <t>VRSK US Equity</t>
  </si>
  <si>
    <t>VRSN US Equity</t>
  </si>
  <si>
    <t>VRTX US Equity</t>
  </si>
  <si>
    <t>VTR US Equity</t>
  </si>
  <si>
    <t>VTRS US Equity</t>
  </si>
  <si>
    <t>VZ US Equity</t>
  </si>
  <si>
    <t>WAB US Equity</t>
  </si>
  <si>
    <t>WAT US Equity</t>
  </si>
  <si>
    <t>WBA US Equity</t>
  </si>
  <si>
    <t>WBD US Equity</t>
  </si>
  <si>
    <t>WDC US Equity</t>
  </si>
  <si>
    <t>WEC US Equity</t>
  </si>
  <si>
    <t>WELL US Equity</t>
  </si>
  <si>
    <t>WFC US Equity</t>
  </si>
  <si>
    <t>WHR US Equity</t>
  </si>
  <si>
    <t>WM US Equity</t>
  </si>
  <si>
    <t>WMB US Equity</t>
  </si>
  <si>
    <t>WMT US Equity</t>
  </si>
  <si>
    <t>WRB US Equity</t>
  </si>
  <si>
    <t>WRK US Equity</t>
  </si>
  <si>
    <t>WST US Equity</t>
  </si>
  <si>
    <t>WTW US Equity</t>
  </si>
  <si>
    <t>WY US Equity</t>
  </si>
  <si>
    <t>WYNN US Equity</t>
  </si>
  <si>
    <t>XEL US Equity</t>
  </si>
  <si>
    <t>XOM US Equity</t>
  </si>
  <si>
    <t>XRAY US Equity</t>
  </si>
  <si>
    <t>XYL US Equity</t>
  </si>
  <si>
    <t>YUM US Equity</t>
  </si>
  <si>
    <t>ZBH US Equity</t>
  </si>
  <si>
    <t>ZBRA US Equity</t>
  </si>
  <si>
    <t>ZION US Equity</t>
  </si>
  <si>
    <t>ZTS US Equity</t>
  </si>
  <si>
    <t>Statecode</t>
  </si>
  <si>
    <t>Weight</t>
  </si>
  <si>
    <t>ESG</t>
  </si>
  <si>
    <t>#N/A Field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</si>
</sst>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3" fontId="0" fillId="0" borderId="0" xfId="0" applyNumberFormat="1"/>
    <xf numFmtId="4" fontId="0" fillId="0" borderId="0" xfId="0" applyNumberFormat="1"/>
    <xf numFmtId="1" fontId="0" fillId="0" borderId="0" xfId="0" applyNumberFormat="1"/>
    <xf numFmtId="2" fontId="0" fillId="0" borderId="0" xfId="0" applyNumberFormat="1"/>
    <xf numFmtId="165" fontId="0" fillId="0" borderId="0" xfId="1" applyNumberFormat="1" applyFont="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b">
        <v>0</v>
        <stp/>
        <stp>BDP|10116556589370187757</stp>
        <tr r="P234" s="1"/>
      </tp>
      <tp t="b">
        <v>0</v>
        <stp/>
        <stp>BDP|13463997154087586253</stp>
        <tr r="V111" s="1"/>
      </tp>
      <tp t="b">
        <v>0</v>
        <stp/>
        <stp>BDP|10288544970428969066</stp>
        <tr r="AG273" s="1"/>
      </tp>
      <tp t="b">
        <v>0</v>
        <stp/>
        <stp>BDP|10947917639876153696</stp>
        <tr r="Y424" s="1"/>
      </tp>
      <tp t="b">
        <v>0</v>
        <stp/>
        <stp>BDP|13231106839982276903</stp>
        <tr r="AH397" s="1"/>
      </tp>
      <tp t="b">
        <v>0</v>
        <stp/>
        <stp>BDP|11347983347155694331</stp>
        <tr r="S229" s="1"/>
      </tp>
      <tp t="b">
        <v>0</v>
        <stp/>
        <stp>BDP|10138018517482992974</stp>
        <tr r="U438" s="1"/>
      </tp>
      <tp t="b">
        <v>0</v>
        <stp/>
        <stp>BDP|12957510545580426902</stp>
        <tr r="X486" s="1"/>
      </tp>
      <tp t="b">
        <v>0</v>
        <stp/>
        <stp>BDP|16174994236943784502</stp>
        <tr r="S42" s="1"/>
      </tp>
      <tp t="b">
        <v>0</v>
        <stp/>
        <stp>BDP|14833813953321356201</stp>
        <tr r="P24" s="1"/>
      </tp>
      <tp t="b">
        <v>0</v>
        <stp/>
        <stp>BDP|10922229982834262423</stp>
        <tr r="R195" s="1"/>
      </tp>
      <tp t="b">
        <v>0</v>
        <stp/>
        <stp>BDP|14736936479588770831</stp>
        <tr r="P144" s="1"/>
      </tp>
      <tp t="b">
        <v>0</v>
        <stp/>
        <stp>BDP|17134391783294265202</stp>
        <tr r="Q33" s="1"/>
      </tp>
      <tp t="b">
        <v>0</v>
        <stp/>
        <stp>BDP|12575998327043202014</stp>
        <tr r="U110" s="1"/>
      </tp>
      <tp t="b">
        <v>0</v>
        <stp/>
        <stp>BDP|17966002323646139938</stp>
        <tr r="Z322" s="1"/>
      </tp>
      <tp t="b">
        <v>0</v>
        <stp/>
        <stp>BDP|13111932216485461488</stp>
        <tr r="X386" s="1"/>
      </tp>
      <tp t="b">
        <v>0</v>
        <stp/>
        <stp>BDP|13617909733557506484</stp>
        <tr r="W395" s="1"/>
      </tp>
      <tp t="b">
        <v>0</v>
        <stp/>
        <stp>BDP|16273742950918778694</stp>
        <tr r="Y195" s="1"/>
      </tp>
      <tp t="b">
        <v>0</v>
        <stp/>
        <stp>BDP|10381184572335610970</stp>
        <tr r="P332" s="1"/>
      </tp>
      <tp t="b">
        <v>0</v>
        <stp/>
        <stp>BDP|11547876095819705384</stp>
        <tr r="Q43" s="1"/>
      </tp>
      <tp t="b">
        <v>0</v>
        <stp/>
        <stp>BDP|10598065983177882508</stp>
        <tr r="P297" s="1"/>
      </tp>
      <tp t="b">
        <v>0</v>
        <stp/>
        <stp>BDP|14561157681095049298</stp>
        <tr r="S401" s="1"/>
      </tp>
      <tp t="b">
        <v>0</v>
        <stp/>
        <stp>BDP|16243660079078386560</stp>
        <tr r="V105" s="1"/>
      </tp>
      <tp t="b">
        <v>0</v>
        <stp/>
        <stp>BDP|12457947923141822230</stp>
        <tr r="AK35" s="1"/>
      </tp>
      <tp t="b">
        <v>0</v>
        <stp/>
        <stp>BDP|10735011573228895558</stp>
        <tr r="Y484" s="1"/>
      </tp>
      <tp t="b">
        <v>0</v>
        <stp/>
        <stp>BDP|12449102564029016681</stp>
        <tr r="Q460" s="1"/>
      </tp>
      <tp t="b">
        <v>0</v>
        <stp/>
        <stp>BDP|11513340009299300135</stp>
        <tr r="U464" s="1"/>
      </tp>
      <tp t="b">
        <v>0</v>
        <stp/>
        <stp>BDP|15525182993155526237</stp>
        <tr r="AG408" s="1"/>
      </tp>
      <tp t="b">
        <v>0</v>
        <stp/>
        <stp>BDP|12611659966658967072</stp>
        <tr r="U375" s="1"/>
      </tp>
      <tp t="b">
        <v>0</v>
        <stp/>
        <stp>BDP|14387630588727587768</stp>
        <tr r="W33" s="1"/>
      </tp>
      <tp t="b">
        <v>0</v>
        <stp/>
        <stp>BDP|14097690402678805081</stp>
        <tr r="Q329" s="1"/>
      </tp>
      <tp t="b">
        <v>0</v>
        <stp/>
        <stp>BDP|12493583980422561724</stp>
        <tr r="R218" s="1"/>
      </tp>
      <tp t="b">
        <v>0</v>
        <stp/>
        <stp>BDP|15157356637459938616</stp>
        <tr r="V284" s="1"/>
      </tp>
      <tp t="b">
        <v>0</v>
        <stp/>
        <stp>BDP|12718911218003254377</stp>
        <tr r="AG363" s="1"/>
      </tp>
      <tp t="b">
        <v>0</v>
        <stp/>
        <stp>BDP|12278980430103133105</stp>
        <tr r="T291" s="1"/>
      </tp>
      <tp t="b">
        <v>0</v>
        <stp/>
        <stp>BDP|14369891089759862706</stp>
        <tr r="U183" s="1"/>
      </tp>
      <tp t="b">
        <v>0</v>
        <stp/>
        <stp>BDP|12076484916514054957</stp>
        <tr r="R424" s="1"/>
      </tp>
      <tp t="b">
        <v>0</v>
        <stp/>
        <stp>BDP|14284090696486373140</stp>
        <tr r="T370" s="1"/>
      </tp>
      <tp t="b">
        <v>0</v>
        <stp/>
        <stp>BDP|17793537685994254499</stp>
        <tr r="AI245" s="1"/>
      </tp>
      <tp t="b">
        <v>0</v>
        <stp/>
        <stp>BDP|16344999072086135436</stp>
        <tr r="AI378" s="1"/>
      </tp>
      <tp t="b">
        <v>0</v>
        <stp/>
        <stp>BDP|15823671180185442418</stp>
        <tr r="X61" s="1"/>
      </tp>
      <tp t="b">
        <v>0</v>
        <stp/>
        <stp>BDP|12349389444546254971</stp>
        <tr r="Z170" s="1"/>
      </tp>
      <tp t="b">
        <v>0</v>
        <stp/>
        <stp>BDP|14228806967680994069</stp>
        <tr r="U469" s="1"/>
      </tp>
      <tp t="b">
        <v>0</v>
        <stp/>
        <stp>BDP|15961812704570177774</stp>
        <tr r="W71" s="1"/>
      </tp>
      <tp t="b">
        <v>0</v>
        <stp/>
        <stp>BDP|16633291285540868681</stp>
        <tr r="Q128" s="1"/>
      </tp>
      <tp t="b">
        <v>0</v>
        <stp/>
        <stp>BDP|10007945794723963933</stp>
        <tr r="AI315" s="1"/>
      </tp>
      <tp t="b">
        <v>0</v>
        <stp/>
        <stp>BDP|14647907848316015544</stp>
        <tr r="AI285" s="1"/>
      </tp>
      <tp t="b">
        <v>0</v>
        <stp/>
        <stp>BDP|14070208274608990375</stp>
        <tr r="U98" s="1"/>
      </tp>
      <tp t="b">
        <v>0</v>
        <stp/>
        <stp>BDP|10821810913312325148</stp>
        <tr r="V54" s="1"/>
      </tp>
      <tp t="b">
        <v>0</v>
        <stp/>
        <stp>BDP|14968546989922887118</stp>
        <tr r="AK45" s="1"/>
      </tp>
      <tp t="b">
        <v>0</v>
        <stp/>
        <stp>BDP|14384695281666565635</stp>
        <tr r="Y450" s="1"/>
      </tp>
      <tp t="b">
        <v>0</v>
        <stp/>
        <stp>BDP|11185776331219853621</stp>
        <tr r="V209" s="1"/>
      </tp>
      <tp t="b">
        <v>0</v>
        <stp/>
        <stp>BDP|11406779047691082998</stp>
        <tr r="W298" s="1"/>
      </tp>
      <tp t="b">
        <v>0</v>
        <stp/>
        <stp>BDP|11854251581344191501</stp>
        <tr r="AI408" s="1"/>
      </tp>
      <tp t="b">
        <v>0</v>
        <stp/>
        <stp>BDP|15600889875216418625</stp>
        <tr r="Q330" s="1"/>
      </tp>
      <tp t="b">
        <v>0</v>
        <stp/>
        <stp>BDP|13184013064419869614</stp>
        <tr r="AI340" s="1"/>
      </tp>
      <tp t="b">
        <v>0</v>
        <stp/>
        <stp>BDP|16775630875618907551</stp>
        <tr r="P294" s="1"/>
      </tp>
      <tp t="b">
        <v>0</v>
        <stp/>
        <stp>BDP|12035725169720236942</stp>
        <tr r="AH392" s="1"/>
      </tp>
      <tp t="b">
        <v>0</v>
        <stp/>
        <stp>BDP|10142426191425967267</stp>
        <tr r="R197" s="1"/>
      </tp>
      <tp t="b">
        <v>0</v>
        <stp/>
        <stp>BDP|14259943746221878255</stp>
        <tr r="AH270" s="1"/>
      </tp>
      <tp t="b">
        <v>0</v>
        <stp/>
        <stp>BDP|16349282459858983362</stp>
        <tr r="U342" s="1"/>
      </tp>
      <tp t="b">
        <v>0</v>
        <stp/>
        <stp>BDP|10528722613379013596</stp>
        <tr r="AK395" s="1"/>
      </tp>
      <tp t="b">
        <v>0</v>
        <stp/>
        <stp>BDP|12191562698325683144</stp>
        <tr r="S407" s="1"/>
      </tp>
      <tp t="b">
        <v>0</v>
        <stp/>
        <stp>BDP|18168630704833855722</stp>
        <tr r="Y148" s="1"/>
      </tp>
      <tp t="b">
        <v>0</v>
        <stp/>
        <stp>BDP|10284361130119851304</stp>
        <tr r="R454" s="1"/>
      </tp>
      <tp t="b">
        <v>0</v>
        <stp/>
        <stp>BDP|10927866701925042720</stp>
        <tr r="P22" s="1"/>
      </tp>
      <tp t="b">
        <v>0</v>
        <stp/>
        <stp>BDP|18211285521815147761</stp>
        <tr r="AK99" s="1"/>
      </tp>
      <tp t="b">
        <v>0</v>
        <stp/>
        <stp>BDP|12760796101337089834</stp>
        <tr r="R269" s="1"/>
      </tp>
      <tp t="b">
        <v>0</v>
        <stp/>
        <stp>BDP|13182807619454547410</stp>
        <tr r="AI154" s="1"/>
      </tp>
      <tp t="b">
        <v>0</v>
        <stp/>
        <stp>BDP|16716869270874468798</stp>
        <tr r="X215" s="1"/>
      </tp>
      <tp t="b">
        <v>0</v>
        <stp/>
        <stp>BDP|16465233761519305193</stp>
        <tr r="AH388" s="1"/>
      </tp>
      <tp t="b">
        <v>0</v>
        <stp/>
        <stp>BDP|17924991314475161090</stp>
        <tr r="R21" s="1"/>
      </tp>
      <tp t="b">
        <v>0</v>
        <stp/>
        <stp>BDP|15838970103482981498</stp>
        <tr r="AG173" s="1"/>
      </tp>
      <tp t="b">
        <v>0</v>
        <stp/>
        <stp>BDP|17155382762249209150</stp>
        <tr r="T130" s="1"/>
      </tp>
      <tp t="b">
        <v>0</v>
        <stp/>
        <stp>BDP|15903004856003625953</stp>
        <tr r="R163" s="1"/>
      </tp>
      <tp t="b">
        <v>0</v>
        <stp/>
        <stp>BDP|16928672743228867691</stp>
        <tr r="Z404" s="1"/>
      </tp>
      <tp t="b">
        <v>0</v>
        <stp/>
        <stp>BDP|18050495459483566096</stp>
        <tr r="Q503" s="1"/>
      </tp>
      <tp t="b">
        <v>0</v>
        <stp/>
        <stp>BDP|17177650333611900925</stp>
        <tr r="P411" s="1"/>
      </tp>
      <tp t="b">
        <v>0</v>
        <stp/>
        <stp>BDP|11253697848039869070</stp>
        <tr r="Q442" s="1"/>
      </tp>
      <tp t="b">
        <v>0</v>
        <stp/>
        <stp>BDP|15711559199914481701</stp>
        <tr r="U222" s="1"/>
      </tp>
      <tp t="b">
        <v>0</v>
        <stp/>
        <stp>BDP|14681507251428873604</stp>
        <tr r="Z367" s="1"/>
      </tp>
      <tp t="b">
        <v>0</v>
        <stp/>
        <stp>BDP|12827606523338314478</stp>
        <tr r="Q380" s="1"/>
      </tp>
      <tp t="b">
        <v>0</v>
        <stp/>
        <stp>BDP|11989526396493245402</stp>
        <tr r="V203" s="1"/>
      </tp>
      <tp t="b">
        <v>0</v>
        <stp/>
        <stp>BDP|11597814179070784456</stp>
        <tr r="AH129" s="1"/>
      </tp>
      <tp t="b">
        <v>0</v>
        <stp/>
        <stp>BDP|18262432330433904673</stp>
        <tr r="S449" s="1"/>
      </tp>
      <tp t="b">
        <v>0</v>
        <stp/>
        <stp>BDP|18408133586949822268</stp>
        <tr r="AI156" s="1"/>
      </tp>
      <tp t="b">
        <v>0</v>
        <stp/>
        <stp>BDP|13740223265298607592</stp>
        <tr r="AI342" s="1"/>
      </tp>
      <tp t="b">
        <v>0</v>
        <stp/>
        <stp>BDP|13730980896179604005</stp>
        <tr r="AG118" s="1"/>
      </tp>
      <tp t="b">
        <v>0</v>
        <stp/>
        <stp>BDP|16813551307788164144</stp>
        <tr r="R411" s="1"/>
      </tp>
      <tp t="b">
        <v>0</v>
        <stp/>
        <stp>BDP|15840329189321539599</stp>
        <tr r="Q310" s="1"/>
      </tp>
      <tp t="b">
        <v>0</v>
        <stp/>
        <stp>BDP|17882129958869533091</stp>
        <tr r="Q219" s="1"/>
      </tp>
      <tp t="b">
        <v>0</v>
        <stp/>
        <stp>BDP|11766693994997703334</stp>
        <tr r="W311" s="1"/>
      </tp>
      <tp t="b">
        <v>0</v>
        <stp/>
        <stp>BDP|14417884241835650750</stp>
        <tr r="S364" s="1"/>
      </tp>
      <tp t="b">
        <v>0</v>
        <stp/>
        <stp>BDP|13944965587861041961</stp>
        <tr r="AI95" s="1"/>
      </tp>
      <tp t="b">
        <v>0</v>
        <stp/>
        <stp>BDP|18226784079657577584</stp>
        <tr r="AK303" s="1"/>
      </tp>
      <tp t="b">
        <v>0</v>
        <stp/>
        <stp>BDP|14052198720419703408</stp>
        <tr r="AI369" s="1"/>
      </tp>
      <tp t="b">
        <v>0</v>
        <stp/>
        <stp>BDP|13441832588579014015</stp>
        <tr r="T335" s="1"/>
      </tp>
      <tp t="b">
        <v>0</v>
        <stp/>
        <stp>BDP|17920855374084411620</stp>
        <tr r="Z163" s="1"/>
      </tp>
      <tp t="b">
        <v>0</v>
        <stp/>
        <stp>BDP|12254036699567497629</stp>
        <tr r="AH75" s="1"/>
      </tp>
      <tp t="b">
        <v>0</v>
        <stp/>
        <stp>BDP|12677605104608562697</stp>
        <tr r="U23" s="1"/>
      </tp>
      <tp t="b">
        <v>0</v>
        <stp/>
        <stp>BDP|10944376786352014399</stp>
        <tr r="Q259" s="1"/>
      </tp>
      <tp t="b">
        <v>0</v>
        <stp/>
        <stp>BDP|16424137085557789240</stp>
        <tr r="AH375" s="1"/>
      </tp>
      <tp t="b">
        <v>0</v>
        <stp/>
        <stp>BDP|16081576508489632084</stp>
        <tr r="Y34" s="1"/>
      </tp>
      <tp t="b">
        <v>0</v>
        <stp/>
        <stp>BDP|14240853070331165075</stp>
        <tr r="V291" s="1"/>
      </tp>
      <tp t="b">
        <v>0</v>
        <stp/>
        <stp>BDP|13086015687220086171</stp>
        <tr r="Q48" s="1"/>
      </tp>
      <tp t="b">
        <v>0</v>
        <stp/>
        <stp>BDP|14903180120658694569</stp>
        <tr r="U165" s="1"/>
      </tp>
      <tp t="b">
        <v>0</v>
        <stp/>
        <stp>BDP|16667000025906129838</stp>
        <tr r="AH394" s="1"/>
      </tp>
      <tp t="b">
        <v>0</v>
        <stp/>
        <stp>BDP|12403883784991076986</stp>
        <tr r="T326" s="1"/>
      </tp>
      <tp t="b">
        <v>0</v>
        <stp/>
        <stp>BDP|12004319967055153876</stp>
        <tr r="AK262" s="1"/>
      </tp>
      <tp t="b">
        <v>0</v>
        <stp/>
        <stp>BDP|13021796424299932546</stp>
        <tr r="R270" s="1"/>
      </tp>
      <tp t="b">
        <v>0</v>
        <stp/>
        <stp>BDP|12700232578284856947</stp>
        <tr r="X494" s="1"/>
      </tp>
      <tp t="b">
        <v>0</v>
        <stp/>
        <stp>BDP|16904667899541577235</stp>
        <tr r="T240" s="1"/>
      </tp>
      <tp t="b">
        <v>0</v>
        <stp/>
        <stp>BDP|16774470047864484830</stp>
        <tr r="Y408" s="1"/>
      </tp>
      <tp t="b">
        <v>0</v>
        <stp/>
        <stp>BDP|14326812023782341626</stp>
        <tr r="Z127" s="1"/>
      </tp>
      <tp t="b">
        <v>0</v>
        <stp/>
        <stp>BDP|10740286589500504032</stp>
        <tr r="T451" s="1"/>
      </tp>
      <tp t="b">
        <v>0</v>
        <stp/>
        <stp>BDP|13693898460227671090</stp>
        <tr r="Z503" s="1"/>
      </tp>
      <tp t="b">
        <v>0</v>
        <stp/>
        <stp>BDP|13558190488577424738</stp>
        <tr r="R469" s="1"/>
      </tp>
      <tp t="b">
        <v>0</v>
        <stp/>
        <stp>BDP|16869939086485921871</stp>
        <tr r="AI386" s="1"/>
      </tp>
      <tp t="b">
        <v>0</v>
        <stp/>
        <stp>BDP|18009029577686011361</stp>
        <tr r="V161" s="1"/>
      </tp>
      <tp t="b">
        <v>0</v>
        <stp/>
        <stp>BDP|17559158256761778823</stp>
        <tr r="Z368" s="1"/>
      </tp>
      <tp t="b">
        <v>0</v>
        <stp/>
        <stp>BDP|11302629894744266045</stp>
        <tr r="W55" s="1"/>
      </tp>
      <tp t="b">
        <v>0</v>
        <stp/>
        <stp>BDP|10945155952636928848</stp>
        <tr r="R224" s="1"/>
      </tp>
      <tp t="b">
        <v>0</v>
        <stp/>
        <stp>BDP|14826854625601386585</stp>
        <tr r="AG202" s="1"/>
      </tp>
      <tp t="b">
        <v>0</v>
        <stp/>
        <stp>BDP|15696808303217090066</stp>
        <tr r="V175" s="1"/>
      </tp>
      <tp t="b">
        <v>0</v>
        <stp/>
        <stp>BDP|17071054762172788938</stp>
        <tr r="S359" s="1"/>
      </tp>
      <tp t="b">
        <v>0</v>
        <stp/>
        <stp>BDP|13580721599971571685</stp>
        <tr r="P498" s="1"/>
      </tp>
      <tp t="b">
        <v>0</v>
        <stp/>
        <stp>BDP|18396378010327618713</stp>
        <tr r="Z428" s="1"/>
      </tp>
      <tp t="b">
        <v>0</v>
        <stp/>
        <stp>BDP|10715610028286428891</stp>
        <tr r="Q424" s="1"/>
      </tp>
      <tp t="b">
        <v>0</v>
        <stp/>
        <stp>BDP|16570824154964390537</stp>
        <tr r="Z392" s="1"/>
      </tp>
      <tp t="b">
        <v>0</v>
        <stp/>
        <stp>BDP|14524389036359957719</stp>
        <tr r="AH61" s="1"/>
      </tp>
      <tp t="b">
        <v>0</v>
        <stp/>
        <stp>BDP|17298440845704272932</stp>
        <tr r="S297" s="1"/>
      </tp>
      <tp t="b">
        <v>0</v>
        <stp/>
        <stp>BDP|11393677861502239952</stp>
        <tr r="S344" s="1"/>
      </tp>
      <tp t="b">
        <v>0</v>
        <stp/>
        <stp>BDP|15394329817879734432</stp>
        <tr r="X357" s="1"/>
      </tp>
      <tp t="b">
        <v>0</v>
        <stp/>
        <stp>BDP|15691767903559142106</stp>
        <tr r="AG193" s="1"/>
      </tp>
      <tp t="b">
        <v>0</v>
        <stp/>
        <stp>BDP|11191802779545912136</stp>
        <tr r="X163" s="1"/>
      </tp>
      <tp t="b">
        <v>0</v>
        <stp/>
        <stp>BDP|16902987422077799060</stp>
        <tr r="U141" s="1"/>
      </tp>
      <tp t="b">
        <v>0</v>
        <stp/>
        <stp>BDP|11672561085142013478</stp>
        <tr r="V130" s="1"/>
      </tp>
      <tp t="b">
        <v>0</v>
        <stp/>
        <stp>BDP|15868681390827015723</stp>
        <tr r="AG448" s="1"/>
      </tp>
      <tp t="b">
        <v>0</v>
        <stp/>
        <stp>BDP|14566118124974387912</stp>
        <tr r="Z23" s="1"/>
      </tp>
      <tp t="b">
        <v>0</v>
        <stp/>
        <stp>BDP|13423658560401420871</stp>
        <tr r="Z160" s="1"/>
      </tp>
      <tp t="b">
        <v>0</v>
        <stp/>
        <stp>BDP|13453188080443722397</stp>
        <tr r="Z26" s="1"/>
      </tp>
      <tp t="b">
        <v>0</v>
        <stp/>
        <stp>BDP|12689388058708512615</stp>
        <tr r="U221" s="1"/>
      </tp>
      <tp t="b">
        <v>0</v>
        <stp/>
        <stp>BDP|11029062724608773173</stp>
        <tr r="X16" s="1"/>
      </tp>
      <tp t="b">
        <v>0</v>
        <stp/>
        <stp>BDP|12341565174202037832</stp>
        <tr r="V150" s="1"/>
      </tp>
      <tp t="b">
        <v>0</v>
        <stp/>
        <stp>BDP|16591004345688086022</stp>
        <tr r="Q14" s="1"/>
      </tp>
      <tp t="b">
        <v>0</v>
        <stp/>
        <stp>BDP|16645122440149117077</stp>
        <tr r="AK408" s="1"/>
      </tp>
      <tp t="b">
        <v>0</v>
        <stp/>
        <stp>BDP|17786107395072561759</stp>
        <tr r="U6" s="1"/>
      </tp>
      <tp t="b">
        <v>0</v>
        <stp/>
        <stp>BDP|17124239922755791852</stp>
        <tr r="AH170" s="1"/>
      </tp>
      <tp t="b">
        <v>0</v>
        <stp/>
        <stp>BDP|10763364383093410245</stp>
        <tr r="Y397" s="1"/>
      </tp>
      <tp t="b">
        <v>0</v>
        <stp/>
        <stp>BDP|17775295389102356563</stp>
        <tr r="AG111" s="1"/>
      </tp>
      <tp t="b">
        <v>0</v>
        <stp/>
        <stp>BDP|12729251193270676352</stp>
        <tr r="AI370" s="1"/>
      </tp>
      <tp t="b">
        <v>0</v>
        <stp/>
        <stp>BDP|11860990561352387666</stp>
        <tr r="T216" s="1"/>
      </tp>
      <tp t="b">
        <v>0</v>
        <stp/>
        <stp>BDP|15359344914739055468</stp>
        <tr r="AG482" s="1"/>
      </tp>
      <tp t="b">
        <v>0</v>
        <stp/>
        <stp>BDP|14773234593672586775</stp>
        <tr r="Q27" s="1"/>
      </tp>
      <tp t="b">
        <v>0</v>
        <stp/>
        <stp>BDP|12354044356829102456</stp>
        <tr r="U465" s="1"/>
      </tp>
      <tp t="b">
        <v>0</v>
        <stp/>
        <stp>BDP|11465143299147822448</stp>
        <tr r="T474" s="1"/>
      </tp>
      <tp t="b">
        <v>0</v>
        <stp/>
        <stp>BDP|17277676905812023956</stp>
        <tr r="AH220" s="1"/>
      </tp>
      <tp t="b">
        <v>0</v>
        <stp/>
        <stp>BDP|15785644405500691954</stp>
        <tr r="R79" s="1"/>
      </tp>
      <tp t="b">
        <v>0</v>
        <stp/>
        <stp>BDP|17014818003142368754</stp>
        <tr r="V176" s="1"/>
      </tp>
      <tp t="b">
        <v>0</v>
        <stp/>
        <stp>BDP|11774319788262327297</stp>
        <tr r="AI442" s="1"/>
      </tp>
      <tp t="b">
        <v>0</v>
        <stp/>
        <stp>BDP|16997910119270558401</stp>
        <tr r="R109" s="1"/>
      </tp>
      <tp t="b">
        <v>0</v>
        <stp/>
        <stp>BDP|13332423796341247518</stp>
        <tr r="AG246" s="1"/>
      </tp>
      <tp t="b">
        <v>0</v>
        <stp/>
        <stp>BDP|15472620499551290194</stp>
        <tr r="R223" s="1"/>
      </tp>
      <tp t="b">
        <v>0</v>
        <stp/>
        <stp>BDP|16070962873177106509</stp>
        <tr r="R37" s="1"/>
      </tp>
      <tp t="b">
        <v>0</v>
        <stp/>
        <stp>BDP|17658687564974912977</stp>
        <tr r="V253" s="1"/>
      </tp>
      <tp t="b">
        <v>0</v>
        <stp/>
        <stp>BDP|14482616391012654366</stp>
        <tr r="R365" s="1"/>
      </tp>
      <tp t="b">
        <v>0</v>
        <stp/>
        <stp>BDP|17423859511342165652</stp>
        <tr r="V433" s="1"/>
      </tp>
      <tp t="b">
        <v>0</v>
        <stp/>
        <stp>BDP|15543254201598639535</stp>
        <tr r="AH326" s="1"/>
      </tp>
      <tp t="b">
        <v>0</v>
        <stp/>
        <stp>BDP|10741999954905873361</stp>
        <tr r="V321" s="1"/>
      </tp>
      <tp t="b">
        <v>0</v>
        <stp/>
        <stp>BDP|14216545324898585133</stp>
        <tr r="AK439" s="1"/>
      </tp>
      <tp t="b">
        <v>0</v>
        <stp/>
        <stp>BDP|13825764899066462176</stp>
        <tr r="Z206" s="1"/>
      </tp>
      <tp t="b">
        <v>0</v>
        <stp/>
        <stp>BDP|15300620602418074175</stp>
        <tr r="P120" s="1"/>
      </tp>
      <tp t="b">
        <v>0</v>
        <stp/>
        <stp>BDP|10284526515176415864</stp>
        <tr r="AH14" s="1"/>
      </tp>
      <tp t="b">
        <v>0</v>
        <stp/>
        <stp>BDP|16544929863610323300</stp>
        <tr r="T349" s="1"/>
      </tp>
      <tp t="b">
        <v>0</v>
        <stp/>
        <stp>BDP|14030678598379178896</stp>
        <tr r="U257" s="1"/>
      </tp>
      <tp t="b">
        <v>0</v>
        <stp/>
        <stp>BDP|17142653423079793076</stp>
        <tr r="R91" s="1"/>
      </tp>
      <tp t="b">
        <v>0</v>
        <stp/>
        <stp>BDP|16244167718649295593</stp>
        <tr r="W365" s="1"/>
      </tp>
      <tp t="b">
        <v>0</v>
        <stp/>
        <stp>BDP|11796661812589604521</stp>
        <tr r="AK54" s="1"/>
      </tp>
      <tp t="b">
        <v>0</v>
        <stp/>
        <stp>BDP|10164168862914591979</stp>
        <tr r="AK269" s="1"/>
      </tp>
      <tp t="b">
        <v>0</v>
        <stp/>
        <stp>BDP|12338613469040424885</stp>
        <tr r="AH308" s="1"/>
      </tp>
      <tp t="b">
        <v>0</v>
        <stp/>
        <stp>BDP|12925268341918068692</stp>
        <tr r="W398" s="1"/>
      </tp>
      <tp t="b">
        <v>0</v>
        <stp/>
        <stp>BDP|13748006656579701511</stp>
        <tr r="Z139" s="1"/>
      </tp>
      <tp t="b">
        <v>0</v>
        <stp/>
        <stp>BDP|10073847489242833838</stp>
        <tr r="P182" s="1"/>
      </tp>
      <tp t="b">
        <v>0</v>
        <stp/>
        <stp>BDP|16669227218227921839</stp>
        <tr r="AK501" s="1"/>
      </tp>
      <tp t="b">
        <v>0</v>
        <stp/>
        <stp>BDP|10757978377392048618</stp>
        <tr r="W437" s="1"/>
      </tp>
      <tp t="b">
        <v>0</v>
        <stp/>
        <stp>BDP|13154028390615798524</stp>
        <tr r="Z356" s="1"/>
      </tp>
      <tp t="b">
        <v>0</v>
        <stp/>
        <stp>BDP|13689834670030696653</stp>
        <tr r="AK155" s="1"/>
      </tp>
      <tp t="b">
        <v>0</v>
        <stp/>
        <stp>BDP|10373972089679979220</stp>
        <tr r="P50" s="1"/>
      </tp>
      <tp t="b">
        <v>0</v>
        <stp/>
        <stp>BDP|16267161864908146281</stp>
        <tr r="X50" s="1"/>
      </tp>
      <tp t="b">
        <v>0</v>
        <stp/>
        <stp>BDP|13983033955214570937</stp>
        <tr r="U59" s="1"/>
      </tp>
      <tp t="b">
        <v>0</v>
        <stp/>
        <stp>BDP|15510299390616635335</stp>
        <tr r="AH304" s="1"/>
      </tp>
      <tp t="b">
        <v>0</v>
        <stp/>
        <stp>BDP|14588387891063312660</stp>
        <tr r="U270" s="1"/>
      </tp>
      <tp t="b">
        <v>0</v>
        <stp/>
        <stp>BDP|16474295515906626878</stp>
        <tr r="AH468" s="1"/>
      </tp>
      <tp t="b">
        <v>0</v>
        <stp/>
        <stp>BDP|18305643472477988558</stp>
        <tr r="W399" s="1"/>
      </tp>
      <tp t="b">
        <v>0</v>
        <stp/>
        <stp>BDP|12732459941239885026</stp>
        <tr r="W261" s="1"/>
      </tp>
      <tp t="b">
        <v>0</v>
        <stp/>
        <stp>BDP|15396409435479633092</stp>
        <tr r="AH27" s="1"/>
      </tp>
      <tp t="b">
        <v>0</v>
        <stp/>
        <stp>BDP|14430980460554107442</stp>
        <tr r="U195" s="1"/>
      </tp>
      <tp t="b">
        <v>0</v>
        <stp/>
        <stp>BDP|10637468601449074693</stp>
        <tr r="AH33" s="1"/>
      </tp>
      <tp t="b">
        <v>0</v>
        <stp/>
        <stp>BDP|15761412089301750309</stp>
        <tr r="AK226" s="1"/>
      </tp>
      <tp t="b">
        <v>0</v>
        <stp/>
        <stp>BDP|13547898578197841043</stp>
        <tr r="V310" s="1"/>
      </tp>
      <tp t="b">
        <v>0</v>
        <stp/>
        <stp>BDP|16813778098355946664</stp>
        <tr r="W362" s="1"/>
      </tp>
      <tp t="b">
        <v>0</v>
        <stp/>
        <stp>BDP|10142915539356611779</stp>
        <tr r="Q484" s="1"/>
      </tp>
      <tp t="b">
        <v>0</v>
        <stp/>
        <stp>BDP|13725967811060989010</stp>
        <tr r="Z144" s="1"/>
      </tp>
      <tp t="b">
        <v>0</v>
        <stp/>
        <stp>BDP|14448827548056592536</stp>
        <tr r="X443" s="1"/>
      </tp>
      <tp t="b">
        <v>0</v>
        <stp/>
        <stp>BDP|16648008588186060368</stp>
        <tr r="W173" s="1"/>
      </tp>
      <tp t="b">
        <v>0</v>
        <stp/>
        <stp>BDP|14882133033804182919</stp>
        <tr r="W161" s="1"/>
      </tp>
      <tp t="b">
        <v>0</v>
        <stp/>
        <stp>BDP|16266057588091234453</stp>
        <tr r="P119" s="1"/>
      </tp>
      <tp t="b">
        <v>0</v>
        <stp/>
        <stp>BDP|18226302194160901971</stp>
        <tr r="P425" s="1"/>
      </tp>
      <tp t="b">
        <v>0</v>
        <stp/>
        <stp>BDP|11385022473068898526</stp>
        <tr r="Q345" s="1"/>
      </tp>
      <tp t="b">
        <v>0</v>
        <stp/>
        <stp>BDP|11513845536274871575</stp>
        <tr r="Z245" s="1"/>
      </tp>
      <tp t="b">
        <v>0</v>
        <stp/>
        <stp>BDP|10104515829728287401</stp>
        <tr r="V312" s="1"/>
      </tp>
      <tp t="b">
        <v>0</v>
        <stp/>
        <stp>BDP|15162536189947074407</stp>
        <tr r="AI182" s="1"/>
      </tp>
      <tp t="b">
        <v>0</v>
        <stp/>
        <stp>BDP|18273926625348833069</stp>
        <tr r="S44" s="1"/>
      </tp>
      <tp t="b">
        <v>0</v>
        <stp/>
        <stp>BDP|18084346309802692200</stp>
        <tr r="R263" s="1"/>
      </tp>
      <tp t="b">
        <v>0</v>
        <stp/>
        <stp>BDP|13258995044506097341</stp>
        <tr r="P402" s="1"/>
      </tp>
      <tp t="b">
        <v>0</v>
        <stp/>
        <stp>BDP|17047063761933496986</stp>
        <tr r="R390" s="1"/>
      </tp>
      <tp t="b">
        <v>0</v>
        <stp/>
        <stp>BDP|10334442536475351991</stp>
        <tr r="V62" s="1"/>
      </tp>
      <tp t="b">
        <v>0</v>
        <stp/>
        <stp>BDP|13731621072549916051</stp>
        <tr r="R136" s="1"/>
      </tp>
      <tp t="b">
        <v>0</v>
        <stp/>
        <stp>BDP|14611036736078179494</stp>
        <tr r="Z394" s="1"/>
      </tp>
      <tp t="b">
        <v>0</v>
        <stp/>
        <stp>BDP|11037801327885412591</stp>
        <tr r="W127" s="1"/>
      </tp>
      <tp t="b">
        <v>0</v>
        <stp/>
        <stp>BDP|14635489804443907897</stp>
        <tr r="Y211" s="1"/>
      </tp>
      <tp t="b">
        <v>0</v>
        <stp/>
        <stp>BDP|18144448932743543786</stp>
        <tr r="P457" s="1"/>
      </tp>
      <tp t="b">
        <v>0</v>
        <stp/>
        <stp>BDP|15213022183536065098</stp>
        <tr r="W445" s="1"/>
      </tp>
      <tp t="b">
        <v>0</v>
        <stp/>
        <stp>BDP|12827647295357166128</stp>
        <tr r="V240" s="1"/>
      </tp>
      <tp t="b">
        <v>0</v>
        <stp/>
        <stp>BDP|10229976595053920838</stp>
        <tr r="T261" s="1"/>
      </tp>
      <tp t="b">
        <v>0</v>
        <stp/>
        <stp>BDP|12195900450435850035</stp>
        <tr r="AG162" s="1"/>
      </tp>
      <tp t="b">
        <v>0</v>
        <stp/>
        <stp>BDP|17214833121536323099</stp>
        <tr r="P385" s="1"/>
      </tp>
      <tp t="b">
        <v>0</v>
        <stp/>
        <stp>BDP|15682931145903214082</stp>
        <tr r="V389" s="1"/>
      </tp>
      <tp t="b">
        <v>0</v>
        <stp/>
        <stp>BDP|16567115337268844716</stp>
        <tr r="Q82" s="1"/>
      </tp>
      <tp t="b">
        <v>0</v>
        <stp/>
        <stp>BDP|17676536620352814972</stp>
        <tr r="AI228" s="1"/>
      </tp>
      <tp t="b">
        <v>0</v>
        <stp/>
        <stp>BDP|13409675848809352328</stp>
        <tr r="T294" s="1"/>
      </tp>
      <tp t="b">
        <v>0</v>
        <stp/>
        <stp>BDP|11744292292701148070</stp>
        <tr r="U159" s="1"/>
      </tp>
      <tp t="b">
        <v>0</v>
        <stp/>
        <stp>BDP|11916198194724040691</stp>
        <tr r="AI328" s="1"/>
      </tp>
      <tp t="b">
        <v>0</v>
        <stp/>
        <stp>BDP|14860456283514369709</stp>
        <tr r="V228" s="1"/>
      </tp>
      <tp t="b">
        <v>0</v>
        <stp/>
        <stp>BDP|17149156274112829858</stp>
        <tr r="T211" s="1"/>
      </tp>
      <tp t="b">
        <v>0</v>
        <stp/>
        <stp>BDP|11744813299139576279</stp>
        <tr r="Z476" s="1"/>
      </tp>
      <tp t="b">
        <v>0</v>
        <stp/>
        <stp>BDP|10580897949062058584</stp>
        <tr r="Z462" s="1"/>
      </tp>
      <tp t="b">
        <v>0</v>
        <stp/>
        <stp>BDP|14585611214801845959</stp>
        <tr r="AK78" s="1"/>
      </tp>
      <tp t="b">
        <v>0</v>
        <stp/>
        <stp>BDP|14533528497784882757</stp>
        <tr r="Y349" s="1"/>
      </tp>
      <tp t="b">
        <v>0</v>
        <stp/>
        <stp>BDP|16882258638569156593</stp>
        <tr r="P12" s="1"/>
      </tp>
      <tp t="b">
        <v>0</v>
        <stp/>
        <stp>BDP|11131615896151951422</stp>
        <tr r="W121" s="1"/>
      </tp>
      <tp t="b">
        <v>0</v>
        <stp/>
        <stp>BDP|15014227983142571694</stp>
        <tr r="AH88" s="1"/>
      </tp>
      <tp t="b">
        <v>0</v>
        <stp/>
        <stp>BDP|17050725882510533382</stp>
        <tr r="Z104" s="1"/>
      </tp>
      <tp t="b">
        <v>0</v>
        <stp/>
        <stp>BDP|18342790118015774099</stp>
        <tr r="AG320" s="1"/>
      </tp>
      <tp t="b">
        <v>0</v>
        <stp/>
        <stp>BDP|10184816566430904532</stp>
        <tr r="Z261" s="1"/>
      </tp>
      <tp t="b">
        <v>0</v>
        <stp/>
        <stp>BDP|16313734909689464318</stp>
        <tr r="V325" s="1"/>
      </tp>
      <tp t="b">
        <v>0</v>
        <stp/>
        <stp>BDP|17757266394527886013</stp>
        <tr r="X385" s="1"/>
      </tp>
      <tp t="b">
        <v>0</v>
        <stp/>
        <stp>BDP|11050597200719206679</stp>
        <tr r="S436" s="1"/>
      </tp>
      <tp t="b">
        <v>0</v>
        <stp/>
        <stp>BDP|13575176380135904472</stp>
        <tr r="AK222" s="1"/>
      </tp>
      <tp t="b">
        <v>0</v>
        <stp/>
        <stp>BDP|13921814230256646527</stp>
        <tr r="P368" s="1"/>
      </tp>
      <tp t="b">
        <v>0</v>
        <stp/>
        <stp>BDP|16453320229404614856</stp>
        <tr r="V6" s="1"/>
      </tp>
      <tp t="b">
        <v>0</v>
        <stp/>
        <stp>BDP|14906200368272566981</stp>
        <tr r="X249" s="1"/>
      </tp>
      <tp t="b">
        <v>0</v>
        <stp/>
        <stp>BDP|13564971114973887322</stp>
        <tr r="AH87" s="1"/>
      </tp>
      <tp t="b">
        <v>0</v>
        <stp/>
        <stp>BDP|17972162852240748858</stp>
        <tr r="U444" s="1"/>
      </tp>
      <tp t="b">
        <v>0</v>
        <stp/>
        <stp>BDP|12377433487306936318</stp>
        <tr r="X453" s="1"/>
      </tp>
      <tp t="b">
        <v>0</v>
        <stp/>
        <stp>BDP|14125782811240768908</stp>
        <tr r="U397" s="1"/>
      </tp>
      <tp t="b">
        <v>0</v>
        <stp/>
        <stp>BDP|12028880791478364053</stp>
        <tr r="S422" s="1"/>
      </tp>
      <tp t="b">
        <v>0</v>
        <stp/>
        <stp>BDP|17914302362248667126</stp>
        <tr r="U421" s="1"/>
      </tp>
      <tp t="b">
        <v>0</v>
        <stp/>
        <stp>BDP|12442851504279877820</stp>
        <tr r="W196" s="1"/>
      </tp>
      <tp t="b">
        <v>0</v>
        <stp/>
        <stp>BDP|10167907659551349647</stp>
        <tr r="P197" s="1"/>
      </tp>
      <tp t="b">
        <v>0</v>
        <stp/>
        <stp>BDP|18252017849341232669</stp>
        <tr r="T154" s="1"/>
      </tp>
      <tp t="b">
        <v>0</v>
        <stp/>
        <stp>BDP|10971534139119802459</stp>
        <tr r="U40" s="1"/>
      </tp>
      <tp t="b">
        <v>0</v>
        <stp/>
        <stp>BDP|17503388786146362165</stp>
        <tr r="R229" s="1"/>
      </tp>
      <tp t="b">
        <v>0</v>
        <stp/>
        <stp>BDP|17221961262916918514</stp>
        <tr r="P446" s="1"/>
      </tp>
      <tp t="b">
        <v>0</v>
        <stp/>
        <stp>BDP|12518531417489791481</stp>
        <tr r="R281" s="1"/>
      </tp>
      <tp t="b">
        <v>0</v>
        <stp/>
        <stp>BDP|10613902309876194401</stp>
        <tr r="AG286" s="1"/>
      </tp>
      <tp t="b">
        <v>0</v>
        <stp/>
        <stp>BDP|13361214582026971474</stp>
        <tr r="W174" s="1"/>
      </tp>
      <tp t="b">
        <v>0</v>
        <stp/>
        <stp>BDP|17617968022925533293</stp>
        <tr r="P373" s="1"/>
      </tp>
      <tp t="b">
        <v>0</v>
        <stp/>
        <stp>BDP|13536925948775439055</stp>
        <tr r="T114" s="1"/>
      </tp>
      <tp t="b">
        <v>0</v>
        <stp/>
        <stp>BDP|17181338049152768923</stp>
        <tr r="R331" s="1"/>
      </tp>
      <tp t="b">
        <v>0</v>
        <stp/>
        <stp>BDP|13611476983867668353</stp>
        <tr r="AH9" s="1"/>
      </tp>
      <tp t="b">
        <v>0</v>
        <stp/>
        <stp>BDP|14789616133569422300</stp>
        <tr r="R148" s="1"/>
      </tp>
      <tp t="b">
        <v>0</v>
        <stp/>
        <stp>BDP|15301126238155979919</stp>
        <tr r="AH197" s="1"/>
      </tp>
      <tp t="b">
        <v>0</v>
        <stp/>
        <stp>BDP|13036365210959379341</stp>
        <tr r="R247" s="1"/>
      </tp>
      <tp t="b">
        <v>0</v>
        <stp/>
        <stp>BDP|16307356768909614192</stp>
        <tr r="Y316" s="1"/>
      </tp>
      <tp t="b">
        <v>0</v>
        <stp/>
        <stp>BDP|18161952283827043564</stp>
        <tr r="AH284" s="1"/>
      </tp>
      <tp t="b">
        <v>0</v>
        <stp/>
        <stp>BDP|14110142059722479990</stp>
        <tr r="T145" s="1"/>
      </tp>
      <tp t="b">
        <v>0</v>
        <stp/>
        <stp>BDP|16328373161111212966</stp>
        <tr r="Q288" s="1"/>
      </tp>
      <tp t="b">
        <v>0</v>
        <stp/>
        <stp>BDP|13787967054234784032</stp>
        <tr r="T150" s="1"/>
      </tp>
      <tp t="b">
        <v>0</v>
        <stp/>
        <stp>BDP|10640235197816178628</stp>
        <tr r="V279" s="1"/>
      </tp>
      <tp t="b">
        <v>0</v>
        <stp/>
        <stp>BDP|14123514405698528217</stp>
        <tr r="R119" s="1"/>
      </tp>
      <tp t="b">
        <v>0</v>
        <stp/>
        <stp>BDP|13861056808208422004</stp>
        <tr r="AH139" s="1"/>
      </tp>
      <tp t="b">
        <v>0</v>
        <stp/>
        <stp>BDP|12332008693788653862</stp>
        <tr r="P76" s="1"/>
      </tp>
      <tp t="b">
        <v>0</v>
        <stp/>
        <stp>BDP|11516929514527353503</stp>
        <tr r="R124" s="1"/>
      </tp>
      <tp t="b">
        <v>0</v>
        <stp/>
        <stp>BDP|12092819992839024133</stp>
        <tr r="AH215" s="1"/>
      </tp>
      <tp t="b">
        <v>0</v>
        <stp/>
        <stp>BDP|15232949736612130617</stp>
        <tr r="P17" s="1"/>
      </tp>
      <tp t="b">
        <v>0</v>
        <stp/>
        <stp>BDP|12153078404580025924</stp>
        <tr r="Z130" s="1"/>
      </tp>
      <tp t="b">
        <v>0</v>
        <stp/>
        <stp>BDP|13593963116756412612</stp>
        <tr r="T227" s="1"/>
      </tp>
      <tp t="b">
        <v>0</v>
        <stp/>
        <stp>BDP|11208757506539863495</stp>
        <tr r="Q437" s="1"/>
      </tp>
      <tp t="b">
        <v>0</v>
        <stp/>
        <stp>BDP|16128750054719736676</stp>
        <tr r="X70" s="1"/>
      </tp>
      <tp t="b">
        <v>0</v>
        <stp/>
        <stp>BDP|12066311383517335511</stp>
        <tr r="X279" s="1"/>
      </tp>
      <tp t="b">
        <v>0</v>
        <stp/>
        <stp>BDP|12010879765073190431</stp>
        <tr r="S239" s="1"/>
      </tp>
      <tp t="b">
        <v>0</v>
        <stp/>
        <stp>BDP|14671252530086468874</stp>
        <tr r="Z271" s="1"/>
      </tp>
      <tp t="b">
        <v>0</v>
        <stp/>
        <stp>BDP|10658215453878542419</stp>
        <tr r="AI416" s="1"/>
      </tp>
      <tp t="b">
        <v>0</v>
        <stp/>
        <stp>BDP|14829659599388292864</stp>
        <tr r="X296" s="1"/>
      </tp>
      <tp t="b">
        <v>0</v>
        <stp/>
        <stp>BDP|17983418890550851104</stp>
        <tr r="Q103" s="1"/>
      </tp>
      <tp t="b">
        <v>0</v>
        <stp/>
        <stp>BDP|13186129684910044147</stp>
        <tr r="Z153" s="1"/>
      </tp>
      <tp t="b">
        <v>0</v>
        <stp/>
        <stp>BDP|12193636361368972191</stp>
        <tr r="AI195" s="1"/>
      </tp>
      <tp t="b">
        <v>0</v>
        <stp/>
        <stp>BDP|11174146370985202946</stp>
        <tr r="T481" s="1"/>
      </tp>
      <tp t="b">
        <v>0</v>
        <stp/>
        <stp>BDP|15343808804662527416</stp>
        <tr r="AG8" s="1"/>
      </tp>
      <tp t="b">
        <v>0</v>
        <stp/>
        <stp>BDP|13830167416260349880</stp>
        <tr r="T332" s="1"/>
      </tp>
      <tp t="b">
        <v>0</v>
        <stp/>
        <stp>BDP|10466353671146241911</stp>
        <tr r="V68" s="1"/>
      </tp>
      <tp t="b">
        <v>0</v>
        <stp/>
        <stp>BDP|11302463291553046472</stp>
        <tr r="V331" s="1"/>
      </tp>
      <tp t="b">
        <v>0</v>
        <stp/>
        <stp>BDP|10524793898195762002</stp>
        <tr r="S288" s="1"/>
      </tp>
      <tp t="b">
        <v>0</v>
        <stp/>
        <stp>BDP|16905274928144265968</stp>
        <tr r="Y230" s="1"/>
      </tp>
      <tp t="b">
        <v>0</v>
        <stp/>
        <stp>BDP|11196033891884286731</stp>
        <tr r="Z263" s="1"/>
      </tp>
      <tp t="b">
        <v>0</v>
        <stp/>
        <stp>BDP|14398811224610456502</stp>
        <tr r="Y427" s="1"/>
      </tp>
      <tp t="b">
        <v>0</v>
        <stp/>
        <stp>BDP|16778708873989367459</stp>
        <tr r="Y43" s="1"/>
      </tp>
      <tp t="b">
        <v>0</v>
        <stp/>
        <stp>BDP|13616967233384985684</stp>
        <tr r="W145" s="1"/>
      </tp>
      <tp t="b">
        <v>0</v>
        <stp/>
        <stp>BDP|12042222680623694066</stp>
        <tr r="Q181" s="1"/>
      </tp>
      <tp t="b">
        <v>0</v>
        <stp/>
        <stp>BDP|17844085408239341599</stp>
        <tr r="W45" s="1"/>
      </tp>
      <tp t="b">
        <v>0</v>
        <stp/>
        <stp>BDP|13457217933709318075</stp>
        <tr r="U446" s="1"/>
      </tp>
      <tp t="b">
        <v>0</v>
        <stp/>
        <stp>BDP|18290946035820306920</stp>
        <tr r="Y410" s="1"/>
      </tp>
      <tp t="b">
        <v>0</v>
        <stp/>
        <stp>BDP|10474890151151989778</stp>
        <tr r="W503" s="1"/>
      </tp>
      <tp t="b">
        <v>0</v>
        <stp/>
        <stp>BDP|12927893421405216612</stp>
        <tr r="Y321" s="1"/>
      </tp>
      <tp t="b">
        <v>0</v>
        <stp/>
        <stp>BDP|12114869043491691401</stp>
        <tr r="AH360" s="1"/>
      </tp>
      <tp t="b">
        <v>0</v>
        <stp/>
        <stp>BDP|11072367314718419042</stp>
        <tr r="AG386" s="1"/>
      </tp>
      <tp t="b">
        <v>0</v>
        <stp/>
        <stp>BDP|16678443588924740582</stp>
        <tr r="T142" s="1"/>
      </tp>
      <tp t="b">
        <v>0</v>
        <stp/>
        <stp>BDP|16970110933617823869</stp>
        <tr r="V416" s="1"/>
      </tp>
      <tp t="b">
        <v>0</v>
        <stp/>
        <stp>BDP|11369852350656523163</stp>
        <tr r="AG132" s="1"/>
      </tp>
      <tp t="b">
        <v>0</v>
        <stp/>
        <stp>BDP|14974766888230449064</stp>
        <tr r="X196" s="1"/>
      </tp>
      <tp t="b">
        <v>0</v>
        <stp/>
        <stp>BDP|12911096380153277270</stp>
        <tr r="AK21" s="1"/>
      </tp>
      <tp t="b">
        <v>0</v>
        <stp/>
        <stp>BDP|10365247816801694920</stp>
        <tr r="P75" s="1"/>
      </tp>
      <tp t="b">
        <v>0</v>
        <stp/>
        <stp>BDP|16213884034141806734</stp>
        <tr r="AG449" s="1"/>
      </tp>
      <tp t="b">
        <v>0</v>
        <stp/>
        <stp>BDP|18274332552944630108</stp>
        <tr r="P335" s="1"/>
      </tp>
      <tp t="b">
        <v>0</v>
        <stp/>
        <stp>BDP|13815449089907919394</stp>
        <tr r="X323" s="1"/>
      </tp>
      <tp t="b">
        <v>0</v>
        <stp/>
        <stp>BDP|12572263300179129273</stp>
        <tr r="W248" s="1"/>
      </tp>
      <tp t="b">
        <v>0</v>
        <stp/>
        <stp>BDP|12382821234731389332</stp>
        <tr r="W327" s="1"/>
      </tp>
      <tp t="b">
        <v>0</v>
        <stp/>
        <stp>BDP|10961888022649140878</stp>
        <tr r="AH437" s="1"/>
      </tp>
      <tp t="b">
        <v>0</v>
        <stp/>
        <stp>BDP|11087554712988408661</stp>
        <tr r="Z36" s="1"/>
      </tp>
      <tp t="b">
        <v>0</v>
        <stp/>
        <stp>BDP|13410375107252368939</stp>
        <tr r="AK283" s="1"/>
      </tp>
      <tp t="b">
        <v>0</v>
        <stp/>
        <stp>BDP|11065158902223483877</stp>
        <tr r="Q205" s="1"/>
      </tp>
      <tp t="b">
        <v>0</v>
        <stp/>
        <stp>BDP|15439793299653704374</stp>
        <tr r="S73" s="1"/>
      </tp>
      <tp t="b">
        <v>0</v>
        <stp/>
        <stp>BDP|10555060441738232740</stp>
        <tr r="T23" s="1"/>
      </tp>
      <tp t="b">
        <v>0</v>
        <stp/>
        <stp>BDP|17467631500243645950</stp>
        <tr r="AK82" s="1"/>
      </tp>
      <tp t="b">
        <v>0</v>
        <stp/>
        <stp>BDP|17255215367181131914</stp>
        <tr r="W402" s="1"/>
      </tp>
      <tp t="b">
        <v>0</v>
        <stp/>
        <stp>BDP|16883944478271023208</stp>
        <tr r="AI459" s="1"/>
      </tp>
      <tp t="b">
        <v>0</v>
        <stp/>
        <stp>BDP|14209531581347219558</stp>
        <tr r="S89" s="1"/>
      </tp>
      <tp t="b">
        <v>0</v>
        <stp/>
        <stp>BDP|14991334119158778534</stp>
        <tr r="V473" s="1"/>
      </tp>
      <tp t="b">
        <v>0</v>
        <stp/>
        <stp>BDP|10498051305669033232</stp>
        <tr r="Q177" s="1"/>
      </tp>
      <tp t="b">
        <v>0</v>
        <stp/>
        <stp>BDP|14671535395903477032</stp>
        <tr r="R196" s="1"/>
      </tp>
      <tp t="b">
        <v>0</v>
        <stp/>
        <stp>BDP|10623212426703788812</stp>
        <tr r="AI360" s="1"/>
      </tp>
      <tp t="b">
        <v>0</v>
        <stp/>
        <stp>BDP|15518648381790541026</stp>
        <tr r="Y146" s="1"/>
      </tp>
      <tp t="b">
        <v>0</v>
        <stp/>
        <stp>BDP|14695805834921278570</stp>
        <tr r="T329" s="1"/>
      </tp>
      <tp t="b">
        <v>0</v>
        <stp/>
        <stp>BDP|17310735463195606825</stp>
        <tr r="AH153" s="1"/>
      </tp>
      <tp t="b">
        <v>0</v>
        <stp/>
        <stp>BDP|18210566566355266572</stp>
        <tr r="U44" s="1"/>
      </tp>
      <tp t="b">
        <v>0</v>
        <stp/>
        <stp>BDP|17175273006339745703</stp>
        <tr r="U27" s="1"/>
      </tp>
      <tp t="b">
        <v>0</v>
        <stp/>
        <stp>BDP|12035167599347898609</stp>
        <tr r="AK469" s="1"/>
      </tp>
      <tp t="b">
        <v>0</v>
        <stp/>
        <stp>BDP|13540307664768017563</stp>
        <tr r="AG134" s="1"/>
      </tp>
      <tp t="b">
        <v>0</v>
        <stp/>
        <stp>BDP|17508854303722634625</stp>
        <tr r="AG371" s="1"/>
      </tp>
      <tp t="b">
        <v>0</v>
        <stp/>
        <stp>BDP|18169174990348662372</stp>
        <tr r="Y306" s="1"/>
      </tp>
      <tp t="b">
        <v>0</v>
        <stp/>
        <stp>BDP|11498624292574730150</stp>
        <tr r="Z166" s="1"/>
      </tp>
      <tp t="b">
        <v>0</v>
        <stp/>
        <stp>BDP|14052750880812405276</stp>
        <tr r="W431" s="1"/>
      </tp>
      <tp t="b">
        <v>0</v>
        <stp/>
        <stp>BDP|16179855403825447055</stp>
        <tr r="X150" s="1"/>
      </tp>
      <tp t="b">
        <v>0</v>
        <stp/>
        <stp>BDP|18035048825155184468</stp>
        <tr r="V438" s="1"/>
      </tp>
      <tp t="b">
        <v>0</v>
        <stp/>
        <stp>BDP|11616282371486989906</stp>
        <tr r="W68" s="1"/>
      </tp>
      <tp t="b">
        <v>0</v>
        <stp/>
        <stp>BDP|11367727444101095831</stp>
        <tr r="T106" s="1"/>
      </tp>
      <tp t="b">
        <v>0</v>
        <stp/>
        <stp>BDP|18234228077291854792</stp>
        <tr r="AK44" s="1"/>
      </tp>
      <tp t="b">
        <v>0</v>
        <stp/>
        <stp>BDP|13348968472566460053</stp>
        <tr r="S146" s="1"/>
      </tp>
      <tp t="b">
        <v>0</v>
        <stp/>
        <stp>BDP|13905587913358213469</stp>
        <tr r="Z456" s="1"/>
      </tp>
      <tp t="b">
        <v>0</v>
        <stp/>
        <stp>BDP|12625322174709378457</stp>
        <tr r="Q374" s="1"/>
      </tp>
      <tp t="b">
        <v>0</v>
        <stp/>
        <stp>BDP|11198049607222304875</stp>
        <tr r="Z158" s="1"/>
      </tp>
      <tp t="b">
        <v>0</v>
        <stp/>
        <stp>BDP|13655802632707372410</stp>
        <tr r="P141" s="1"/>
      </tp>
      <tp t="b">
        <v>0</v>
        <stp/>
        <stp>BDP|13072634161071317974</stp>
        <tr r="Y218" s="1"/>
      </tp>
      <tp t="b">
        <v>0</v>
        <stp/>
        <stp>BDP|13279629395154098333</stp>
        <tr r="Z68" s="1"/>
      </tp>
      <tp t="b">
        <v>0</v>
        <stp/>
        <stp>BDP|18169161101700786182</stp>
        <tr r="X497" s="1"/>
      </tp>
      <tp t="b">
        <v>0</v>
        <stp/>
        <stp>BDP|16839505124480385962</stp>
        <tr r="AI113" s="1"/>
      </tp>
      <tp t="b">
        <v>0</v>
        <stp/>
        <stp>BDP|16718930631627574397</stp>
        <tr r="R47" s="1"/>
      </tp>
      <tp t="b">
        <v>0</v>
        <stp/>
        <stp>BDP|11369072796289211990</stp>
        <tr r="Q172" s="1"/>
      </tp>
      <tp t="b">
        <v>0</v>
        <stp/>
        <stp>BDP|17324870022274857173</stp>
        <tr r="X7" s="1"/>
      </tp>
      <tp t="b">
        <v>0</v>
        <stp/>
        <stp>BDP|11962187688519162917</stp>
        <tr r="W501" s="1"/>
      </tp>
      <tp t="b">
        <v>0</v>
        <stp/>
        <stp>BDP|12720960833749378999</stp>
        <tr r="X165" s="1"/>
      </tp>
      <tp t="b">
        <v>0</v>
        <stp/>
        <stp>BDP|13039533941763375998</stp>
        <tr r="T466" s="1"/>
      </tp>
      <tp t="b">
        <v>0</v>
        <stp/>
        <stp>BDP|18166809676678989762</stp>
        <tr r="Y242" s="1"/>
      </tp>
      <tp t="b">
        <v>0</v>
        <stp/>
        <stp>BDP|14166552728933658829</stp>
        <tr r="AI238" s="1"/>
      </tp>
      <tp t="b">
        <v>0</v>
        <stp/>
        <stp>BDP|11157946457533382698</stp>
        <tr r="AG176" s="1"/>
      </tp>
      <tp t="b">
        <v>0</v>
        <stp/>
        <stp>BDP|16389852620790607488</stp>
        <tr r="U136" s="1"/>
      </tp>
      <tp t="b">
        <v>0</v>
        <stp/>
        <stp>BDP|13405683476179401358</stp>
        <tr r="X421" s="1"/>
      </tp>
      <tp t="b">
        <v>0</v>
        <stp/>
        <stp>BDP|18373920415588988060</stp>
        <tr r="AG76" s="1"/>
      </tp>
      <tp t="b">
        <v>0</v>
        <stp/>
        <stp>BDP|16745064779728189126</stp>
        <tr r="AG146" s="1"/>
      </tp>
      <tp t="b">
        <v>0</v>
        <stp/>
        <stp>BDP|15746179933147160892</stp>
        <tr r="AI395" s="1"/>
      </tp>
      <tp t="b">
        <v>0</v>
        <stp/>
        <stp>BDP|14281732403823054899</stp>
        <tr r="AH130" s="1"/>
      </tp>
      <tp t="b">
        <v>0</v>
        <stp/>
        <stp>BDP|13031890606713563011</stp>
        <tr r="U185" s="1"/>
      </tp>
      <tp t="b">
        <v>0</v>
        <stp/>
        <stp>BDP|12650141584327460490</stp>
        <tr r="U338" s="1"/>
      </tp>
      <tp t="b">
        <v>0</v>
        <stp/>
        <stp>BDP|17074702462378841613</stp>
        <tr r="Q453" s="1"/>
      </tp>
      <tp t="b">
        <v>0</v>
        <stp/>
        <stp>BDP|15329800903596868330</stp>
        <tr r="AI375" s="1"/>
      </tp>
      <tp t="b">
        <v>0</v>
        <stp/>
        <stp>BDP|15957059259820951876</stp>
        <tr r="R30" s="1"/>
      </tp>
      <tp t="b">
        <v>0</v>
        <stp/>
        <stp>BDP|16106380780471005421</stp>
        <tr r="AK261" s="1"/>
      </tp>
      <tp t="b">
        <v>0</v>
        <stp/>
        <stp>BDP|11651650238304956897</stp>
        <tr r="AH500" s="1"/>
      </tp>
      <tp t="b">
        <v>0</v>
        <stp/>
        <stp>BDP|15527878356590822066</stp>
        <tr r="V148" s="1"/>
      </tp>
      <tp t="b">
        <v>0</v>
        <stp/>
        <stp>BDP|11609497456548217019</stp>
        <tr r="U346" s="1"/>
      </tp>
      <tp t="b">
        <v>0</v>
        <stp/>
        <stp>BDP|11799689634789053518</stp>
        <tr r="Y94" s="1"/>
      </tp>
      <tp t="b">
        <v>0</v>
        <stp/>
        <stp>BDP|15607949018621407445</stp>
        <tr r="P415" s="1"/>
      </tp>
      <tp t="b">
        <v>0</v>
        <stp/>
        <stp>BDP|17823331887892076664</stp>
        <tr r="AI24" s="1"/>
      </tp>
      <tp t="b">
        <v>0</v>
        <stp/>
        <stp>BDP|10401457513705895801</stp>
        <tr r="AI114" s="1"/>
      </tp>
      <tp t="b">
        <v>0</v>
        <stp/>
        <stp>BDP|15820719148356834833</stp>
        <tr r="R418" s="1"/>
      </tp>
      <tp t="b">
        <v>0</v>
        <stp/>
        <stp>BDP|13193563304789151786</stp>
        <tr r="X321" s="1"/>
      </tp>
      <tp t="b">
        <v>0</v>
        <stp/>
        <stp>BDP|11899253245849758654</stp>
        <tr r="AG131" s="1"/>
      </tp>
      <tp t="b">
        <v>0</v>
        <stp/>
        <stp>BDP|17687687694343860388</stp>
        <tr r="Z413" s="1"/>
      </tp>
      <tp t="b">
        <v>0</v>
        <stp/>
        <stp>BDP|13829493112387150985</stp>
        <tr r="AI49" s="1"/>
      </tp>
      <tp t="b">
        <v>0</v>
        <stp/>
        <stp>BDP|12439966971405909100</stp>
        <tr r="R397" s="1"/>
      </tp>
      <tp t="b">
        <v>0</v>
        <stp/>
        <stp>BDP|13764453318476763871</stp>
        <tr r="R9" s="1"/>
      </tp>
      <tp t="b">
        <v>0</v>
        <stp/>
        <stp>BDP|17924968772378077978</stp>
        <tr r="R353" s="1"/>
      </tp>
      <tp t="b">
        <v>0</v>
        <stp/>
        <stp>BDP|12896045802489361305</stp>
        <tr r="AH266" s="1"/>
      </tp>
      <tp t="b">
        <v>0</v>
        <stp/>
        <stp>BDP|18297742368553617254</stp>
        <tr r="AG185" s="1"/>
      </tp>
      <tp t="b">
        <v>0</v>
        <stp/>
        <stp>BDP|13682157504412296888</stp>
        <tr r="V317" s="1"/>
      </tp>
      <tp t="b">
        <v>0</v>
        <stp/>
        <stp>BDP|12490793054991292965</stp>
        <tr r="AG342" s="1"/>
      </tp>
      <tp t="b">
        <v>0</v>
        <stp/>
        <stp>BDP|10733794131618041428</stp>
        <tr r="R183" s="1"/>
      </tp>
      <tp t="b">
        <v>0</v>
        <stp/>
        <stp>BDP|10632506298722156624</stp>
        <tr r="X468" s="1"/>
      </tp>
      <tp t="b">
        <v>0</v>
        <stp/>
        <stp>BDP|10412915501856885716</stp>
        <tr r="AI466" s="1"/>
      </tp>
      <tp t="b">
        <v>0</v>
        <stp/>
        <stp>BDP|17258132997822263598</stp>
        <tr r="Y103" s="1"/>
      </tp>
      <tp t="b">
        <v>0</v>
        <stp/>
        <stp>BDP|17250880736755841197</stp>
        <tr r="V5" s="1"/>
      </tp>
      <tp t="b">
        <v>0</v>
        <stp/>
        <stp>BDP|12103668828287022928</stp>
        <tr r="AH247" s="1"/>
      </tp>
      <tp t="b">
        <v>0</v>
        <stp/>
        <stp>BDP|15129485214729633164</stp>
        <tr r="AH491" s="1"/>
      </tp>
      <tp t="b">
        <v>0</v>
        <stp/>
        <stp>BDP|17459836447712815150</stp>
        <tr r="P343" s="1"/>
      </tp>
      <tp t="b">
        <v>0</v>
        <stp/>
        <stp>BDP|17083838006014044381</stp>
        <tr r="Q168" s="1"/>
      </tp>
      <tp t="b">
        <v>0</v>
        <stp/>
        <stp>BDP|14514381065838046158</stp>
        <tr r="X202" s="1"/>
      </tp>
      <tp t="b">
        <v>0</v>
        <stp/>
        <stp>BDP|10458986903818185928</stp>
        <tr r="P79" s="1"/>
      </tp>
      <tp t="b">
        <v>0</v>
        <stp/>
        <stp>BDP|16628038803617919937</stp>
        <tr r="AK483" s="1"/>
      </tp>
      <tp t="b">
        <v>0</v>
        <stp/>
        <stp>BDP|10522598335789659735</stp>
        <tr r="X368" s="1"/>
      </tp>
      <tp t="b">
        <v>0</v>
        <stp/>
        <stp>BDP|10276358329688451160</stp>
        <tr r="AK113" s="1"/>
      </tp>
      <tp t="b">
        <v>0</v>
        <stp/>
        <stp>BDP|17577626149174535971</stp>
        <tr r="W126" s="1"/>
      </tp>
      <tp t="b">
        <v>0</v>
        <stp/>
        <stp>BDP|10663298682841630377</stp>
        <tr r="Y423" s="1"/>
      </tp>
      <tp t="b">
        <v>0</v>
        <stp/>
        <stp>BDP|16731997981076521966</stp>
        <tr r="Z89" s="1"/>
      </tp>
      <tp t="b">
        <v>0</v>
        <stp/>
        <stp>BDP|13298186207842527845</stp>
        <tr r="AI471" s="1"/>
      </tp>
      <tp t="b">
        <v>0</v>
        <stp/>
        <stp>BDP|16907674567706207873</stp>
        <tr r="Y95" s="1"/>
      </tp>
      <tp t="b">
        <v>0</v>
        <stp/>
        <stp>BDP|11143004564567856817</stp>
        <tr r="W60" s="1"/>
      </tp>
      <tp t="b">
        <v>0</v>
        <stp/>
        <stp>BDP|12187878758231176633</stp>
        <tr r="W251" s="1"/>
      </tp>
      <tp t="b">
        <v>0</v>
        <stp/>
        <stp>BDP|11051196631002722935</stp>
        <tr r="AK3" s="1"/>
      </tp>
      <tp t="b">
        <v>0</v>
        <stp/>
        <stp>BDP|13729427718947562970</stp>
        <tr r="AI361" s="1"/>
      </tp>
      <tp t="b">
        <v>0</v>
        <stp/>
        <stp>BDP|10268592355808578044</stp>
        <tr r="U470" s="1"/>
      </tp>
      <tp t="b">
        <v>0</v>
        <stp/>
        <stp>BDP|15128653574829935568</stp>
        <tr r="S117" s="1"/>
      </tp>
      <tp t="b">
        <v>0</v>
        <stp/>
        <stp>BDP|10078860111619117890</stp>
        <tr r="X297" s="1"/>
      </tp>
      <tp t="b">
        <v>0</v>
        <stp/>
        <stp>BDP|17986073645829270262</stp>
        <tr r="Z313" s="1"/>
      </tp>
      <tp t="b">
        <v>0</v>
        <stp/>
        <stp>BDP|10298539499341302546</stp>
        <tr r="U255" s="1"/>
      </tp>
      <tp t="b">
        <v>0</v>
        <stp/>
        <stp>BDP|14339831150752706381</stp>
        <tr r="V56" s="1"/>
      </tp>
      <tp t="b">
        <v>0</v>
        <stp/>
        <stp>BDP|17404182476401363864</stp>
        <tr r="W188" s="1"/>
      </tp>
      <tp t="b">
        <v>0</v>
        <stp/>
        <stp>BDP|13291245433048267291</stp>
        <tr r="T434" s="1"/>
      </tp>
      <tp t="b">
        <v>0</v>
        <stp/>
        <stp>BDP|15578053924987833824</stp>
        <tr r="Z233" s="1"/>
      </tp>
      <tp t="b">
        <v>0</v>
        <stp/>
        <stp>BDP|17565681624759114268</stp>
        <tr r="X246" s="1"/>
      </tp>
      <tp t="b">
        <v>0</v>
        <stp/>
        <stp>BDP|18137159286009910053</stp>
        <tr r="X181" s="1"/>
      </tp>
      <tp t="b">
        <v>0</v>
        <stp/>
        <stp>BDP|17854559166255532905</stp>
        <tr r="Z344" s="1"/>
      </tp>
      <tp t="b">
        <v>0</v>
        <stp/>
        <stp>BDP|11532051968089797615</stp>
        <tr r="W423" s="1"/>
      </tp>
      <tp t="b">
        <v>0</v>
        <stp/>
        <stp>BDP|12428543389801678612</stp>
        <tr r="P203" s="1"/>
      </tp>
      <tp t="b">
        <v>0</v>
        <stp/>
        <stp>BDP|14314398811967705921</stp>
        <tr r="Z372" s="1"/>
      </tp>
      <tp t="b">
        <v>0</v>
        <stp/>
        <stp>BDP|18274998036668707249</stp>
        <tr r="P87" s="1"/>
      </tp>
      <tp t="b">
        <v>0</v>
        <stp/>
        <stp>BDP|15076791354839686656</stp>
        <tr r="P20" s="1"/>
      </tp>
      <tp t="b">
        <v>0</v>
        <stp/>
        <stp>BDP|16785729402070816917</stp>
        <tr r="AG239" s="1"/>
      </tp>
      <tp t="b">
        <v>0</v>
        <stp/>
        <stp>BDP|10107864218550777162</stp>
        <tr r="T268" s="1"/>
      </tp>
      <tp t="b">
        <v>0</v>
        <stp/>
        <stp>BDP|11909361898641389254</stp>
        <tr r="X99" s="1"/>
      </tp>
      <tp t="b">
        <v>0</v>
        <stp/>
        <stp>BDP|14970076959878618100</stp>
        <tr r="AK484" s="1"/>
      </tp>
      <tp t="b">
        <v>0</v>
        <stp/>
        <stp>BDP|11445294290692588091</stp>
        <tr r="P206" s="1"/>
      </tp>
      <tp t="b">
        <v>0</v>
        <stp/>
        <stp>BDP|16446923326561389424</stp>
        <tr r="W244" s="1"/>
      </tp>
      <tp t="b">
        <v>0</v>
        <stp/>
        <stp>BDP|12433539950212269843</stp>
        <tr r="W397" s="1"/>
      </tp>
      <tp t="b">
        <v>0</v>
        <stp/>
        <stp>BDP|13034210497297031770</stp>
        <tr r="R2" s="1"/>
      </tp>
      <tp t="b">
        <v>0</v>
        <stp/>
        <stp>BDP|10050537348848327198</stp>
        <tr r="AK438" s="1"/>
      </tp>
      <tp t="b">
        <v>0</v>
        <stp/>
        <stp>BDP|13452066106008215375</stp>
        <tr r="AI116" s="1"/>
      </tp>
      <tp t="b">
        <v>0</v>
        <stp/>
        <stp>BDP|10762829430337299460</stp>
        <tr r="U52" s="1"/>
      </tp>
      <tp t="b">
        <v>0</v>
        <stp/>
        <stp>BDP|13462561543052889895</stp>
        <tr r="U385" s="1"/>
      </tp>
      <tp t="b">
        <v>0</v>
        <stp/>
        <stp>BDP|10598573677449507307</stp>
        <tr r="AI101" s="1"/>
      </tp>
      <tp t="b">
        <v>0</v>
        <stp/>
        <stp>BDP|17154823263877516650</stp>
        <tr r="U8" s="1"/>
      </tp>
      <tp t="b">
        <v>0</v>
        <stp/>
        <stp>BDP|16728609871318611705</stp>
        <tr r="T293" s="1"/>
      </tp>
      <tp t="b">
        <v>0</v>
        <stp/>
        <stp>BDP|10576666206046620830</stp>
        <tr r="S220" s="1"/>
      </tp>
      <tp t="b">
        <v>0</v>
        <stp/>
        <stp>BDP|16964882155446436504</stp>
        <tr r="P187" s="1"/>
      </tp>
      <tp t="b">
        <v>0</v>
        <stp/>
        <stp>BDP|16011809650643203029</stp>
        <tr r="V217" s="1"/>
      </tp>
      <tp t="b">
        <v>0</v>
        <stp/>
        <stp>BDP|14329961138676901043</stp>
        <tr r="W80" s="1"/>
      </tp>
      <tp t="b">
        <v>0</v>
        <stp/>
        <stp>BDP|14927454585023886318</stp>
        <tr r="P101" s="1"/>
      </tp>
      <tp t="b">
        <v>0</v>
        <stp/>
        <stp>BDP|14413357402169562667</stp>
        <tr r="W284" s="1"/>
      </tp>
      <tp t="b">
        <v>0</v>
        <stp/>
        <stp>BDP|14418350598724940239</stp>
        <tr r="X271" s="1"/>
      </tp>
      <tp t="b">
        <v>0</v>
        <stp/>
        <stp>BDP|14273678206323618965</stp>
        <tr r="AI206" s="1"/>
      </tp>
      <tp t="b">
        <v>0</v>
        <stp/>
        <stp>BDP|17623733991957612617</stp>
        <tr r="AG257" s="1"/>
      </tp>
      <tp t="b">
        <v>0</v>
        <stp/>
        <stp>BDP|17701826834016291201</stp>
        <tr r="AK5" s="1"/>
      </tp>
      <tp t="b">
        <v>0</v>
        <stp/>
        <stp>BDP|12355074695505632645</stp>
        <tr r="U474" s="1"/>
      </tp>
      <tp t="b">
        <v>0</v>
        <stp/>
        <stp>BDP|18138731460448004916</stp>
        <tr r="X234" s="1"/>
      </tp>
      <tp t="b">
        <v>0</v>
        <stp/>
        <stp>BDP|12987417599174683346</stp>
        <tr r="X116" s="1"/>
      </tp>
      <tp t="b">
        <v>0</v>
        <stp/>
        <stp>BDP|15564371237575410823</stp>
        <tr r="R179" s="1"/>
      </tp>
      <tp t="b">
        <v>0</v>
        <stp/>
        <stp>BDP|13172150141779424722</stp>
        <tr r="AI210" s="1"/>
      </tp>
      <tp t="b">
        <v>0</v>
        <stp/>
        <stp>BDP|15634250699293802516</stp>
        <tr r="Z9" s="1"/>
      </tp>
      <tp t="b">
        <v>0</v>
        <stp/>
        <stp>BDP|14623885453483841261</stp>
        <tr r="U148" s="1"/>
      </tp>
      <tp t="b">
        <v>0</v>
        <stp/>
        <stp>BDP|11128071191268508817</stp>
        <tr r="U123" s="1"/>
      </tp>
      <tp t="b">
        <v>0</v>
        <stp/>
        <stp>BDP|12409056083777432557</stp>
        <tr r="P99" s="1"/>
      </tp>
      <tp t="b">
        <v>0</v>
        <stp/>
        <stp>BDP|15159025019535170999</stp>
        <tr r="S131" s="1"/>
      </tp>
      <tp t="b">
        <v>0</v>
        <stp/>
        <stp>BDP|13057903998788894322</stp>
        <tr r="V196" s="1"/>
      </tp>
      <tp t="b">
        <v>0</v>
        <stp/>
        <stp>BDP|17395355561649469315</stp>
        <tr r="U374" s="1"/>
      </tp>
      <tp t="b">
        <v>0</v>
        <stp/>
        <stp>BDP|10183922571093306532</stp>
        <tr r="AK114" s="1"/>
      </tp>
      <tp t="b">
        <v>0</v>
        <stp/>
        <stp>BDP|15501071157331693913</stp>
        <tr r="T47" s="1"/>
      </tp>
      <tp t="b">
        <v>0</v>
        <stp/>
        <stp>BDP|15124219467848752129</stp>
        <tr r="Y119" s="1"/>
      </tp>
      <tp t="b">
        <v>0</v>
        <stp/>
        <stp>BDP|14460404511590711908</stp>
        <tr r="T78" s="1"/>
      </tp>
      <tp t="b">
        <v>0</v>
        <stp/>
        <stp>BDP|13043600537876629830</stp>
        <tr r="P470" s="1"/>
      </tp>
      <tp t="b">
        <v>0</v>
        <stp/>
        <stp>BDP|10768655117037278859</stp>
        <tr r="Z252" s="1"/>
      </tp>
      <tp t="b">
        <v>0</v>
        <stp/>
        <stp>BDP|13761922456173578444</stp>
        <tr r="AK24" s="1"/>
      </tp>
      <tp t="b">
        <v>0</v>
        <stp/>
        <stp>BDP|16249961942406047543</stp>
        <tr r="U75" s="1"/>
      </tp>
      <tp t="b">
        <v>0</v>
        <stp/>
        <stp>BDP|10554483338757041873</stp>
        <tr r="S389" s="1"/>
      </tp>
      <tp t="b">
        <v>0</v>
        <stp/>
        <stp>BDP|18382383675412857633</stp>
        <tr r="AK235" s="1"/>
      </tp>
      <tp t="b">
        <v>0</v>
        <stp/>
        <stp>BDP|12123400338889576491</stp>
        <tr r="AI141" s="1"/>
      </tp>
      <tp t="b">
        <v>0</v>
        <stp/>
        <stp>BDP|12136378083322434347</stp>
        <tr r="W205" s="1"/>
      </tp>
      <tp t="b">
        <v>0</v>
        <stp/>
        <stp>BDP|14835089545179630169</stp>
        <tr r="Q85" s="1"/>
      </tp>
      <tp t="b">
        <v>0</v>
        <stp/>
        <stp>BDP|15426793488175660761</stp>
        <tr r="U473" s="1"/>
      </tp>
      <tp t="b">
        <v>0</v>
        <stp/>
        <stp>BDP|11369358355596353959</stp>
        <tr r="Z50" s="1"/>
      </tp>
      <tp t="b">
        <v>0</v>
        <stp/>
        <stp>BDP|18261958786551050049</stp>
        <tr r="AI388" s="1"/>
      </tp>
      <tp t="b">
        <v>0</v>
        <stp/>
        <stp>BDP|10630272051197738825</stp>
        <tr r="Z12" s="1"/>
      </tp>
      <tp t="b">
        <v>0</v>
        <stp/>
        <stp>BDP|10104808019735589482</stp>
        <tr r="W59" s="1"/>
      </tp>
      <tp t="b">
        <v>0</v>
        <stp/>
        <stp>BDP|15315816047516131714</stp>
        <tr r="AG381" s="1"/>
      </tp>
      <tp t="b">
        <v>0</v>
        <stp/>
        <stp>BDP|13036262911669328111</stp>
        <tr r="Z235" s="1"/>
      </tp>
      <tp t="b">
        <v>0</v>
        <stp/>
        <stp>BDP|13580282518751008916</stp>
        <tr r="P220" s="1"/>
      </tp>
      <tp t="b">
        <v>0</v>
        <stp/>
        <stp>BDP|12660053270898352542</stp>
        <tr r="AK139" s="1"/>
      </tp>
      <tp t="b">
        <v>0</v>
        <stp/>
        <stp>BDP|12686123697907517529</stp>
        <tr r="V96" s="1"/>
      </tp>
      <tp t="b">
        <v>0</v>
        <stp/>
        <stp>BDP|14740403542865668970</stp>
        <tr r="W69" s="1"/>
      </tp>
      <tp t="b">
        <v>0</v>
        <stp/>
        <stp>BDP|10247773069049989016</stp>
        <tr r="U283" s="1"/>
      </tp>
      <tp t="b">
        <v>0</v>
        <stp/>
        <stp>BDP|15323456496286413609</stp>
        <tr r="U308" s="1"/>
      </tp>
      <tp t="b">
        <v>0</v>
        <stp/>
        <stp>BDP|16929988173638443825</stp>
        <tr r="T71" s="1"/>
      </tp>
      <tp t="b">
        <v>0</v>
        <stp/>
        <stp>BDP|10278243876688298566</stp>
        <tr r="AH52" s="1"/>
      </tp>
      <tp t="b">
        <v>0</v>
        <stp/>
        <stp>BDP|12024798328126295971</stp>
        <tr r="R137" s="1"/>
      </tp>
      <tp t="b">
        <v>0</v>
        <stp/>
        <stp>BDP|17148463683047128416</stp>
        <tr r="W393" s="1"/>
      </tp>
      <tp t="b">
        <v>0</v>
        <stp/>
        <stp>BDP|12883508992737903175</stp>
        <tr r="V2" s="1"/>
      </tp>
      <tp t="b">
        <v>0</v>
        <stp/>
        <stp>BDP|16516209233847790858</stp>
        <tr r="R363" s="1"/>
      </tp>
      <tp t="b">
        <v>0</v>
        <stp/>
        <stp>BDP|17155972014352700515</stp>
        <tr r="W176" s="1"/>
      </tp>
      <tp t="b">
        <v>0</v>
        <stp/>
        <stp>BDP|16647643584178119830</stp>
        <tr r="Z105" s="1"/>
      </tp>
      <tp t="b">
        <v>0</v>
        <stp/>
        <stp>BDP|10703755385412433574</stp>
        <tr r="P139" s="1"/>
      </tp>
      <tp t="b">
        <v>0</v>
        <stp/>
        <stp>BDP|11189824124590475345</stp>
        <tr r="Y220" s="1"/>
      </tp>
      <tp t="b">
        <v>0</v>
        <stp/>
        <stp>BDP|12980097432720358967</stp>
        <tr r="P416" s="1"/>
      </tp>
      <tp t="b">
        <v>0</v>
        <stp/>
        <stp>BDP|14572825823790689657</stp>
        <tr r="AH157" s="1"/>
      </tp>
      <tp t="b">
        <v>0</v>
        <stp/>
        <stp>BDP|17652245326586146928</stp>
        <tr r="U456" s="1"/>
      </tp>
      <tp t="b">
        <v>0</v>
        <stp/>
        <stp>BDP|16057965620922881798</stp>
        <tr r="R121" s="1"/>
      </tp>
      <tp t="b">
        <v>0</v>
        <stp/>
        <stp>BDP|13775971745840442665</stp>
        <tr r="X45" s="1"/>
      </tp>
      <tp t="b">
        <v>0</v>
        <stp/>
        <stp>BDP|17644308870862725968</stp>
        <tr r="AK37" s="1"/>
      </tp>
      <tp t="b">
        <v>0</v>
        <stp/>
        <stp>BDP|16688100864388640131</stp>
        <tr r="AG403" s="1"/>
      </tp>
      <tp t="b">
        <v>0</v>
        <stp/>
        <stp>BDP|16785209283467099331</stp>
        <tr r="AG349" s="1"/>
      </tp>
      <tp t="b">
        <v>0</v>
        <stp/>
        <stp>BDP|13674002344929125643</stp>
        <tr r="S56" s="1"/>
      </tp>
      <tp t="b">
        <v>0</v>
        <stp/>
        <stp>BDP|12533378685866299729</stp>
        <tr r="Y371" s="1"/>
      </tp>
      <tp t="b">
        <v>0</v>
        <stp/>
        <stp>BDP|15278224616246210833</stp>
        <tr r="Z76" s="1"/>
      </tp>
      <tp t="b">
        <v>0</v>
        <stp/>
        <stp>BDP|13502350335452716956</stp>
        <tr r="W321" s="1"/>
      </tp>
      <tp t="b">
        <v>0</v>
        <stp/>
        <stp>BDP|11226068539749949338</stp>
        <tr r="AG174" s="1"/>
      </tp>
      <tp t="b">
        <v>0</v>
        <stp/>
        <stp>BDP|11564073947725372815</stp>
        <tr r="Q140" s="1"/>
      </tp>
      <tp t="b">
        <v>0</v>
        <stp/>
        <stp>BDP|11374032124598706340</stp>
        <tr r="V259" s="1"/>
      </tp>
      <tp t="b">
        <v>0</v>
        <stp/>
        <stp>BDP|11526810146931745429</stp>
        <tr r="AK301" s="1"/>
      </tp>
      <tp t="b">
        <v>0</v>
        <stp/>
        <stp>BDP|14240536579829844778</stp>
        <tr r="T63" s="1"/>
      </tp>
      <tp t="b">
        <v>0</v>
        <stp/>
        <stp>BDP|11565355395895620653</stp>
        <tr r="U177" s="1"/>
      </tp>
      <tp t="b">
        <v>0</v>
        <stp/>
        <stp>BDP|16225902967922346307</stp>
        <tr r="Z283" s="1"/>
      </tp>
      <tp t="b">
        <v>0</v>
        <stp/>
        <stp>BDP|16438318171318073226</stp>
        <tr r="P293" s="1"/>
      </tp>
      <tp t="b">
        <v>0</v>
        <stp/>
        <stp>BDP|15700063866819958280</stp>
        <tr r="S309" s="1"/>
      </tp>
      <tp t="b">
        <v>0</v>
        <stp/>
        <stp>BDP|10618814805159309978</stp>
        <tr r="W502" s="1"/>
      </tp>
      <tp t="b">
        <v>0</v>
        <stp/>
        <stp>BDP|13345927407232454046</stp>
        <tr r="T65" s="1"/>
      </tp>
      <tp t="b">
        <v>0</v>
        <stp/>
        <stp>BDP|17387239982210054547</stp>
        <tr r="W40" s="1"/>
      </tp>
      <tp t="b">
        <v>0</v>
        <stp/>
        <stp>BDP|13233670584867089276</stp>
        <tr r="S370" s="1"/>
      </tp>
      <tp t="b">
        <v>0</v>
        <stp/>
        <stp>BDP|17927715928602114874</stp>
        <tr r="V201" s="1"/>
      </tp>
      <tp t="b">
        <v>0</v>
        <stp/>
        <stp>BDP|17078336899536757248</stp>
        <tr r="U434" s="1"/>
      </tp>
      <tp t="b">
        <v>0</v>
        <stp/>
        <stp>BDP|15040520301639820028</stp>
        <tr r="R106" s="1"/>
      </tp>
      <tp t="b">
        <v>0</v>
        <stp/>
        <stp>BDP|11842041282397636719</stp>
        <tr r="V487" s="1"/>
      </tp>
      <tp t="b">
        <v>0</v>
        <stp/>
        <stp>BDP|13108316119968084004</stp>
        <tr r="S231" s="1"/>
      </tp>
      <tp t="b">
        <v>0</v>
        <stp/>
        <stp>BDP|12032476323788444597</stp>
        <tr r="U116" s="1"/>
      </tp>
      <tp t="b">
        <v>0</v>
        <stp/>
        <stp>BDP|13813623023306531853</stp>
        <tr r="AH267" s="1"/>
      </tp>
      <tp t="b">
        <v>0</v>
        <stp/>
        <stp>BDP|17402536593616939446</stp>
        <tr r="S263" s="1"/>
      </tp>
      <tp t="b">
        <v>0</v>
        <stp/>
        <stp>BDP|12253459898081627714</stp>
        <tr r="Y386" s="1"/>
      </tp>
      <tp t="b">
        <v>0</v>
        <stp/>
        <stp>BDP|15066298020894396827</stp>
        <tr r="V398" s="1"/>
      </tp>
      <tp t="b">
        <v>0</v>
        <stp/>
        <stp>BDP|14313896922905002206</stp>
        <tr r="P209" s="1"/>
      </tp>
      <tp t="b">
        <v>0</v>
        <stp/>
        <stp>BDP|18273070948667499217</stp>
        <tr r="AI299" s="1"/>
      </tp>
      <tp t="b">
        <v>0</v>
        <stp/>
        <stp>BDP|10920823093450839887</stp>
        <tr r="Y501" s="1"/>
      </tp>
      <tp t="b">
        <v>0</v>
        <stp/>
        <stp>BDP|17226355784017879231</stp>
        <tr r="W74" s="1"/>
      </tp>
      <tp t="b">
        <v>0</v>
        <stp/>
        <stp>BDP|11867230634170220955</stp>
        <tr r="T399" s="1"/>
      </tp>
      <tp t="b">
        <v>0</v>
        <stp/>
        <stp>BDP|14509281752789177361</stp>
        <tr r="AH113" s="1"/>
      </tp>
      <tp t="b">
        <v>0</v>
        <stp/>
        <stp>BDP|14098206317808849674</stp>
        <tr r="P285" s="1"/>
      </tp>
      <tp t="b">
        <v>0</v>
        <stp/>
        <stp>BDP|16378696183825282408</stp>
        <tr r="AH497" s="1"/>
      </tp>
      <tp t="b">
        <v>0</v>
        <stp/>
        <stp>BDP|14914030591215595155</stp>
        <tr r="Z279" s="1"/>
      </tp>
      <tp t="b">
        <v>0</v>
        <stp/>
        <stp>BDP|10681947330277867415</stp>
        <tr r="Y379" s="1"/>
      </tp>
      <tp t="b">
        <v>0</v>
        <stp/>
        <stp>BDP|15170804160802326094</stp>
        <tr r="Q482" s="1"/>
      </tp>
      <tp t="b">
        <v>0</v>
        <stp/>
        <stp>BDP|17059917010173976537</stp>
        <tr r="W204" s="1"/>
      </tp>
      <tp t="b">
        <v>0</v>
        <stp/>
        <stp>BDP|14539667680991098284</stp>
        <tr r="AK67" s="1"/>
      </tp>
      <tp t="b">
        <v>0</v>
        <stp/>
        <stp>BDP|11354826515676730781</stp>
        <tr r="Q381" s="1"/>
      </tp>
      <tp t="b">
        <v>0</v>
        <stp/>
        <stp>BDP|11624063337642525993</stp>
        <tr r="U389" s="1"/>
      </tp>
      <tp t="b">
        <v>0</v>
        <stp/>
        <stp>BDP|14446955791745326881</stp>
        <tr r="Y89" s="1"/>
      </tp>
      <tp t="b">
        <v>0</v>
        <stp/>
        <stp>BDP|11814125170178656674</stp>
        <tr r="V81" s="1"/>
      </tp>
      <tp t="b">
        <v>0</v>
        <stp/>
        <stp>BDP|17207739496432512286</stp>
        <tr r="P315" s="1"/>
      </tp>
      <tp t="b">
        <v>0</v>
        <stp/>
        <stp>BDP|17069696011350582973</stp>
        <tr r="AK81" s="1"/>
      </tp>
      <tp t="b">
        <v>0</v>
        <stp/>
        <stp>BDP|15345930319307594366</stp>
        <tr r="AH414" s="1"/>
      </tp>
      <tp t="b">
        <v>0</v>
        <stp/>
        <stp>BDP|10014877208005692430</stp>
        <tr r="AH101" s="1"/>
      </tp>
      <tp t="b">
        <v>0</v>
        <stp/>
        <stp>BDP|15880910376726158444</stp>
        <tr r="X228" s="1"/>
      </tp>
      <tp t="b">
        <v>0</v>
        <stp/>
        <stp>BDP|12822694189954189137</stp>
        <tr r="AG502" s="1"/>
      </tp>
      <tp t="b">
        <v>0</v>
        <stp/>
        <stp>BDP|16349115974750869947</stp>
        <tr r="AK462" s="1"/>
      </tp>
      <tp t="b">
        <v>0</v>
        <stp/>
        <stp>BDP|17120080498565367287</stp>
        <tr r="X119" s="1"/>
      </tp>
      <tp t="b">
        <v>0</v>
        <stp/>
        <stp>BDP|11801063489471950147</stp>
        <tr r="P181" s="1"/>
      </tp>
      <tp t="b">
        <v>0</v>
        <stp/>
        <stp>BDP|13995422831274064972</stp>
        <tr r="Y385" s="1"/>
      </tp>
      <tp t="b">
        <v>0</v>
        <stp/>
        <stp>BDP|14299763490651060297</stp>
        <tr r="Z178" s="1"/>
      </tp>
      <tp t="b">
        <v>0</v>
        <stp/>
        <stp>BDP|17330101618597335956</stp>
        <tr r="U51" s="1"/>
      </tp>
      <tp t="b">
        <v>0</v>
        <stp/>
        <stp>BDP|16419982974201618030</stp>
        <tr r="AG343" s="1"/>
      </tp>
      <tp t="b">
        <v>0</v>
        <stp/>
        <stp>BDP|16190437056938156682</stp>
        <tr r="U102" s="1"/>
      </tp>
      <tp t="b">
        <v>0</v>
        <stp/>
        <stp>BDP|12707250109048384158</stp>
        <tr r="AG229" s="1"/>
      </tp>
      <tp t="b">
        <v>0</v>
        <stp/>
        <stp>BDP|11888528192082764621</stp>
        <tr r="W258" s="1"/>
      </tp>
      <tp t="b">
        <v>0</v>
        <stp/>
        <stp>BDP|10477369134988949124</stp>
        <tr r="S440" s="1"/>
      </tp>
      <tp t="b">
        <v>0</v>
        <stp/>
        <stp>BDP|16455905663042852223</stp>
        <tr r="Z299" s="1"/>
      </tp>
      <tp t="b">
        <v>0</v>
        <stp/>
        <stp>BDP|18140040778874527258</stp>
        <tr r="T61" s="1"/>
      </tp>
      <tp t="b">
        <v>0</v>
        <stp/>
        <stp>BDP|17278538692864866664</stp>
        <tr r="P140" s="1"/>
      </tp>
      <tp t="b">
        <v>0</v>
        <stp/>
        <stp>BDP|10337357230668952122</stp>
        <tr r="R101" s="1"/>
      </tp>
      <tp t="b">
        <v>0</v>
        <stp/>
        <stp>BDP|11776014215411637881</stp>
        <tr r="W240" s="1"/>
      </tp>
      <tp t="b">
        <v>0</v>
        <stp/>
        <stp>BDP|15884707996116661443</stp>
        <tr r="AG102" s="1"/>
      </tp>
      <tp t="b">
        <v>0</v>
        <stp/>
        <stp>BDP|12805721771103422838</stp>
        <tr r="W307" s="1"/>
      </tp>
      <tp t="b">
        <v>0</v>
        <stp/>
        <stp>BDP|13700249463807524999</stp>
        <tr r="S342" s="1"/>
      </tp>
      <tp t="b">
        <v>0</v>
        <stp/>
        <stp>BDP|12850033479175787990</stp>
        <tr r="Q39" s="1"/>
      </tp>
      <tp t="b">
        <v>0</v>
        <stp/>
        <stp>BDP|12253348386958888842</stp>
        <tr r="Y39" s="1"/>
      </tp>
      <tp t="b">
        <v>0</v>
        <stp/>
        <stp>BDP|18248376228138018811</stp>
        <tr r="W17" s="1"/>
      </tp>
      <tp t="b">
        <v>0</v>
        <stp/>
        <stp>BDP|14871148202865176933</stp>
        <tr r="T140" s="1"/>
      </tp>
      <tp t="b">
        <v>0</v>
        <stp/>
        <stp>BDP|12577764079908413329</stp>
        <tr r="X217" s="1"/>
      </tp>
      <tp t="b">
        <v>0</v>
        <stp/>
        <stp>BDP|18306388618012998160</stp>
        <tr r="X59" s="1"/>
      </tp>
      <tp t="b">
        <v>0</v>
        <stp/>
        <stp>BDP|10540053212330758896</stp>
        <tr r="AK448" s="1"/>
      </tp>
      <tp t="b">
        <v>0</v>
        <stp/>
        <stp>BDP|16870800405507773062</stp>
        <tr r="Q347" s="1"/>
      </tp>
      <tp t="b">
        <v>0</v>
        <stp/>
        <stp>BDP|11256509918485638930</stp>
        <tr r="AH25" s="1"/>
      </tp>
      <tp t="b">
        <v>0</v>
        <stp/>
        <stp>BDP|16598860070159839940</stp>
        <tr r="Q311" s="1"/>
      </tp>
      <tp t="b">
        <v>0</v>
        <stp/>
        <stp>BDP|10943875237501669308</stp>
        <tr r="P166" s="1"/>
      </tp>
      <tp t="b">
        <v>0</v>
        <stp/>
        <stp>BDP|10681402273853286982</stp>
        <tr r="R76" s="1"/>
      </tp>
      <tp t="b">
        <v>0</v>
        <stp/>
        <stp>BDP|17417787690687591766</stp>
        <tr r="P168" s="1"/>
      </tp>
      <tp t="b">
        <v>0</v>
        <stp/>
        <stp>BDP|10849625532568028479</stp>
        <tr r="AG56" s="1"/>
      </tp>
      <tp t="b">
        <v>0</v>
        <stp/>
        <stp>BDP|13239994000875220661</stp>
        <tr r="AH148" s="1"/>
      </tp>
      <tp t="b">
        <v>0</v>
        <stp/>
        <stp>BDP|12042817509062281157</stp>
        <tr r="W424" s="1"/>
      </tp>
      <tp t="b">
        <v>0</v>
        <stp/>
        <stp>BDP|17019157598234571272</stp>
        <tr r="T313" s="1"/>
      </tp>
      <tp t="b">
        <v>0</v>
        <stp/>
        <stp>BDP|10997786288964218246</stp>
        <tr r="W278" s="1"/>
      </tp>
      <tp t="b">
        <v>0</v>
        <stp/>
        <stp>BDP|12290863739415275513</stp>
        <tr r="P448" s="1"/>
      </tp>
      <tp t="b">
        <v>0</v>
        <stp/>
        <stp>BDP|13854765450608991097</stp>
        <tr r="AI470" s="1"/>
      </tp>
      <tp t="b">
        <v>0</v>
        <stp/>
        <stp>BDP|11045202978005616808</stp>
        <tr r="AK465" s="1"/>
      </tp>
      <tp t="b">
        <v>0</v>
        <stp/>
        <stp>BDP|13803840262993315736</stp>
        <tr r="P489" s="1"/>
      </tp>
      <tp t="b">
        <v>0</v>
        <stp/>
        <stp>BDP|17424916009015283201</stp>
        <tr r="Y487" s="1"/>
      </tp>
      <tp t="b">
        <v>0</v>
        <stp/>
        <stp>BDP|11182115129833157862</stp>
        <tr r="U211" s="1"/>
      </tp>
      <tp t="b">
        <v>0</v>
        <stp/>
        <stp>BDP|18172995082593334374</stp>
        <tr r="AG465" s="1"/>
      </tp>
      <tp t="b">
        <v>0</v>
        <stp/>
        <stp>BDP|18241696533333506731</stp>
        <tr r="AH399" s="1"/>
      </tp>
      <tp t="b">
        <v>0</v>
        <stp/>
        <stp>BDP|14315536998023183278</stp>
        <tr r="V494" s="1"/>
      </tp>
      <tp t="b">
        <v>0</v>
        <stp/>
        <stp>BDP|10044887871073725504</stp>
        <tr r="V485" s="1"/>
      </tp>
      <tp t="b">
        <v>0</v>
        <stp/>
        <stp>BDP|11365509372643464944</stp>
        <tr r="P485" s="1"/>
      </tp>
      <tp t="b">
        <v>0</v>
        <stp/>
        <stp>BDP|10695362001068081208</stp>
        <tr r="R97" s="1"/>
      </tp>
      <tp t="b">
        <v>0</v>
        <stp/>
        <stp>BDP|17046494003929358383</stp>
        <tr r="AI193" s="1"/>
      </tp>
      <tp t="b">
        <v>0</v>
        <stp/>
        <stp>BDP|18396680876781894148</stp>
        <tr r="S479" s="1"/>
      </tp>
      <tp t="b">
        <v>0</v>
        <stp/>
        <stp>BDP|17116453687981556372</stp>
        <tr r="Z30" s="1"/>
      </tp>
      <tp t="b">
        <v>0</v>
        <stp/>
        <stp>BDP|16159764794036107732</stp>
        <tr r="Z500" s="1"/>
      </tp>
      <tp t="b">
        <v>0</v>
        <stp/>
        <stp>BDP|13838222388540631056</stp>
        <tr r="S269" s="1"/>
      </tp>
      <tp t="b">
        <v>0</v>
        <stp/>
        <stp>BDP|12724601086087225220</stp>
        <tr r="P61" s="1"/>
      </tp>
      <tp t="b">
        <v>0</v>
        <stp/>
        <stp>BDP|18299255542657537019</stp>
        <tr r="W62" s="1"/>
      </tp>
      <tp t="b">
        <v>0</v>
        <stp/>
        <stp>BDP|15368250441892416828</stp>
        <tr r="R170" s="1"/>
      </tp>
      <tp t="b">
        <v>0</v>
        <stp/>
        <stp>BDP|13941210131629829206</stp>
        <tr r="V500" s="1"/>
      </tp>
      <tp t="b">
        <v>0</v>
        <stp/>
        <stp>BDP|14802570092737426681</stp>
        <tr r="U139" s="1"/>
      </tp>
      <tp t="b">
        <v>0</v>
        <stp/>
        <stp>BDP|11093540406398027523</stp>
        <tr r="Q248" s="1"/>
      </tp>
      <tp t="b">
        <v>0</v>
        <stp/>
        <stp>BDP|15293506558614863825</stp>
        <tr r="S257" s="1"/>
      </tp>
      <tp t="b">
        <v>0</v>
        <stp/>
        <stp>BDP|11233349104539601245</stp>
        <tr r="X172" s="1"/>
      </tp>
      <tp t="b">
        <v>0</v>
        <stp/>
        <stp>BDP|15642090448578189060</stp>
        <tr r="V213" s="1"/>
      </tp>
      <tp t="b">
        <v>0</v>
        <stp/>
        <stp>BDP|10327657567679930088</stp>
        <tr r="V296" s="1"/>
      </tp>
      <tp t="b">
        <v>0</v>
        <stp/>
        <stp>BDP|17711448955568457726</stp>
        <tr r="S126" s="1"/>
      </tp>
      <tp t="b">
        <v>0</v>
        <stp/>
        <stp>BDP|15689843203404272036</stp>
        <tr r="T456" s="1"/>
      </tp>
      <tp t="b">
        <v>0</v>
        <stp/>
        <stp>BDP|17610644299294884532</stp>
        <tr r="S409" s="1"/>
      </tp>
      <tp t="b">
        <v>0</v>
        <stp/>
        <stp>BDP|16759976296969666601</stp>
        <tr r="V427" s="1"/>
      </tp>
      <tp t="b">
        <v>0</v>
        <stp/>
        <stp>BDP|15986366344273862837</stp>
        <tr r="Y133" s="1"/>
      </tp>
      <tp t="b">
        <v>0</v>
        <stp/>
        <stp>BDP|11300169384769514843</stp>
        <tr r="Y305" s="1"/>
      </tp>
      <tp t="b">
        <v>0</v>
        <stp/>
        <stp>BDP|11536404644211300929</stp>
        <tr r="V158" s="1"/>
      </tp>
      <tp t="b">
        <v>0</v>
        <stp/>
        <stp>BDP|17045628602468974093</stp>
        <tr r="Z440" s="1"/>
      </tp>
      <tp t="b">
        <v>0</v>
        <stp/>
        <stp>BDP|17405692120173446997</stp>
        <tr r="AI160" s="1"/>
      </tp>
      <tp t="b">
        <v>0</v>
        <stp/>
        <stp>BDP|13395127581632382137</stp>
        <tr r="W89" s="1"/>
      </tp>
      <tp t="b">
        <v>0</v>
        <stp/>
        <stp>BDP|12449020381020231352</stp>
        <tr r="P82" s="1"/>
      </tp>
      <tp t="b">
        <v>0</v>
        <stp/>
        <stp>BDP|12208077321641267863</stp>
        <tr r="P117" s="1"/>
      </tp>
      <tp t="b">
        <v>0</v>
        <stp/>
        <stp>BDP|13100629531607074817</stp>
        <tr r="Y388" s="1"/>
      </tp>
      <tp t="b">
        <v>0</v>
        <stp/>
        <stp>BDP|10564799991461627687</stp>
        <tr r="U146" s="1"/>
      </tp>
      <tp t="b">
        <v>0</v>
        <stp/>
        <stp>BDP|10149929808475183597</stp>
        <tr r="U121" s="1"/>
      </tp>
      <tp t="b">
        <v>0</v>
        <stp/>
        <stp>BDP|11402306595541221307</stp>
        <tr r="V78" s="1"/>
      </tp>
      <tp t="b">
        <v>0</v>
        <stp/>
        <stp>BDP|13035941704554702742</stp>
        <tr r="W61" s="1"/>
      </tp>
      <tp t="b">
        <v>0</v>
        <stp/>
        <stp>BDP|10794145746379624508</stp>
        <tr r="P325" s="1"/>
      </tp>
      <tp t="b">
        <v>0</v>
        <stp/>
        <stp>BDP|10748558845490439811</stp>
        <tr r="W171" s="1"/>
      </tp>
      <tp t="b">
        <v>0</v>
        <stp/>
        <stp>BDP|17305019680620533655</stp>
        <tr r="AK306" s="1"/>
      </tp>
      <tp t="b">
        <v>0</v>
        <stp/>
        <stp>BDP|15464209737105516840</stp>
        <tr r="S350" s="1"/>
      </tp>
      <tp t="b">
        <v>0</v>
        <stp/>
        <stp>BDP|15192828930187956089</stp>
        <tr r="T270" s="1"/>
      </tp>
      <tp t="b">
        <v>0</v>
        <stp/>
        <stp>BDP|18112983400561261992</stp>
        <tr r="AH243" s="1"/>
      </tp>
      <tp t="b">
        <v>0</v>
        <stp/>
        <stp>BDP|14133838841446143709</stp>
        <tr r="U433" s="1"/>
      </tp>
      <tp t="b">
        <v>0</v>
        <stp/>
        <stp>BDP|13669427056302938993</stp>
        <tr r="Y188" s="1"/>
      </tp>
      <tp t="b">
        <v>0</v>
        <stp/>
        <stp>BDP|16071067889365473294</stp>
        <tr r="R78" s="1"/>
      </tp>
      <tp t="b">
        <v>0</v>
        <stp/>
        <stp>BDP|17518003256543211836</stp>
        <tr r="P135" s="1"/>
      </tp>
      <tp t="b">
        <v>0</v>
        <stp/>
        <stp>BDP|17120438794712357178</stp>
        <tr r="R222" s="1"/>
      </tp>
      <tp t="b">
        <v>0</v>
        <stp/>
        <stp>BDP|18368713117642464532</stp>
        <tr r="W460" s="1"/>
      </tp>
      <tp t="b">
        <v>0</v>
        <stp/>
        <stp>BDP|14619829375660433278</stp>
        <tr r="AI354" s="1"/>
      </tp>
      <tp t="b">
        <v>0</v>
        <stp/>
        <stp>BDP|12947511265218867075</stp>
        <tr r="AG72" s="1"/>
      </tp>
      <tp t="b">
        <v>0</v>
        <stp/>
        <stp>BDP|11930097663696780811</stp>
        <tr r="Y157" s="1"/>
      </tp>
      <tp t="b">
        <v>0</v>
        <stp/>
        <stp>BDP|15898836955161219095</stp>
        <tr r="AK6" s="1"/>
      </tp>
      <tp t="b">
        <v>0</v>
        <stp/>
        <stp>BDP|12004138906022052804</stp>
        <tr r="R295" s="1"/>
      </tp>
      <tp t="b">
        <v>0</v>
        <stp/>
        <stp>BDP|11332311206458605378</stp>
        <tr r="Z301" s="1"/>
      </tp>
      <tp t="b">
        <v>0</v>
        <stp/>
        <stp>BDP|11516915027966585539</stp>
        <tr r="AI231" s="1"/>
      </tp>
      <tp t="b">
        <v>0</v>
        <stp/>
        <stp>BDP|12949390702121534925</stp>
        <tr r="Q401" s="1"/>
      </tp>
      <tp t="b">
        <v>0</v>
        <stp/>
        <stp>BDP|13791457454418789343</stp>
        <tr r="AI221" s="1"/>
      </tp>
      <tp t="b">
        <v>0</v>
        <stp/>
        <stp>BDP|10410570879038783388</stp>
        <tr r="R149" s="1"/>
      </tp>
      <tp t="b">
        <v>0</v>
        <stp/>
        <stp>BDP|14445777042646015844</stp>
        <tr r="V198" s="1"/>
      </tp>
      <tp t="b">
        <v>0</v>
        <stp/>
        <stp>BDP|14058853604004403101</stp>
        <tr r="AK355" s="1"/>
      </tp>
      <tp t="b">
        <v>0</v>
        <stp/>
        <stp>BDP|15018233490893180477</stp>
        <tr r="Q371" s="1"/>
      </tp>
      <tp t="b">
        <v>0</v>
        <stp/>
        <stp>BDP|11630803829172343091</stp>
        <tr r="W140" s="1"/>
      </tp>
      <tp t="b">
        <v>0</v>
        <stp/>
        <stp>BDP|14958877099958520463</stp>
        <tr r="AI365" s="1"/>
      </tp>
      <tp t="b">
        <v>0</v>
        <stp/>
        <stp>BDP|17683882738561227402</stp>
        <tr r="Z234" s="1"/>
      </tp>
      <tp t="b">
        <v>0</v>
        <stp/>
        <stp>BDP|18017667242867136412</stp>
        <tr r="AH446" s="1"/>
      </tp>
      <tp t="b">
        <v>0</v>
        <stp/>
        <stp>BDP|11788838833790375303</stp>
        <tr r="V315" s="1"/>
      </tp>
      <tp t="b">
        <v>0</v>
        <stp/>
        <stp>BDP|13414818873426595376</stp>
        <tr r="Q49" s="1"/>
      </tp>
      <tp t="b">
        <v>0</v>
        <stp/>
        <stp>BDP|18305316275054312106</stp>
        <tr r="V218" s="1"/>
      </tp>
      <tp t="b">
        <v>0</v>
        <stp/>
        <stp>BDP|14633012700585103824</stp>
        <tr r="W332" s="1"/>
      </tp>
      <tp t="b">
        <v>0</v>
        <stp/>
        <stp>BDP|11533007386053440330</stp>
        <tr r="X183" s="1"/>
      </tp>
      <tp t="b">
        <v>0</v>
        <stp/>
        <stp>BDP|10315660685102405507</stp>
        <tr r="V121" s="1"/>
      </tp>
      <tp t="b">
        <v>0</v>
        <stp/>
        <stp>BDP|15765456325362274812</stp>
        <tr r="T228" s="1"/>
      </tp>
      <tp t="b">
        <v>0</v>
        <stp/>
        <stp>BDP|14001272206517752819</stp>
        <tr r="X446" s="1"/>
      </tp>
      <tp t="b">
        <v>0</v>
        <stp/>
        <stp>BDP|15992390238055847977</stp>
        <tr r="S439" s="1"/>
      </tp>
      <tp t="b">
        <v>0</v>
        <stp/>
        <stp>BDP|12183098288003092070</stp>
        <tr r="P68" s="1"/>
      </tp>
      <tp t="b">
        <v>0</v>
        <stp/>
        <stp>BDP|12637367235253381816</stp>
        <tr r="AK234" s="1"/>
      </tp>
      <tp t="b">
        <v>0</v>
        <stp/>
        <stp>BDP|17128264879183187882</stp>
        <tr r="S369" s="1"/>
      </tp>
      <tp t="b">
        <v>0</v>
        <stp/>
        <stp>BDP|12732541983127546124</stp>
        <tr r="AK354" s="1"/>
      </tp>
      <tp t="b">
        <v>0</v>
        <stp/>
        <stp>BDP|10813410338518373650</stp>
        <tr r="AI84" s="1"/>
      </tp>
      <tp t="b">
        <v>0</v>
        <stp/>
        <stp>BDP|15627636344446532831</stp>
        <tr r="V75" s="1"/>
      </tp>
      <tp t="b">
        <v>0</v>
        <stp/>
        <stp>BDP|18304636105076030127</stp>
        <tr r="X79" s="1"/>
      </tp>
      <tp t="b">
        <v>0</v>
        <stp/>
        <stp>BDP|15939806408702362654</stp>
        <tr r="T79" s="1"/>
      </tp>
      <tp t="b">
        <v>0</v>
        <stp/>
        <stp>BDP|14166602488815793695</stp>
        <tr r="S378" s="1"/>
      </tp>
      <tp t="b">
        <v>0</v>
        <stp/>
        <stp>BDP|17970886802626018046</stp>
        <tr r="V4" s="1"/>
      </tp>
      <tp t="b">
        <v>0</v>
        <stp/>
        <stp>BDP|18343157606525318540</stp>
        <tr r="X82" s="1"/>
      </tp>
      <tp t="b">
        <v>0</v>
        <stp/>
        <stp>BDP|13106657972099850295</stp>
        <tr r="AH466" s="1"/>
      </tp>
      <tp t="b">
        <v>0</v>
        <stp/>
        <stp>BDP|16078064188307062093</stp>
        <tr r="P274" s="1"/>
      </tp>
      <tp t="b">
        <v>0</v>
        <stp/>
        <stp>BDP|16332660370156651843</stp>
        <tr r="V399" s="1"/>
      </tp>
      <tp t="b">
        <v>0</v>
        <stp/>
        <stp>BDP|14717432922023268831</stp>
        <tr r="X334" s="1"/>
      </tp>
      <tp t="b">
        <v>0</v>
        <stp/>
        <stp>BDP|10737929952274610172</stp>
        <tr r="AG454" s="1"/>
      </tp>
      <tp t="b">
        <v>0</v>
        <stp/>
        <stp>BDP|14971504125522883825</stp>
        <tr r="W427" s="1"/>
      </tp>
      <tp t="b">
        <v>0</v>
        <stp/>
        <stp>BDP|13175054484772589036</stp>
        <tr r="Y233" s="1"/>
      </tp>
      <tp t="b">
        <v>0</v>
        <stp/>
        <stp>BDP|13009064342469692743</stp>
        <tr r="R326" s="1"/>
      </tp>
      <tp t="b">
        <v>0</v>
        <stp/>
        <stp>BDP|15308467132882731965</stp>
        <tr r="X319" s="1"/>
      </tp>
      <tp t="b">
        <v>0</v>
        <stp/>
        <stp>BDP|12164802821767365658</stp>
        <tr r="U96" s="1"/>
      </tp>
      <tp t="b">
        <v>0</v>
        <stp/>
        <stp>BDP|11960794957748910288</stp>
        <tr r="Q154" s="1"/>
      </tp>
      <tp t="b">
        <v>0</v>
        <stp/>
        <stp>BDP|17122620804789627174</stp>
        <tr r="U362" s="1"/>
      </tp>
      <tp t="b">
        <v>0</v>
        <stp/>
        <stp>BDP|12052677766213624811</stp>
        <tr r="W390" s="1"/>
      </tp>
      <tp t="b">
        <v>0</v>
        <stp/>
        <stp>BDP|16922976449156423454</stp>
        <tr r="AK426" s="1"/>
      </tp>
      <tp t="b">
        <v>0</v>
        <stp/>
        <stp>BDP|10440327036608778110</stp>
        <tr r="T234" s="1"/>
      </tp>
      <tp t="b">
        <v>0</v>
        <stp/>
        <stp>BDP|15681174112554726829</stp>
        <tr r="AK425" s="1"/>
      </tp>
      <tp t="b">
        <v>0</v>
        <stp/>
        <stp>BDP|17665177957313470944</stp>
        <tr r="Q229" s="1"/>
      </tp>
      <tp t="b">
        <v>0</v>
        <stp/>
        <stp>BDP|10450821364334445303</stp>
        <tr r="AI446" s="1"/>
      </tp>
      <tp t="b">
        <v>0</v>
        <stp/>
        <stp>BDP|16946968452725996622</stp>
        <tr r="V482" s="1"/>
      </tp>
      <tp t="b">
        <v>0</v>
        <stp/>
        <stp>BDP|14906230554483146997</stp>
        <tr r="Q291" s="1"/>
      </tp>
      <tp t="b">
        <v>0</v>
        <stp/>
        <stp>BDP|17504620837532615902</stp>
        <tr r="T489" s="1"/>
      </tp>
      <tp t="b">
        <v>0</v>
        <stp/>
        <stp>BDP|14333215296777462162</stp>
        <tr r="AI100" s="1"/>
      </tp>
      <tp t="b">
        <v>0</v>
        <stp/>
        <stp>BDP|15620113271502955894</stp>
        <tr r="X211" s="1"/>
      </tp>
      <tp t="b">
        <v>0</v>
        <stp/>
        <stp>BDP|14617627807309780229</stp>
        <tr r="Z310" s="1"/>
      </tp>
      <tp t="b">
        <v>0</v>
        <stp/>
        <stp>BDP|18132005267964974462</stp>
        <tr r="Q387" s="1"/>
      </tp>
      <tp t="b">
        <v>0</v>
        <stp/>
        <stp>BDP|14150507680787133099</stp>
        <tr r="V409" s="1"/>
      </tp>
      <tp t="b">
        <v>0</v>
        <stp/>
        <stp>BDP|12433102475463824909</stp>
        <tr r="P95" s="1"/>
      </tp>
      <tp t="b">
        <v>0</v>
        <stp/>
        <stp>BDP|17902318943417101930</stp>
        <tr r="T116" s="1"/>
      </tp>
      <tp t="b">
        <v>0</v>
        <stp/>
        <stp>BDP|10911775157258656461</stp>
        <tr r="X195" s="1"/>
      </tp>
      <tp t="b">
        <v>0</v>
        <stp/>
        <stp>BDP|12665888401852505636</stp>
        <tr r="V278" s="1"/>
      </tp>
      <tp t="b">
        <v>0</v>
        <stp/>
        <stp>BDP|12091059739609611631</stp>
        <tr r="U206" s="1"/>
      </tp>
      <tp t="b">
        <v>0</v>
        <stp/>
        <stp>BDP|16398926356871630581</stp>
        <tr r="Y333" s="1"/>
      </tp>
      <tp t="b">
        <v>0</v>
        <stp/>
        <stp>BDP|10488813706993910528</stp>
        <tr r="S326" s="1"/>
      </tp>
      <tp t="b">
        <v>0</v>
        <stp/>
        <stp>BDP|10973650192966432726</stp>
        <tr r="AK358" s="1"/>
      </tp>
      <tp t="b">
        <v>0</v>
        <stp/>
        <stp>BDP|15569846974734894051</stp>
        <tr r="W12" s="1"/>
      </tp>
      <tp t="b">
        <v>0</v>
        <stp/>
        <stp>BDP|17886934969662909436</stp>
        <tr r="P334" s="1"/>
      </tp>
      <tp t="b">
        <v>0</v>
        <stp/>
        <stp>BDP|14728110834969819129</stp>
        <tr r="Q89" s="1"/>
      </tp>
      <tp t="b">
        <v>0</v>
        <stp/>
        <stp>BDP|18192323977257527599</stp>
        <tr r="Y464" s="1"/>
      </tp>
      <tp t="b">
        <v>0</v>
        <stp/>
        <stp>BDP|17848055283787615607</stp>
        <tr r="Q12" s="1"/>
      </tp>
      <tp t="b">
        <v>0</v>
        <stp/>
        <stp>BDP|11563324416388812516</stp>
        <tr r="AI81" s="1"/>
      </tp>
      <tp t="b">
        <v>0</v>
        <stp/>
        <stp>BDP|17784084347538583557</stp>
        <tr r="P80" s="1"/>
      </tp>
      <tp t="b">
        <v>0</v>
        <stp/>
        <stp>BDP|12855526992952773244</stp>
        <tr r="Z75" s="1"/>
      </tp>
      <tp t="b">
        <v>0</v>
        <stp/>
        <stp>BDP|15834643736706205839</stp>
        <tr r="P15" s="1"/>
      </tp>
      <tp t="b">
        <v>0</v>
        <stp/>
        <stp>BDP|13447800241559992876</stp>
        <tr r="T428" s="1"/>
      </tp>
      <tp t="b">
        <v>0</v>
        <stp/>
        <stp>BDP|16795606821125563984</stp>
        <tr r="V454" s="1"/>
      </tp>
      <tp t="b">
        <v>0</v>
        <stp/>
        <stp>BDP|16690043164227494992</stp>
        <tr r="Z157" s="1"/>
      </tp>
      <tp t="b">
        <v>0</v>
        <stp/>
        <stp>BDP|11315407608463243823</stp>
        <tr r="P417" s="1"/>
      </tp>
      <tp t="b">
        <v>0</v>
        <stp/>
        <stp>BDP|14929073576435482879</stp>
        <tr r="AH155" s="1"/>
      </tp>
      <tp t="b">
        <v>0</v>
        <stp/>
        <stp>BDP|12889209250579079237</stp>
        <tr r="U354" s="1"/>
      </tp>
      <tp t="b">
        <v>0</v>
        <stp/>
        <stp>BDP|16536392194450791256</stp>
        <tr r="X132" s="1"/>
      </tp>
      <tp t="b">
        <v>0</v>
        <stp/>
        <stp>BDP|10129241883590865449</stp>
        <tr r="AK34" s="1"/>
      </tp>
      <tp t="b">
        <v>0</v>
        <stp/>
        <stp>BDP|17449802984419291082</stp>
        <tr r="S321" s="1"/>
      </tp>
      <tp t="b">
        <v>0</v>
        <stp/>
        <stp>BDP|17740249572789925520</stp>
        <tr r="Q456" s="1"/>
      </tp>
      <tp t="b">
        <v>0</v>
        <stp/>
        <stp>BDP|12910493497163484293</stp>
        <tr r="P143" s="1"/>
      </tp>
      <tp t="b">
        <v>0</v>
        <stp/>
        <stp>BDP|18259254251995874447</stp>
        <tr r="R185" s="1"/>
      </tp>
      <tp t="b">
        <v>0</v>
        <stp/>
        <stp>BDP|14989864956787559066</stp>
        <tr r="AH3" s="1"/>
      </tp>
      <tp t="b">
        <v>0</v>
        <stp/>
        <stp>BDP|10875907660417186633</stp>
        <tr r="AH112" s="1"/>
      </tp>
      <tp t="b">
        <v>0</v>
        <stp/>
        <stp>BDP|17731548015664445986</stp>
        <tr r="R455" s="1"/>
      </tp>
      <tp t="b">
        <v>0</v>
        <stp/>
        <stp>BDP|17096795242159543347</stp>
        <tr r="AG406" s="1"/>
      </tp>
      <tp t="b">
        <v>0</v>
        <stp/>
        <stp>BDP|14049985483253971886</stp>
        <tr r="Y498" s="1"/>
      </tp>
      <tp t="b">
        <v>0</v>
        <stp/>
        <stp>BDP|10958505842569838691</stp>
        <tr r="AI288" s="1"/>
      </tp>
      <tp t="b">
        <v>0</v>
        <stp/>
        <stp>BDP|12021832363641291388</stp>
        <tr r="U20" s="1"/>
      </tp>
      <tp t="b">
        <v>0</v>
        <stp/>
        <stp>BDP|11609906480687435987</stp>
        <tr r="X232" s="1"/>
      </tp>
      <tp t="b">
        <v>0</v>
        <stp/>
        <stp>BDP|15004374794403050291</stp>
        <tr r="AI399" s="1"/>
      </tp>
      <tp t="b">
        <v>0</v>
        <stp/>
        <stp>BDP|16807022750529300449</stp>
        <tr r="Z212" s="1"/>
      </tp>
      <tp t="b">
        <v>0</v>
        <stp/>
        <stp>BDP|14815844107465064764</stp>
        <tr r="AK73" s="1"/>
      </tp>
      <tp t="b">
        <v>0</v>
        <stp/>
        <stp>BDP|10696283973703887884</stp>
        <tr r="T60" s="1"/>
      </tp>
      <tp t="b">
        <v>0</v>
        <stp/>
        <stp>BDP|11097369171628373391</stp>
        <tr r="Y248" s="1"/>
      </tp>
      <tp t="b">
        <v>0</v>
        <stp/>
        <stp>BDP|11969591680220935241</stp>
        <tr r="Y469" s="1"/>
      </tp>
      <tp t="b">
        <v>0</v>
        <stp/>
        <stp>BDP|14849911290568188241</stp>
        <tr r="U70" s="1"/>
      </tp>
      <tp t="b">
        <v>0</v>
        <stp/>
        <stp>BDP|14858949433231321103</stp>
        <tr r="S14" s="1"/>
      </tp>
      <tp t="b">
        <v>0</v>
        <stp/>
        <stp>BDP|10805489524638003082</stp>
        <tr r="V98" s="1"/>
      </tp>
      <tp t="b">
        <v>0</v>
        <stp/>
        <stp>BDP|13479875308074190167</stp>
        <tr r="S248" s="1"/>
      </tp>
      <tp t="b">
        <v>0</v>
        <stp/>
        <stp>BDP|16360135476408227686</stp>
        <tr r="S234" s="1"/>
      </tp>
      <tp t="b">
        <v>0</v>
        <stp/>
        <stp>BDP|12843874009592231680</stp>
        <tr r="U35" s="1"/>
      </tp>
      <tp t="b">
        <v>0</v>
        <stp/>
        <stp>BDP|16537651449428074257</stp>
        <tr r="W379" s="1"/>
      </tp>
      <tp t="b">
        <v>0</v>
        <stp/>
        <stp>BDP|18127712540300841543</stp>
        <tr r="Y499" s="1"/>
      </tp>
      <tp t="b">
        <v>0</v>
        <stp/>
        <stp>BDP|18324120258705287742</stp>
        <tr r="P195" s="1"/>
      </tp>
      <tp t="b">
        <v>0</v>
        <stp/>
        <stp>BDP|10619863858490620316</stp>
        <tr r="U237" s="1"/>
      </tp>
      <tp t="b">
        <v>0</v>
        <stp/>
        <stp>BDP|12507103243358018196</stp>
        <tr r="S280" s="1"/>
      </tp>
      <tp t="b">
        <v>0</v>
        <stp/>
        <stp>BDP|16777043758728135556</stp>
        <tr r="V479" s="1"/>
      </tp>
      <tp t="b">
        <v>0</v>
        <stp/>
        <stp>BDP|15913202396001940191</stp>
        <tr r="T340" s="1"/>
      </tp>
      <tp t="b">
        <v>0</v>
        <stp/>
        <stp>BDP|14076946135191750190</stp>
        <tr r="P178" s="1"/>
      </tp>
      <tp t="b">
        <v>0</v>
        <stp/>
        <stp>BDP|16433253102009813345</stp>
        <tr r="AK372" s="1"/>
      </tp>
      <tp t="b">
        <v>0</v>
        <stp/>
        <stp>BDP|17797849131124524698</stp>
        <tr r="S242" s="1"/>
      </tp>
      <tp t="b">
        <v>0</v>
        <stp/>
        <stp>BDP|14680754508659524406</stp>
        <tr r="V502" s="1"/>
      </tp>
      <tp t="b">
        <v>0</v>
        <stp/>
        <stp>BDP|11963505961945223945</stp>
        <tr r="X176" s="1"/>
      </tp>
      <tp t="b">
        <v>0</v>
        <stp/>
        <stp>BDP|15719897628519963818</stp>
        <tr r="P407" s="1"/>
      </tp>
      <tp t="b">
        <v>0</v>
        <stp/>
        <stp>BDP|17603919038927522443</stp>
        <tr r="W202" s="1"/>
      </tp>
      <tp t="b">
        <v>0</v>
        <stp/>
        <stp>BDP|12150766703033310892</stp>
        <tr r="V354" s="1"/>
      </tp>
      <tp t="b">
        <v>0</v>
        <stp/>
        <stp>BDP|15835745461888202219</stp>
        <tr r="AK137" s="1"/>
      </tp>
      <tp t="b">
        <v>0</v>
        <stp/>
        <stp>BDP|13848567653324151923</stp>
        <tr r="AK441" s="1"/>
      </tp>
      <tp t="b">
        <v>0</v>
        <stp/>
        <stp>BDP|13911842332356308025</stp>
        <tr r="P469" s="1"/>
      </tp>
      <tp t="b">
        <v>0</v>
        <stp/>
        <stp>BDP|10409633896255859470</stp>
        <tr r="V234" s="1"/>
      </tp>
      <tp t="b">
        <v>0</v>
        <stp/>
        <stp>BDP|11888878518852090495</stp>
        <tr r="W259" s="1"/>
      </tp>
      <tp t="b">
        <v>0</v>
        <stp/>
        <stp>BDP|10388698295310984171</stp>
        <tr r="X30" s="1"/>
      </tp>
      <tp t="b">
        <v>0</v>
        <stp/>
        <stp>BDP|13718338261318570010</stp>
        <tr r="AK182" s="1"/>
      </tp>
      <tp t="b">
        <v>0</v>
        <stp/>
        <stp>BDP|18051868155342193935</stp>
        <tr r="P462" s="1"/>
      </tp>
      <tp t="b">
        <v>0</v>
        <stp/>
        <stp>BDP|13040240065159568054</stp>
        <tr r="AK267" s="1"/>
      </tp>
      <tp t="b">
        <v>0</v>
        <stp/>
        <stp>BDP|12467377082424768376</stp>
        <tr r="T3" s="1"/>
      </tp>
      <tp t="b">
        <v>0</v>
        <stp/>
        <stp>BDP|12795556192481945194</stp>
        <tr r="V382" s="1"/>
      </tp>
      <tp t="b">
        <v>0</v>
        <stp/>
        <stp>BDP|14879741049520400918</stp>
        <tr r="W39" s="1"/>
      </tp>
      <tp t="b">
        <v>0</v>
        <stp/>
        <stp>BDP|10214251882960236473</stp>
        <tr r="R155" s="1"/>
      </tp>
      <tp t="b">
        <v>0</v>
        <stp/>
        <stp>BDP|12636033653810444922</stp>
        <tr r="Q25" s="1"/>
      </tp>
      <tp t="b">
        <v>0</v>
        <stp/>
        <stp>BDP|13312965771363610028</stp>
        <tr r="AK435" s="1"/>
      </tp>
      <tp t="b">
        <v>0</v>
        <stp/>
        <stp>BDP|18081093436511740487</stp>
        <tr r="Z236" s="1"/>
      </tp>
      <tp t="b">
        <v>0</v>
        <stp/>
        <stp>BDP|15892886292808297203</stp>
        <tr r="Z395" s="1"/>
      </tp>
      <tp t="b">
        <v>0</v>
        <stp/>
        <stp>BDP|12355310280630162739</stp>
        <tr r="AI109" s="1"/>
      </tp>
      <tp t="b">
        <v>0</v>
        <stp/>
        <stp>BDP|11015618595038770832</stp>
        <tr r="AI93" s="1"/>
      </tp>
      <tp t="b">
        <v>0</v>
        <stp/>
        <stp>BDP|18216372254722105208</stp>
        <tr r="AK201" s="1"/>
      </tp>
      <tp t="b">
        <v>0</v>
        <stp/>
        <stp>BDP|11285869206074665345</stp>
        <tr r="T316" s="1"/>
      </tp>
      <tp t="b">
        <v>0</v>
        <stp/>
        <stp>BDP|10083955300705493211</stp>
        <tr r="W223" s="1"/>
      </tp>
      <tp t="b">
        <v>0</v>
        <stp/>
        <stp>BDP|17474473402619064415</stp>
        <tr r="T206" s="1"/>
      </tp>
      <tp t="b">
        <v>0</v>
        <stp/>
        <stp>BDP|13755851466623441007</stp>
        <tr r="W418" s="1"/>
      </tp>
      <tp t="b">
        <v>0</v>
        <stp/>
        <stp>BDP|17854021588446673742</stp>
        <tr r="R212" s="1"/>
      </tp>
      <tp t="b">
        <v>0</v>
        <stp/>
        <stp>BDP|14175867919093863062</stp>
        <tr r="R123" s="1"/>
      </tp>
      <tp t="b">
        <v>0</v>
        <stp/>
        <stp>BDP|12052234482306434055</stp>
        <tr r="S137" s="1"/>
      </tp>
      <tp t="b">
        <v>0</v>
        <stp/>
        <stp>BDP|11500442454606763819</stp>
        <tr r="S251" s="1"/>
      </tp>
      <tp t="b">
        <v>0</v>
        <stp/>
        <stp>BDP|16137840967885769367</stp>
        <tr r="S331" s="1"/>
      </tp>
      <tp t="b">
        <v>0</v>
        <stp/>
        <stp>BDP|16135116633733285920</stp>
        <tr r="V418" s="1"/>
      </tp>
      <tp t="b">
        <v>0</v>
        <stp/>
        <stp>BDP|14903299304369753100</stp>
        <tr r="AI336" s="1"/>
      </tp>
      <tp t="b">
        <v>0</v>
        <stp/>
        <stp>BDP|11596235985235885088</stp>
        <tr r="T295" s="1"/>
      </tp>
      <tp t="b">
        <v>0</v>
        <stp/>
        <stp>BDP|10518688528289662303</stp>
        <tr r="AH456" s="1"/>
      </tp>
      <tp t="b">
        <v>0</v>
        <stp/>
        <stp>BDP|11405459299654215690</stp>
        <tr r="P199" s="1"/>
      </tp>
      <tp t="b">
        <v>0</v>
        <stp/>
        <stp>BDP|13367408443119395407</stp>
        <tr r="V227" s="1"/>
      </tp>
      <tp t="b">
        <v>0</v>
        <stp/>
        <stp>BDP|15726991251753845440</stp>
        <tr r="S105" s="1"/>
      </tp>
      <tp t="b">
        <v>0</v>
        <stp/>
        <stp>BDP|10919111391990888627</stp>
        <tr r="T366" s="1"/>
      </tp>
      <tp t="b">
        <v>0</v>
        <stp/>
        <stp>BDP|12038521590161035114</stp>
        <tr r="Q157" s="1"/>
      </tp>
      <tp t="b">
        <v>0</v>
        <stp/>
        <stp>BDP|16743757187943278449</stp>
        <tr r="Q109" s="1"/>
      </tp>
      <tp t="b">
        <v>0</v>
        <stp/>
        <stp>BDP|15298853140567232076</stp>
        <tr r="X88" s="1"/>
      </tp>
      <tp t="b">
        <v>0</v>
        <stp/>
        <stp>BDP|18388524083463941894</stp>
        <tr r="X293" s="1"/>
      </tp>
      <tp t="b">
        <v>0</v>
        <stp/>
        <stp>BDP|15902024899480566259</stp>
        <tr r="AK391" s="1"/>
      </tp>
      <tp t="b">
        <v>0</v>
        <stp/>
        <stp>BDP|11697650261197616865</stp>
        <tr r="AH4" s="1"/>
      </tp>
      <tp t="b">
        <v>0</v>
        <stp/>
        <stp>BDP|10103783895471967171</stp>
        <tr r="T356" s="1"/>
      </tp>
      <tp t="b">
        <v>0</v>
        <stp/>
        <stp>BDP|12835101332127908917</stp>
        <tr r="Z129" s="1"/>
      </tp>
      <tp t="b">
        <v>0</v>
        <stp/>
        <stp>BDP|10086922978747924764</stp>
        <tr r="X469" s="1"/>
      </tp>
      <tp t="b">
        <v>0</v>
        <stp/>
        <stp>BDP|14143495207848829621</stp>
        <tr r="Q228" s="1"/>
      </tp>
      <tp t="b">
        <v>0</v>
        <stp/>
        <stp>BDP|14378479062629522160</stp>
        <tr r="T2" s="1"/>
      </tp>
      <tp t="b">
        <v>0</v>
        <stp/>
        <stp>BDP|10185326221757637815</stp>
        <tr r="AG310" s="1"/>
      </tp>
      <tp t="b">
        <v>0</v>
        <stp/>
        <stp>BDP|12638387792937148186</stp>
        <tr r="T187" s="1"/>
      </tp>
      <tp t="b">
        <v>0</v>
        <stp/>
        <stp>BDP|18007041222512323608</stp>
        <tr r="X112" s="1"/>
      </tp>
      <tp t="b">
        <v>0</v>
        <stp/>
        <stp>BDP|13311343297265674239</stp>
        <tr r="P137" s="1"/>
      </tp>
      <tp t="b">
        <v>0</v>
        <stp/>
        <stp>BDP|15175952511250336338</stp>
        <tr r="R346" s="1"/>
      </tp>
      <tp t="b">
        <v>0</v>
        <stp/>
        <stp>BDP|14084017193970068373</stp>
        <tr r="Y80" s="1"/>
      </tp>
      <tp t="b">
        <v>0</v>
        <stp/>
        <stp>BDP|13320947127301046753</stp>
        <tr r="AI179" s="1"/>
      </tp>
      <tp t="b">
        <v>0</v>
        <stp/>
        <stp>BDP|15818470104617906877</stp>
        <tr r="AH12" s="1"/>
      </tp>
      <tp t="b">
        <v>0</v>
        <stp/>
        <stp>BDP|12677824448287030792</stp>
        <tr r="Y476" s="1"/>
      </tp>
      <tp t="b">
        <v>0</v>
        <stp/>
        <stp>BDP|11720705626142507816</stp>
        <tr r="Y395" s="1"/>
      </tp>
      <tp t="b">
        <v>0</v>
        <stp/>
        <stp>BDP|16419314862364251903</stp>
        <tr r="T84" s="1"/>
      </tp>
      <tp t="b">
        <v>0</v>
        <stp/>
        <stp>BDP|18044701634000504242</stp>
        <tr r="Y174" s="1"/>
      </tp>
      <tp t="b">
        <v>0</v>
        <stp/>
        <stp>BDP|11414565929548802078</stp>
        <tr r="AH440" s="1"/>
      </tp>
      <tp t="b">
        <v>0</v>
        <stp/>
        <stp>BDP|18317928434604638875</stp>
        <tr r="AK140" s="1"/>
      </tp>
      <tp t="b">
        <v>0</v>
        <stp/>
        <stp>BDP|17797705793690463744</stp>
        <tr r="AG365" s="1"/>
      </tp>
      <tp t="b">
        <v>0</v>
        <stp/>
        <stp>BDP|12717816726906133055</stp>
        <tr r="S151" s="1"/>
      </tp>
      <tp t="b">
        <v>0</v>
        <stp/>
        <stp>BDP|15109719128077800946</stp>
        <tr r="S490" s="1"/>
      </tp>
      <tp t="b">
        <v>0</v>
        <stp/>
        <stp>BDP|17415544632339294641</stp>
        <tr r="AI363" s="1"/>
      </tp>
      <tp t="b">
        <v>0</v>
        <stp/>
        <stp>BDP|11282504182476578413</stp>
        <tr r="Z325" s="1"/>
      </tp>
      <tp t="b">
        <v>0</v>
        <stp/>
        <stp>BDP|12286853371147437465</stp>
        <tr r="Z101" s="1"/>
      </tp>
      <tp t="b">
        <v>0</v>
        <stp/>
        <stp>BDP|10916024954169947223</stp>
        <tr r="X300" s="1"/>
      </tp>
      <tp t="b">
        <v>0</v>
        <stp/>
        <stp>BDP|14202964894778294269</stp>
        <tr r="W247" s="1"/>
      </tp>
      <tp t="b">
        <v>0</v>
        <stp/>
        <stp>BDP|17780467339477905958</stp>
        <tr r="Q217" s="1"/>
      </tp>
      <tp t="b">
        <v>0</v>
        <stp/>
        <stp>BDP|18345533430225373571</stp>
        <tr r="R198" s="1"/>
      </tp>
      <tp t="b">
        <v>0</v>
        <stp/>
        <stp>BDP|15732643235006648846</stp>
        <tr r="Z67" s="1"/>
      </tp>
      <tp t="b">
        <v>0</v>
        <stp/>
        <stp>BDP|16977988510635329569</stp>
        <tr r="AK127" s="1"/>
      </tp>
      <tp t="b">
        <v>0</v>
        <stp/>
        <stp>BDP|12224393698741159762</stp>
        <tr r="T172" s="1"/>
      </tp>
      <tp t="b">
        <v>0</v>
        <stp/>
        <stp>BDP|10375170987162392549</stp>
        <tr r="X397" s="1"/>
      </tp>
      <tp t="b">
        <v>0</v>
        <stp/>
        <stp>BDP|11319357882162306631</stp>
        <tr r="S491" s="1"/>
      </tp>
      <tp t="b">
        <v>0</v>
        <stp/>
        <stp>BDP|11007819311113074575</stp>
        <tr r="Y493" s="1"/>
      </tp>
      <tp t="b">
        <v>0</v>
        <stp/>
        <stp>BDP|15343416265720447948</stp>
        <tr r="AK386" s="1"/>
      </tp>
      <tp t="b">
        <v>0</v>
        <stp/>
        <stp>BDP|10536488978204663947</stp>
        <tr r="S7" s="1"/>
      </tp>
      <tp t="b">
        <v>0</v>
        <stp/>
        <stp>BDP|15331004151058791621</stp>
        <tr r="T37" s="1"/>
      </tp>
      <tp t="b">
        <v>0</v>
        <stp/>
        <stp>BDP|16755207890852825186</stp>
        <tr r="T452" s="1"/>
      </tp>
      <tp t="b">
        <v>0</v>
        <stp/>
        <stp>BDP|17303651383951572671</stp>
        <tr r="P132" s="1"/>
      </tp>
      <tp t="b">
        <v>0</v>
        <stp/>
        <stp>BDP|16577827625070146249</stp>
        <tr r="AH237" s="1"/>
      </tp>
      <tp t="b">
        <v>0</v>
        <stp/>
        <stp>BDP|17079051253109550540</stp>
        <tr r="X476" s="1"/>
      </tp>
      <tp t="b">
        <v>0</v>
        <stp/>
        <stp>BDP|14586762096146582272</stp>
        <tr r="T169" s="1"/>
      </tp>
      <tp t="b">
        <v>0</v>
        <stp/>
        <stp>BDP|13056470192141625141</stp>
        <tr r="Y258" s="1"/>
      </tp>
      <tp t="b">
        <v>0</v>
        <stp/>
        <stp>BDP|11100730480665356565</stp>
        <tr r="Y206" s="1"/>
      </tp>
      <tp t="b">
        <v>0</v>
        <stp/>
        <stp>BDP|13053867060630230332</stp>
        <tr r="Y186" s="1"/>
      </tp>
      <tp t="b">
        <v>0</v>
        <stp/>
        <stp>BDP|13993890207210368527</stp>
        <tr r="R458" s="1"/>
      </tp>
      <tp t="b">
        <v>0</v>
        <stp/>
        <stp>BDP|13251349885323541501</stp>
        <tr r="W250" s="1"/>
      </tp>
      <tp t="b">
        <v>0</v>
        <stp/>
        <stp>BDP|13762212286865262242</stp>
        <tr r="U150" s="1"/>
      </tp>
      <tp t="b">
        <v>0</v>
        <stp/>
        <stp>BDP|10805117461011905878</stp>
        <tr r="AH233" s="1"/>
      </tp>
      <tp t="b">
        <v>0</v>
        <stp/>
        <stp>BDP|12767099979898982380</stp>
        <tr r="AI281" s="1"/>
      </tp>
      <tp t="b">
        <v>0</v>
        <stp/>
        <stp>BDP|11955197763410111848</stp>
        <tr r="Q184" s="1"/>
      </tp>
      <tp t="b">
        <v>0</v>
        <stp/>
        <stp>BDP|12494789069935629855</stp>
        <tr r="AG297" s="1"/>
      </tp>
      <tp t="b">
        <v>0</v>
        <stp/>
        <stp>BDP|12377823150595185467</stp>
        <tr r="V60" s="1"/>
      </tp>
      <tp t="b">
        <v>0</v>
        <stp/>
        <stp>BDP|15474905027687107749</stp>
        <tr r="W451" s="1"/>
      </tp>
      <tp t="b">
        <v>0</v>
        <stp/>
        <stp>BDP|17016440803274384928</stp>
        <tr r="V408" s="1"/>
      </tp>
      <tp t="b">
        <v>0</v>
        <stp/>
        <stp>BDP|13586062492100707408</stp>
        <tr r="T457" s="1"/>
      </tp>
      <tp t="b">
        <v>0</v>
        <stp/>
        <stp>BDP|11963925315446944110</stp>
        <tr r="AH305" s="1"/>
      </tp>
      <tp t="b">
        <v>0</v>
        <stp/>
        <stp>BDP|16588159066607638866</stp>
        <tr r="W52" s="1"/>
      </tp>
      <tp t="b">
        <v>0</v>
        <stp/>
        <stp>BDP|12068841481194067832</stp>
        <tr r="S10" s="1"/>
      </tp>
      <tp t="b">
        <v>0</v>
        <stp/>
        <stp>BDP|13887031865829164291</stp>
        <tr r="Y50" s="1"/>
      </tp>
      <tp t="b">
        <v>0</v>
        <stp/>
        <stp>BDP|14174846003647328530</stp>
        <tr r="Q61" s="1"/>
      </tp>
      <tp t="b">
        <v>0</v>
        <stp/>
        <stp>BDP|11675564744479772755</stp>
        <tr r="P152" s="1"/>
      </tp>
      <tp t="b">
        <v>0</v>
        <stp/>
        <stp>BDP|17754211172514481993</stp>
        <tr r="AK297" s="1"/>
      </tp>
      <tp t="b">
        <v>0</v>
        <stp/>
        <stp>BDP|11446386481396781330</stp>
        <tr r="Y164" s="1"/>
      </tp>
      <tp t="b">
        <v>0</v>
        <stp/>
        <stp>BDP|16053435031567958928</stp>
        <tr r="AK109" s="1"/>
      </tp>
      <tp t="b">
        <v>0</v>
        <stp/>
        <stp>BDP|14783972678686226330</stp>
        <tr r="P379" s="1"/>
      </tp>
      <tp t="b">
        <v>0</v>
        <stp/>
        <stp>BDP|16951934277102466505</stp>
        <tr r="Y74" s="1"/>
      </tp>
      <tp t="b">
        <v>0</v>
        <stp/>
        <stp>BDP|10054042450498454296</stp>
        <tr r="Y411" s="1"/>
      </tp>
      <tp t="b">
        <v>0</v>
        <stp/>
        <stp>BDP|12263970934482149596</stp>
        <tr r="S224" s="1"/>
      </tp>
      <tp t="b">
        <v>0</v>
        <stp/>
        <stp>BDP|17957000473707418873</stp>
        <tr r="Q220" s="1"/>
      </tp>
      <tp t="b">
        <v>0</v>
        <stp/>
        <stp>BDP|10828118533788246519</stp>
        <tr r="R239" s="1"/>
      </tp>
      <tp t="b">
        <v>0</v>
        <stp/>
        <stp>BDP|10802994452207810420</stp>
        <tr r="AG140" s="1"/>
      </tp>
      <tp t="b">
        <v>0</v>
        <stp/>
        <stp>BDP|14173148085141883310</stp>
        <tr r="AG397" s="1"/>
      </tp>
      <tp t="b">
        <v>0</v>
        <stp/>
        <stp>BDP|17161391356339621710</stp>
        <tr r="W433" s="1"/>
      </tp>
      <tp t="b">
        <v>0</v>
        <stp/>
        <stp>BDP|17657121143744932975</stp>
        <tr r="AK193" s="1"/>
      </tp>
      <tp t="b">
        <v>0</v>
        <stp/>
        <stp>BDP|18052815645123569883</stp>
        <tr r="U386" s="1"/>
      </tp>
      <tp t="b">
        <v>0</v>
        <stp/>
        <stp>BDP|17447798904787781877</stp>
        <tr r="Q465" s="1"/>
      </tp>
      <tp t="b">
        <v>0</v>
        <stp/>
        <stp>BDP|13991536406438531111</stp>
        <tr r="AK157" s="1"/>
      </tp>
      <tp t="b">
        <v>0</v>
        <stp/>
        <stp>BDP|17526882728410446298</stp>
        <tr r="AH209" s="1"/>
      </tp>
      <tp t="b">
        <v>0</v>
        <stp/>
        <stp>BDP|10578219549018733122</stp>
        <tr r="Y302" s="1"/>
      </tp>
      <tp t="b">
        <v>0</v>
        <stp/>
        <stp>BDP|13153388593535349312</stp>
        <tr r="S320" s="1"/>
      </tp>
      <tp t="b">
        <v>0</v>
        <stp/>
        <stp>BDP|17993878852481207466</stp>
        <tr r="W463" s="1"/>
      </tp>
      <tp t="b">
        <v>0</v>
        <stp/>
        <stp>BDP|16538608881801951655</stp>
        <tr r="AK141" s="1"/>
      </tp>
      <tp t="b">
        <v>0</v>
        <stp/>
        <stp>BDP|13206843504390294488</stp>
        <tr r="Y30" s="1"/>
      </tp>
      <tp t="b">
        <v>0</v>
        <stp/>
        <stp>BDP|16263857805213918233</stp>
        <tr r="T343" s="1"/>
      </tp>
      <tp t="b">
        <v>0</v>
        <stp/>
        <stp>BDP|10754852451726842432</stp>
        <tr r="R184" s="1"/>
      </tp>
      <tp t="b">
        <v>0</v>
        <stp/>
        <stp>BDP|16862982238370149316</stp>
        <tr r="AH231" s="1"/>
      </tp>
      <tp t="b">
        <v>0</v>
        <stp/>
        <stp>BDP|13774732366315313892</stp>
        <tr r="X329" s="1"/>
      </tp>
      <tp t="b">
        <v>0</v>
        <stp/>
        <stp>BDP|13630988204560420568</stp>
        <tr r="AI10" s="1"/>
      </tp>
      <tp t="b">
        <v>0</v>
        <stp/>
        <stp>BDP|16278953036087997409</stp>
        <tr r="X105" s="1"/>
      </tp>
      <tp t="b">
        <v>0</v>
        <stp/>
        <stp>BDP|17256099536453560836</stp>
        <tr r="AI59" s="1"/>
      </tp>
      <tp t="b">
        <v>0</v>
        <stp/>
        <stp>BDP|10492492680516539532</stp>
        <tr r="X396" s="1"/>
      </tp>
      <tp t="b">
        <v>0</v>
        <stp/>
        <stp>BDP|16415741979628042122</stp>
        <tr r="Q450" s="1"/>
      </tp>
      <tp t="b">
        <v>0</v>
        <stp/>
        <stp>BDP|11340182851483137906</stp>
        <tr r="X382" s="1"/>
      </tp>
      <tp t="b">
        <v>0</v>
        <stp/>
        <stp>BDP|16973215777604257867</stp>
        <tr r="AI327" s="1"/>
      </tp>
      <tp t="b">
        <v>0</v>
        <stp/>
        <stp>BDP|17197492021916465862</stp>
        <tr r="P84" s="1"/>
      </tp>
      <tp t="b">
        <v>0</v>
        <stp/>
        <stp>BDP|10915934100027765178</stp>
        <tr r="S28" s="1"/>
      </tp>
      <tp t="b">
        <v>0</v>
        <stp/>
        <stp>BDP|17307668642998489293</stp>
        <tr r="AI250" s="1"/>
      </tp>
      <tp t="b">
        <v>0</v>
        <stp/>
        <stp>BDP|17519989118067993769</stp>
        <tr r="T417" s="1"/>
      </tp>
      <tp t="b">
        <v>0</v>
        <stp/>
        <stp>BDP|12884191193393020685</stp>
        <tr r="AI123" s="1"/>
      </tp>
      <tp t="b">
        <v>0</v>
        <stp/>
        <stp>BDP|12862887946627932657</stp>
        <tr r="Q64" s="1"/>
      </tp>
      <tp t="b">
        <v>0</v>
        <stp/>
        <stp>BDP|13941504153388316430</stp>
        <tr r="T283" s="1"/>
      </tp>
      <tp t="b">
        <v>0</v>
        <stp/>
        <stp>BDP|16217437424866652999</stp>
        <tr r="T256" s="1"/>
      </tp>
      <tp t="b">
        <v>0</v>
        <stp/>
        <stp>BDP|12101882348867899632</stp>
        <tr r="P113" s="1"/>
      </tp>
      <tp t="b">
        <v>0</v>
        <stp/>
        <stp>BDP|10643738490379863878</stp>
        <tr r="AK151" s="1"/>
      </tp>
      <tp t="b">
        <v>0</v>
        <stp/>
        <stp>BDP|17971140639849833369</stp>
        <tr r="AH179" s="1"/>
      </tp>
      <tp t="b">
        <v>0</v>
        <stp/>
        <stp>BDP|10464024445449023290</stp>
        <tr r="X283" s="1"/>
      </tp>
      <tp t="b">
        <v>0</v>
        <stp/>
        <stp>BDP|14895409388845912241</stp>
        <tr r="Q480" s="1"/>
      </tp>
      <tp t="b">
        <v>0</v>
        <stp/>
        <stp>BDP|17844980921951887249</stp>
        <tr r="W106" s="1"/>
      </tp>
      <tp t="b">
        <v>0</v>
        <stp/>
        <stp>BDP|12808585984395180582</stp>
        <tr r="AH210" s="1"/>
      </tp>
      <tp t="b">
        <v>0</v>
        <stp/>
        <stp>BDP|18240145480906380882</stp>
        <tr r="AH283" s="1"/>
      </tp>
      <tp t="b">
        <v>0</v>
        <stp/>
        <stp>BDP|14514942803220911261</stp>
        <tr r="Y46" s="1"/>
      </tp>
      <tp t="b">
        <v>0</v>
        <stp/>
        <stp>BDP|12648943632482903542</stp>
        <tr r="V14" s="1"/>
      </tp>
      <tp t="b">
        <v>0</v>
        <stp/>
        <stp>BDP|10645956793079545687</stp>
        <tr r="V137" s="1"/>
      </tp>
      <tp t="b">
        <v>0</v>
        <stp/>
        <stp>BDP|13226074402285236980</stp>
        <tr r="AI455" s="1"/>
      </tp>
      <tp t="b">
        <v>0</v>
        <stp/>
        <stp>BDP|15666490542222569854</stp>
        <tr r="AK166" s="1"/>
      </tp>
      <tp t="b">
        <v>0</v>
        <stp/>
        <stp>BDP|13720616791455863620</stp>
        <tr r="Z333" s="1"/>
      </tp>
      <tp t="b">
        <v>0</v>
        <stp/>
        <stp>BDP|18134456431045999503</stp>
        <tr r="U271" s="1"/>
      </tp>
      <tp t="b">
        <v>0</v>
        <stp/>
        <stp>BDP|12460967120551694783</stp>
        <tr r="W107" s="1"/>
      </tp>
      <tp t="b">
        <v>0</v>
        <stp/>
        <stp>BDP|12068826655294284497</stp>
        <tr r="AH406" s="1"/>
      </tp>
      <tp t="b">
        <v>0</v>
        <stp/>
        <stp>BDP|14794393681695078536</stp>
        <tr r="R200" s="1"/>
      </tp>
      <tp t="b">
        <v>0</v>
        <stp/>
        <stp>BDP|13257482854815629841</stp>
        <tr r="Q320" s="1"/>
      </tp>
      <tp t="b">
        <v>0</v>
        <stp/>
        <stp>BDP|14402525408056569875</stp>
        <tr r="R457" s="1"/>
      </tp>
      <tp t="b">
        <v>0</v>
        <stp/>
        <stp>BDP|16758452478159529332</stp>
        <tr r="AG405" s="1"/>
      </tp>
      <tp t="b">
        <v>0</v>
        <stp/>
        <stp>BDP|14256732819635305874</stp>
        <tr r="Z491" s="1"/>
      </tp>
      <tp t="b">
        <v>0</v>
        <stp/>
        <stp>BDP|10220887478077997779</stp>
        <tr r="U17" s="1"/>
      </tp>
      <tp t="b">
        <v>0</v>
        <stp/>
        <stp>BDP|13509686107498617206</stp>
        <tr r="X204" s="1"/>
      </tp>
      <tp t="b">
        <v>0</v>
        <stp/>
        <stp>BDP|13927556566507539836</stp>
        <tr r="Q215" s="1"/>
      </tp>
      <tp t="b">
        <v>0</v>
        <stp/>
        <stp>BDP|14685972534333880215</stp>
        <tr r="AH31" s="1"/>
      </tp>
      <tp t="b">
        <v>0</v>
        <stp/>
        <stp>BDP|12332480385410102133</stp>
        <tr r="S460" s="1"/>
      </tp>
      <tp t="b">
        <v>0</v>
        <stp/>
        <stp>BDP|10042848318774521263</stp>
        <tr r="Y252" s="1"/>
      </tp>
      <tp t="b">
        <v>0</v>
        <stp/>
        <stp>BDP|12981256930228012432</stp>
        <tr r="U429" s="1"/>
      </tp>
      <tp t="b">
        <v>0</v>
        <stp/>
        <stp>BDP|15036639220709454787</stp>
        <tr r="AH235" s="1"/>
      </tp>
      <tp t="b">
        <v>0</v>
        <stp/>
        <stp>BDP|11458569013139626382</stp>
        <tr r="Q247" s="1"/>
      </tp>
      <tp t="b">
        <v>0</v>
        <stp/>
        <stp>BDP|15728715483220223587</stp>
        <tr r="U272" s="1"/>
      </tp>
      <tp t="b">
        <v>0</v>
        <stp/>
        <stp>BDP|13218706960484577984</stp>
        <tr r="W422" s="1"/>
      </tp>
      <tp t="b">
        <v>0</v>
        <stp/>
        <stp>BDP|11009440814772830974</stp>
        <tr r="AK186" s="1"/>
      </tp>
      <tp t="b">
        <v>0</v>
        <stp/>
        <stp>BDP|14323026746156027981</stp>
        <tr r="AG496" s="1"/>
      </tp>
      <tp t="b">
        <v>0</v>
        <stp/>
        <stp>BDP|14032295522583527814</stp>
        <tr r="S470" s="1"/>
      </tp>
      <tp t="b">
        <v>0</v>
        <stp/>
        <stp>BDP|11972939777167636748</stp>
        <tr r="R327" s="1"/>
      </tp>
      <tp t="b">
        <v>0</v>
        <stp/>
        <stp>BDP|15214347849968809595</stp>
        <tr r="R407" s="1"/>
      </tp>
      <tp t="b">
        <v>0</v>
        <stp/>
        <stp>BDP|16886420681956282376</stp>
        <tr r="Q225" s="1"/>
      </tp>
      <tp t="b">
        <v>0</v>
        <stp/>
        <stp>BDP|18009683172903378572</stp>
        <tr r="Z56" s="1"/>
      </tp>
      <tp t="b">
        <v>0</v>
        <stp/>
        <stp>BDP|11880961750801307332</stp>
        <tr r="S324" s="1"/>
      </tp>
      <tp t="b">
        <v>0</v>
        <stp/>
        <stp>BDP|11735508096805734781</stp>
        <tr r="V23" s="1"/>
      </tp>
      <tp t="b">
        <v>0</v>
        <stp/>
        <stp>BDP|14402586159102369986</stp>
        <tr r="P193" s="1"/>
      </tp>
      <tp t="b">
        <v>0</v>
        <stp/>
        <stp>BDP|11808630661316718835</stp>
        <tr r="AI300" s="1"/>
      </tp>
      <tp t="b">
        <v>0</v>
        <stp/>
        <stp>BDP|15362108393511571347</stp>
        <tr r="AK30" s="1"/>
      </tp>
      <tp t="b">
        <v>0</v>
        <stp/>
        <stp>BDP|16256818323585072610</stp>
        <tr r="Q95" s="1"/>
      </tp>
      <tp t="b">
        <v>0</v>
        <stp/>
        <stp>BDP|10907538298943797047</stp>
        <tr r="Z254" s="1"/>
      </tp>
      <tp t="b">
        <v>0</v>
        <stp/>
        <stp>BDP|13422588089463635222</stp>
        <tr r="T461" s="1"/>
      </tp>
      <tp t="b">
        <v>0</v>
        <stp/>
        <stp>BDP|12527649393227665550</stp>
        <tr r="P320" s="1"/>
      </tp>
      <tp t="b">
        <v>0</v>
        <stp/>
        <stp>BDP|11073913416320180672</stp>
        <tr r="U481" s="1"/>
      </tp>
      <tp t="b">
        <v>0</v>
        <stp/>
        <stp>BDP|13454407900359028151</stp>
        <tr r="R279" s="1"/>
      </tp>
      <tp t="b">
        <v>0</v>
        <stp/>
        <stp>BDP|16142301528231148992</stp>
        <tr r="Q357" s="1"/>
      </tp>
      <tp t="b">
        <v>0</v>
        <stp/>
        <stp>BDP|16283029198548106885</stp>
        <tr r="Z93" s="1"/>
      </tp>
      <tp t="b">
        <v>0</v>
        <stp/>
        <stp>BDP|13254360451573411907</stp>
        <tr r="Y274" s="1"/>
      </tp>
      <tp t="b">
        <v>0</v>
        <stp/>
        <stp>BDP|16799102137058964388</stp>
        <tr r="S289" s="1"/>
      </tp>
      <tp t="b">
        <v>0</v>
        <stp/>
        <stp>BDP|11733653301289709156</stp>
        <tr r="V434" s="1"/>
      </tp>
      <tp t="b">
        <v>0</v>
        <stp/>
        <stp>BDP|13211018611468061521</stp>
        <tr r="T426" s="1"/>
      </tp>
      <tp t="b">
        <v>0</v>
        <stp/>
        <stp>BDP|15213272897488071929</stp>
        <tr r="Y283" s="1"/>
      </tp>
      <tp t="b">
        <v>0</v>
        <stp/>
        <stp>BDP|17935559689413660630</stp>
        <tr r="P275" s="1"/>
      </tp>
      <tp t="b">
        <v>0</v>
        <stp/>
        <stp>BDP|16036170394239570869</stp>
        <tr r="W137" s="1"/>
      </tp>
      <tp t="b">
        <v>0</v>
        <stp/>
        <stp>BDP|18205551564077471379</stp>
        <tr r="AI41" s="1"/>
      </tp>
      <tp t="b">
        <v>0</v>
        <stp/>
        <stp>BDP|14170530342923010903</stp>
        <tr r="R283" s="1"/>
      </tp>
      <tp t="b">
        <v>0</v>
        <stp/>
        <stp>BDP|17904791598862929419</stp>
        <tr r="S500" s="1"/>
      </tp>
      <tp t="b">
        <v>0</v>
        <stp/>
        <stp>BDP|12250191221319367791</stp>
        <tr r="R237" s="1"/>
      </tp>
      <tp t="b">
        <v>0</v>
        <stp/>
        <stp>BDP|11102154194087322131</stp>
        <tr r="AK243" s="1"/>
      </tp>
      <tp t="b">
        <v>0</v>
        <stp/>
        <stp>BDP|14265232052289527562</stp>
        <tr r="Q429" s="1"/>
      </tp>
      <tp t="b">
        <v>0</v>
        <stp/>
        <stp>BDP|13914793506529567237</stp>
        <tr r="Z198" s="1"/>
      </tp>
      <tp t="b">
        <v>0</v>
        <stp/>
        <stp>BDP|16752823427640618345</stp>
        <tr r="S63" s="1"/>
      </tp>
      <tp t="b">
        <v>0</v>
        <stp/>
        <stp>BDP|16845490721636030905</stp>
        <tr r="P25" s="1"/>
      </tp>
      <tp t="b">
        <v>0</v>
        <stp/>
        <stp>BDP|13589903262244590719</stp>
        <tr r="Y373" s="1"/>
      </tp>
      <tp t="b">
        <v>0</v>
        <stp/>
        <stp>BDP|12098124136757571823</stp>
        <tr r="U240" s="1"/>
      </tp>
      <tp t="b">
        <v>0</v>
        <stp/>
        <stp>BDP|11444478316068262346</stp>
        <tr r="R228" s="1"/>
      </tp>
      <tp t="b">
        <v>0</v>
        <stp/>
        <stp>BDP|18325044369491905043</stp>
        <tr r="T304" s="1"/>
      </tp>
      <tp t="b">
        <v>0</v>
        <stp/>
        <stp>BDP|12428059381450477578</stp>
        <tr r="R238" s="1"/>
      </tp>
      <tp t="b">
        <v>0</v>
        <stp/>
        <stp>BDP|18265610467760150763</stp>
        <tr r="Z54" s="1"/>
      </tp>
      <tp t="b">
        <v>0</v>
        <stp/>
        <stp>BDP|18213149396928758741</stp>
        <tr r="AH141" s="1"/>
      </tp>
      <tp t="b">
        <v>0</v>
        <stp/>
        <stp>BDP|17664663982313309522</stp>
        <tr r="Z134" s="1"/>
      </tp>
      <tp t="b">
        <v>0</v>
        <stp/>
        <stp>BDP|14451139019772941954</stp>
        <tr r="X14" s="1"/>
      </tp>
      <tp t="b">
        <v>0</v>
        <stp/>
        <stp>BDP|12598035483774175166</stp>
        <tr r="AG225" s="1"/>
      </tp>
      <tp t="b">
        <v>0</v>
        <stp/>
        <stp>BDP|10099391039888094723</stp>
        <tr r="T404" s="1"/>
      </tp>
      <tp t="b">
        <v>0</v>
        <stp/>
        <stp>BDP|15372190429929312025</stp>
        <tr r="Z124" s="1"/>
      </tp>
      <tp t="b">
        <v>0</v>
        <stp/>
        <stp>BDP|13577031774208999394</stp>
        <tr r="R373" s="1"/>
      </tp>
      <tp t="b">
        <v>0</v>
        <stp/>
        <stp>BDP|13700969094389413534</stp>
        <tr r="W417" s="1"/>
      </tp>
      <tp t="b">
        <v>0</v>
        <stp/>
        <stp>BDP|11078941874193303319</stp>
        <tr r="AG373" s="1"/>
      </tp>
      <tp t="b">
        <v>0</v>
        <stp/>
        <stp>BDP|12189755292686237566</stp>
        <tr r="U406" s="1"/>
      </tp>
      <tp t="b">
        <v>0</v>
        <stp/>
        <stp>BDP|10719177795817707003</stp>
        <tr r="AI307" s="1"/>
      </tp>
      <tp t="b">
        <v>0</v>
        <stp/>
        <stp>BDP|18193096248997063421</stp>
        <tr r="P272" s="1"/>
      </tp>
      <tp t="b">
        <v>0</v>
        <stp/>
        <stp>BDP|11607417781944277668</stp>
        <tr r="AI222" s="1"/>
      </tp>
      <tp t="b">
        <v>0</v>
        <stp/>
        <stp>BDP|13440434412368569125</stp>
        <tr r="AK496" s="1"/>
      </tp>
      <tp t="b">
        <v>0</v>
        <stp/>
        <stp>BDP|13376667192523478068</stp>
        <tr r="AK327" s="1"/>
      </tp>
      <tp t="b">
        <v>0</v>
        <stp/>
        <stp>BDP|11609659192362124352</stp>
        <tr r="X413" s="1"/>
      </tp>
      <tp t="b">
        <v>0</v>
        <stp/>
        <stp>BDP|16404856007405387403</stp>
        <tr r="S497" s="1"/>
      </tp>
      <tp t="b">
        <v>0</v>
        <stp/>
        <stp>BDP|17076069082471425155</stp>
        <tr r="AG271" s="1"/>
      </tp>
      <tp t="b">
        <v>0</v>
        <stp/>
        <stp>BDP|15047635460498351252</stp>
        <tr r="R141" s="1"/>
      </tp>
      <tp t="b">
        <v>0</v>
        <stp/>
        <stp>BDP|17572492294721587488</stp>
        <tr r="S25" s="1"/>
      </tp>
      <tp t="b">
        <v>0</v>
        <stp/>
        <stp>BDP|18187623569405742289</stp>
        <tr r="AK145" s="1"/>
      </tp>
      <tp t="b">
        <v>0</v>
        <stp/>
        <stp>BDP|11705534701509136213</stp>
        <tr r="Y474" s="1"/>
      </tp>
      <tp t="b">
        <v>0</v>
        <stp/>
        <stp>BDP|10819782965749711772</stp>
        <tr r="V361" s="1"/>
      </tp>
      <tp t="b">
        <v>0</v>
        <stp/>
        <stp>BDP|13671635974928684526</stp>
        <tr r="P406" s="1"/>
      </tp>
      <tp t="b">
        <v>0</v>
        <stp/>
        <stp>BDP|13513103184971262468</stp>
        <tr r="Z128" s="1"/>
      </tp>
      <tp t="b">
        <v>0</v>
        <stp/>
        <stp>BDP|12569405291149519946</stp>
        <tr r="T178" s="1"/>
      </tp>
      <tp t="b">
        <v>0</v>
        <stp/>
        <stp>BDP|18271172539244169185</stp>
        <tr r="Z138" s="1"/>
      </tp>
      <tp t="b">
        <v>0</v>
        <stp/>
        <stp>BDP|18005311153057392652</stp>
        <tr r="AH274" s="1"/>
      </tp>
      <tp t="b">
        <v>0</v>
        <stp/>
        <stp>BDP|17399546575782510831</stp>
        <tr r="T500" s="1"/>
      </tp>
      <tp t="b">
        <v>0</v>
        <stp/>
        <stp>BDP|13692150913794278866</stp>
        <tr r="V352" s="1"/>
      </tp>
      <tp t="b">
        <v>0</v>
        <stp/>
        <stp>BDP|15450522954908767215</stp>
        <tr r="AH125" s="1"/>
      </tp>
      <tp t="b">
        <v>0</v>
        <stp/>
        <stp>BDP|14346897090108906272</stp>
        <tr r="P48" s="1"/>
      </tp>
      <tp t="b">
        <v>0</v>
        <stp/>
        <stp>BDP|15041013362029019570</stp>
        <tr r="AK33" s="1"/>
      </tp>
      <tp t="b">
        <v>0</v>
        <stp/>
        <stp>BDP|15932127023139518091</stp>
        <tr r="T371" s="1"/>
      </tp>
      <tp t="b">
        <v>0</v>
        <stp/>
        <stp>BDP|15309300798634762484</stp>
        <tr r="W388" s="1"/>
      </tp>
      <tp t="b">
        <v>0</v>
        <stp/>
        <stp>BDP|16862782545868116209</stp>
        <tr r="X69" s="1"/>
      </tp>
      <tp t="b">
        <v>0</v>
        <stp/>
        <stp>BDP|16567869868162947552</stp>
        <tr r="P31" s="1"/>
      </tp>
      <tp t="b">
        <v>0</v>
        <stp/>
        <stp>BDP|15526807162746324238</stp>
        <tr r="R496" s="1"/>
      </tp>
      <tp t="b">
        <v>0</v>
        <stp/>
        <stp>BDP|16139045277806016852</stp>
        <tr r="R372" s="1"/>
      </tp>
      <tp t="b">
        <v>0</v>
        <stp/>
        <stp>BDP|12526693457837434986</stp>
        <tr r="U118" s="1"/>
      </tp>
      <tp t="b">
        <v>0</v>
        <stp/>
        <stp>BDP|18294037841092676115</stp>
        <tr r="Q440" s="1"/>
      </tp>
      <tp t="b">
        <v>0</v>
        <stp/>
        <stp>BDP|12875347779091429860</stp>
        <tr r="AK125" s="1"/>
      </tp>
      <tp t="b">
        <v>0</v>
        <stp/>
        <stp>BDP|12004992551284915566</stp>
        <tr r="V162" s="1"/>
      </tp>
      <tp t="b">
        <v>0</v>
        <stp/>
        <stp>BDP|16140572273319427260</stp>
        <tr r="S329" s="1"/>
      </tp>
      <tp t="b">
        <v>0</v>
        <stp/>
        <stp>BDP|11209271263953981986</stp>
        <tr r="AG106" s="1"/>
      </tp>
      <tp t="b">
        <v>0</v>
        <stp/>
        <stp>BDP|12841444580721932021</stp>
        <tr r="AK399" s="1"/>
      </tp>
      <tp t="b">
        <v>0</v>
        <stp/>
        <stp>BDP|16921973304482977246</stp>
        <tr r="AG263" s="1"/>
      </tp>
      <tp t="b">
        <v>0</v>
        <stp/>
        <stp>BDP|11367636356479812491</stp>
        <tr r="R104" s="1"/>
      </tp>
      <tp t="b">
        <v>0</v>
        <stp/>
        <stp>BDP|11449027643802556865</stp>
        <tr r="U41" s="1"/>
      </tp>
      <tp t="b">
        <v>0</v>
        <stp/>
        <stp>BDP|15199803326556962680</stp>
        <tr r="R242" s="1"/>
      </tp>
      <tp t="b">
        <v>0</v>
        <stp/>
        <stp>BDP|15572936966973333652</stp>
        <tr r="X153" s="1"/>
      </tp>
      <tp t="b">
        <v>0</v>
        <stp/>
        <stp>BDP|16039969325104601634</stp>
        <tr r="Y461" s="1"/>
      </tp>
      <tp t="b">
        <v>0</v>
        <stp/>
        <stp>BDP|12532897354353693382</stp>
        <tr r="AK270" s="1"/>
      </tp>
      <tp t="b">
        <v>0</v>
        <stp/>
        <stp>BDP|18083822146543282804</stp>
        <tr r="T280" s="1"/>
      </tp>
      <tp t="b">
        <v>0</v>
        <stp/>
        <stp>BDP|17401166557548042434</stp>
        <tr r="S175" s="1"/>
      </tp>
      <tp t="b">
        <v>0</v>
        <stp/>
        <stp>BDP|14542432730124566853</stp>
        <tr r="V238" s="1"/>
      </tp>
      <tp t="b">
        <v>0</v>
        <stp/>
        <stp>BDP|11887371655619542199</stp>
        <tr r="AK2" s="1"/>
      </tp>
      <tp t="b">
        <v>0</v>
        <stp/>
        <stp>BDP|15383849932446602755</stp>
        <tr r="AI290" s="1"/>
      </tp>
      <tp t="b">
        <v>0</v>
        <stp/>
        <stp>BDP|13641752736911599966</stp>
        <tr r="T496" s="1"/>
      </tp>
      <tp t="b">
        <v>0</v>
        <stp/>
        <stp>BDP|17584514105839263455</stp>
        <tr r="Q306" s="1"/>
      </tp>
      <tp t="b">
        <v>0</v>
        <stp/>
        <stp>BDP|17523060853214058962</stp>
        <tr r="AG431" s="1"/>
      </tp>
      <tp t="b">
        <v>0</v>
        <stp/>
        <stp>BDP|17715089582934813436</stp>
        <tr r="X247" s="1"/>
      </tp>
      <tp t="b">
        <v>0</v>
        <stp/>
        <stp>BDP|17954776194667927152</stp>
        <tr r="AI119" s="1"/>
      </tp>
      <tp t="b">
        <v>0</v>
        <stp/>
        <stp>BDP|13752725781695472665</stp>
        <tr r="W6" s="1"/>
      </tp>
      <tp t="b">
        <v>0</v>
        <stp/>
        <stp>BDP|13799893267118222920</stp>
        <tr r="T236" s="1"/>
      </tp>
      <tp t="b">
        <v>0</v>
        <stp/>
        <stp>BDP|17239593589915207391</stp>
        <tr r="R380" s="1"/>
      </tp>
      <tp t="b">
        <v>0</v>
        <stp/>
        <stp>BDP|12774597379868844462</stp>
        <tr r="AK473" s="1"/>
      </tp>
      <tp t="b">
        <v>0</v>
        <stp/>
        <stp>BDP|17823562203027056948</stp>
        <tr r="Q444" s="1"/>
      </tp>
      <tp t="b">
        <v>0</v>
        <stp/>
        <stp>BDP|11864930129964264294</stp>
        <tr r="Z499" s="1"/>
      </tp>
      <tp t="b">
        <v>0</v>
        <stp/>
        <stp>BDP|16364646546828924017</stp>
        <tr r="U108" s="1"/>
      </tp>
      <tp t="b">
        <v>0</v>
        <stp/>
        <stp>BDP|10820944758363882350</stp>
        <tr r="W26" s="1"/>
      </tp>
      <tp t="b">
        <v>0</v>
        <stp/>
        <stp>BDP|13178415431398806002</stp>
        <tr r="Y435" s="1"/>
      </tp>
      <tp t="b">
        <v>0</v>
        <stp/>
        <stp>BDP|17255992433231668073</stp>
        <tr r="P323" s="1"/>
      </tp>
      <tp t="b">
        <v>0</v>
        <stp/>
        <stp>BDP|16846823321050142033</stp>
        <tr r="Q406" s="1"/>
      </tp>
      <tp t="b">
        <v>0</v>
        <stp/>
        <stp>BDP|15701053525892951979</stp>
        <tr r="V446" s="1"/>
      </tp>
      <tp t="b">
        <v>0</v>
        <stp/>
        <stp>BDP|15811888676080873679</stp>
        <tr r="X267" s="1"/>
      </tp>
      <tp t="b">
        <v>0</v>
        <stp/>
        <stp>BDP|15137185798151037083</stp>
        <tr r="AG432" s="1"/>
      </tp>
      <tp t="b">
        <v>0</v>
        <stp/>
        <stp>BDP|12183048939575564806</stp>
        <tr r="X48" s="1"/>
      </tp>
      <tp t="b">
        <v>0</v>
        <stp/>
        <stp>BDP|17375907330220213186</stp>
        <tr r="V108" s="1"/>
      </tp>
      <tp t="b">
        <v>0</v>
        <stp/>
        <stp>BDP|13964559634910011913</stp>
        <tr r="Y318" s="1"/>
      </tp>
      <tp t="b">
        <v>0</v>
        <stp/>
        <stp>BDP|13833668294252317213</stp>
        <tr r="W352" s="1"/>
      </tp>
      <tp t="b">
        <v>0</v>
        <stp/>
        <stp>BDP|13662989411277037072</stp>
        <tr r="AH285" s="1"/>
      </tp>
      <tp t="b">
        <v>0</v>
        <stp/>
        <stp>BDP|17274383235648180366</stp>
        <tr r="Q422" s="1"/>
      </tp>
      <tp t="b">
        <v>0</v>
        <stp/>
        <stp>BDP|14507401682407956363</stp>
        <tr r="AG50" s="1"/>
      </tp>
      <tp t="b">
        <v>0</v>
        <stp/>
        <stp>BDP|16186934231752935229</stp>
        <tr r="T82" s="1"/>
      </tp>
      <tp t="b">
        <v>0</v>
        <stp/>
        <stp>BDP|12708016881376828070</stp>
        <tr r="AG291" s="1"/>
      </tp>
      <tp t="b">
        <v>0</v>
        <stp/>
        <stp>BDP|13876650716270030831</stp>
        <tr r="X418" s="1"/>
      </tp>
      <tp t="b">
        <v>0</v>
        <stp/>
        <stp>BDP|15524773227238407494</stp>
        <tr r="T341" s="1"/>
      </tp>
      <tp t="b">
        <v>0</v>
        <stp/>
        <stp>BDP|16558355998875699564</stp>
        <tr r="W340" s="1"/>
      </tp>
      <tp t="b">
        <v>0</v>
        <stp/>
        <stp>BDP|10596006431098935758</stp>
        <tr r="P174" s="1"/>
      </tp>
      <tp t="b">
        <v>0</v>
        <stp/>
        <stp>BDP|18317328028247079227</stp>
        <tr r="AI135" s="1"/>
      </tp>
      <tp t="b">
        <v>0</v>
        <stp/>
        <stp>BDP|15495581207539528556</stp>
        <tr r="AH108" s="1"/>
      </tp>
      <tp t="b">
        <v>0</v>
        <stp/>
        <stp>BDP|12026122915419550799</stp>
        <tr r="AH176" s="1"/>
      </tp>
      <tp t="b">
        <v>0</v>
        <stp/>
        <stp>BDP|17227087586520793301</stp>
        <tr r="X89" s="1"/>
      </tp>
      <tp t="b">
        <v>0</v>
        <stp/>
        <stp>BDP|10913213732944177901</stp>
        <tr r="T264" s="1"/>
      </tp>
      <tp t="b">
        <v>0</v>
        <stp/>
        <stp>BDP|13230227422359181682</stp>
        <tr r="Z410" s="1"/>
      </tp>
      <tp t="b">
        <v>0</v>
        <stp/>
        <stp>BDP|18025713060283879626</stp>
        <tr r="X285" s="1"/>
      </tp>
      <tp t="b">
        <v>0</v>
        <stp/>
        <stp>BDP|14870100080447237610</stp>
        <tr r="V212" s="1"/>
      </tp>
      <tp t="b">
        <v>0</v>
        <stp/>
        <stp>BDP|18370390371731812181</stp>
        <tr r="T459" s="1"/>
      </tp>
      <tp t="b">
        <v>0</v>
        <stp/>
        <stp>BDP|17499182390467180462</stp>
        <tr r="X22" s="1"/>
      </tp>
      <tp t="b">
        <v>0</v>
        <stp/>
        <stp>BDP|15625588493713226654</stp>
        <tr r="Y180" s="1"/>
      </tp>
      <tp t="b">
        <v>0</v>
        <stp/>
        <stp>BDP|17871235403881146834</stp>
        <tr r="T432" s="1"/>
      </tp>
      <tp t="b">
        <v>0</v>
        <stp/>
        <stp>BDP|11809812767451493207</stp>
        <tr r="Z47" s="1"/>
      </tp>
      <tp t="b">
        <v>0</v>
        <stp/>
        <stp>BDP|13201500509029055316</stp>
        <tr r="U100" s="1"/>
      </tp>
      <tp t="b">
        <v>0</v>
        <stp/>
        <stp>BDP|12758805759763257060</stp>
        <tr r="AG351" s="1"/>
      </tp>
      <tp t="b">
        <v>0</v>
        <stp/>
        <stp>BDP|13059630795544825445</stp>
        <tr r="R19" s="1"/>
      </tp>
      <tp t="b">
        <v>0</v>
        <stp/>
        <stp>BDP|17398897266830160576</stp>
        <tr r="Z107" s="1"/>
      </tp>
      <tp t="b">
        <v>0</v>
        <stp/>
        <stp>BDP|16832806733637752663</stp>
        <tr r="T284" s="1"/>
      </tp>
      <tp t="b">
        <v>0</v>
        <stp/>
        <stp>BDP|17435506878951574840</stp>
        <tr r="T54" s="1"/>
      </tp>
      <tp t="b">
        <v>0</v>
        <stp/>
        <stp>BDP|16248719853090864852</stp>
        <tr r="V410" s="1"/>
      </tp>
      <tp t="b">
        <v>0</v>
        <stp/>
        <stp>BDP|11160260873829833114</stp>
        <tr r="Q35" s="1"/>
      </tp>
      <tp t="b">
        <v>0</v>
        <stp/>
        <stp>BDP|13091215114798920410</stp>
        <tr r="R260" s="1"/>
      </tp>
      <tp t="b">
        <v>0</v>
        <stp/>
        <stp>BDP|14424318410518853209</stp>
        <tr r="P387" s="1"/>
      </tp>
      <tp t="b">
        <v>0</v>
        <stp/>
        <stp>BDP|12157171280473200491</stp>
        <tr r="W101" s="1"/>
      </tp>
      <tp t="b">
        <v>0</v>
        <stp/>
        <stp>BDP|17284981737862237324</stp>
        <tr r="R278" s="1"/>
      </tp>
      <tp t="b">
        <v>0</v>
        <stp/>
        <stp>BDP|14718628149122645865</stp>
        <tr r="AK463" s="1"/>
      </tp>
      <tp t="b">
        <v>0</v>
        <stp/>
        <stp>BDP|16870898645357169195</stp>
        <tr r="U485" s="1"/>
      </tp>
      <tp t="b">
        <v>0</v>
        <stp/>
        <stp>BDP|11505810544554423588</stp>
        <tr r="Q162" s="1"/>
      </tp>
      <tp t="b">
        <v>0</v>
        <stp/>
        <stp>BDP|15943698353733949961</stp>
        <tr r="W133" s="1"/>
      </tp>
      <tp t="b">
        <v>0</v>
        <stp/>
        <stp>BDP|16924837502703396175</stp>
        <tr r="X243" s="1"/>
      </tp>
      <tp t="b">
        <v>0</v>
        <stp/>
        <stp>BDP|13689652999784797416</stp>
        <tr r="Q133" s="1"/>
      </tp>
      <tp t="b">
        <v>0</v>
        <stp/>
        <stp>BDP|10606760187023270095</stp>
        <tr r="AK384" s="1"/>
      </tp>
      <tp t="b">
        <v>0</v>
        <stp/>
        <stp>BDP|18266961020006829905</stp>
        <tr r="R266" s="1"/>
      </tp>
      <tp t="b">
        <v>0</v>
        <stp/>
        <stp>BDP|12136135998063359553</stp>
        <tr r="W14" s="1"/>
      </tp>
      <tp t="b">
        <v>0</v>
        <stp/>
        <stp>BDP|13841575264004611810</stp>
        <tr r="T15" s="1"/>
      </tp>
      <tp t="b">
        <v>0</v>
        <stp/>
        <stp>BDP|11570223708728728746</stp>
        <tr r="Y254" s="1"/>
      </tp>
      <tp t="b">
        <v>0</v>
        <stp/>
        <stp>BDP|14674606080196229086</stp>
        <tr r="Y86" s="1"/>
      </tp>
      <tp t="b">
        <v>0</v>
        <stp/>
        <stp>BDP|17731726295647944253</stp>
        <tr r="R58" s="1"/>
      </tp>
      <tp t="b">
        <v>0</v>
        <stp/>
        <stp>BDP|16733938775252773695</stp>
        <tr r="Z497" s="1"/>
      </tp>
      <tp t="b">
        <v>0</v>
        <stp/>
        <stp>BDP|17110177008543939989</stp>
        <tr r="Z354" s="1"/>
      </tp>
      <tp t="b">
        <v>0</v>
        <stp/>
        <stp>BDP|10795513960049029691</stp>
        <tr r="AI260" s="1"/>
      </tp>
      <tp t="b">
        <v>0</v>
        <stp/>
        <stp>BDP|13917781315940284999</stp>
        <tr r="R370" s="1"/>
      </tp>
      <tp t="b">
        <v>0</v>
        <stp/>
        <stp>BDP|11516412895020649088</stp>
        <tr r="X325" s="1"/>
      </tp>
      <tp t="b">
        <v>0</v>
        <stp/>
        <stp>BDP|11776697294887049553</stp>
        <tr r="T469" s="1"/>
      </tp>
      <tp t="b">
        <v>0</v>
        <stp/>
        <stp>BDP|17565968345801891710</stp>
        <tr r="P418" s="1"/>
      </tp>
      <tp t="b">
        <v>0</v>
        <stp/>
        <stp>BDP|10935489480239764990</stp>
        <tr r="W370" s="1"/>
      </tp>
      <tp t="b">
        <v>0</v>
        <stp/>
        <stp>BDP|13063459431451865939</stp>
        <tr r="R71" s="1"/>
      </tp>
      <tp t="b">
        <v>0</v>
        <stp/>
        <stp>BDP|12840754817199000155</stp>
        <tr r="W183" s="1"/>
      </tp>
      <tp t="b">
        <v>0</v>
        <stp/>
        <stp>BDP|13182891637084500042</stp>
        <tr r="X307" s="1"/>
      </tp>
      <tp t="b">
        <v>0</v>
        <stp/>
        <stp>BDP|14468101984981653086</stp>
        <tr r="AH182" s="1"/>
      </tp>
      <tp t="b">
        <v>0</v>
        <stp/>
        <stp>BDP|10611289854668437301</stp>
        <tr r="AI106" s="1"/>
      </tp>
      <tp t="b">
        <v>0</v>
        <stp/>
        <stp>BDP|14372224963599535599</stp>
        <tr r="R332" s="1"/>
      </tp>
      <tp t="b">
        <v>0</v>
        <stp/>
        <stp>BDP|12249985803772220558</stp>
        <tr r="P322" s="1"/>
      </tp>
      <tp t="b">
        <v>0</v>
        <stp/>
        <stp>BDP|13547456511032636892</stp>
        <tr r="P26" s="1"/>
      </tp>
      <tp t="b">
        <v>0</v>
        <stp/>
        <stp>BDP|16349900818644523602</stp>
        <tr r="V188" s="1"/>
      </tp>
      <tp t="b">
        <v>0</v>
        <stp/>
        <stp>BDP|14122913025991888232</stp>
        <tr r="Z246" s="1"/>
      </tp>
      <tp t="b">
        <v>0</v>
        <stp/>
        <stp>BDP|17710533799205444275</stp>
        <tr r="P249" s="1"/>
      </tp>
      <tp t="b">
        <v>0</v>
        <stp/>
        <stp>BDP|14462066817180334982</stp>
        <tr r="AG84" s="1"/>
      </tp>
      <tp t="b">
        <v>0</v>
        <stp/>
        <stp>BDP|11136480997017425746</stp>
        <tr r="AK428" s="1"/>
      </tp>
      <tp t="b">
        <v>0</v>
        <stp/>
        <stp>BDP|12506945229712129776</stp>
        <tr r="AH464" s="1"/>
      </tp>
      <tp t="b">
        <v>0</v>
        <stp/>
        <stp>BDP|10530534599338448856</stp>
        <tr r="R493" s="1"/>
      </tp>
      <tp t="b">
        <v>0</v>
        <stp/>
        <stp>BDP|15340694877288428075</stp>
        <tr r="AI303" s="1"/>
      </tp>
      <tp t="b">
        <v>0</v>
        <stp/>
        <stp>BDP|14405075422673650993</stp>
        <tr r="X184" s="1"/>
      </tp>
      <tp t="b">
        <v>0</v>
        <stp/>
        <stp>BDP|10594819971374976720</stp>
        <tr r="AG15" s="1"/>
      </tp>
      <tp t="b">
        <v>0</v>
        <stp/>
        <stp>BDP|15740822554197181314</stp>
        <tr r="AK357" s="1"/>
      </tp>
      <tp t="b">
        <v>0</v>
        <stp/>
        <stp>BDP|17327175055229153619</stp>
        <tr r="T62" s="1"/>
      </tp>
      <tp t="b">
        <v>0</v>
        <stp/>
        <stp>BDP|15799206840627223842</stp>
        <tr r="AI418" s="1"/>
      </tp>
      <tp t="b">
        <v>0</v>
        <stp/>
        <stp>BDP|16252571924469815489</stp>
        <tr r="V44" s="1"/>
      </tp>
      <tp t="b">
        <v>0</v>
        <stp/>
        <stp>BDP|13487795788141405103</stp>
        <tr r="AH111" s="1"/>
      </tp>
      <tp t="b">
        <v>0</v>
        <stp/>
        <stp>BDP|14873515200294088986</stp>
        <tr r="X349" s="1"/>
      </tp>
      <tp t="b">
        <v>0</v>
        <stp/>
        <stp>BDP|15649707162199085157</stp>
        <tr r="V255" s="1"/>
      </tp>
      <tp t="b">
        <v>0</v>
        <stp/>
        <stp>BDP|13152077105799342612</stp>
        <tr r="AI9" s="1"/>
      </tp>
      <tp t="b">
        <v>0</v>
        <stp/>
        <stp>BDP|17077091387483708081</stp>
        <tr r="Q145" s="1"/>
      </tp>
      <tp t="b">
        <v>0</v>
        <stp/>
        <stp>BDP|12263563657409168735</stp>
        <tr r="X43" s="1"/>
      </tp>
      <tp t="b">
        <v>0</v>
        <stp/>
        <stp>BDP|16436409125925001901</stp>
        <tr r="Q119" s="1"/>
      </tp>
      <tp t="b">
        <v>0</v>
        <stp/>
        <stp>BDP|14303050193573454202</stp>
        <tr r="AK115" s="1"/>
      </tp>
      <tp t="b">
        <v>0</v>
        <stp/>
        <stp>BDP|16558914803670464323</stp>
        <tr r="R447" s="1"/>
      </tp>
      <tp t="b">
        <v>0</v>
        <stp/>
        <stp>BDP|10169741117943562969</stp>
        <tr r="R359" s="1"/>
      </tp>
      <tp t="b">
        <v>0</v>
        <stp/>
        <stp>BDP|14068170127133932884</stp>
        <tr r="W478" s="1"/>
      </tp>
      <tp t="b">
        <v>0</v>
        <stp/>
        <stp>BDP|14272170780416715735</stp>
        <tr r="AG167" s="1"/>
      </tp>
      <tp t="b">
        <v>0</v>
        <stp/>
        <stp>BDP|18092331076380784035</stp>
        <tr r="S273" s="1"/>
      </tp>
      <tp t="b">
        <v>0</v>
        <stp/>
        <stp>BDP|12265307088542938722</stp>
        <tr r="V160" s="1"/>
      </tp>
      <tp t="b">
        <v>0</v>
        <stp/>
        <stp>BDP|11356694539991623951</stp>
        <tr r="W165" s="1"/>
      </tp>
      <tp t="b">
        <v>0</v>
        <stp/>
        <stp>BDP|16250438552682106920</stp>
        <tr r="AI431" s="1"/>
      </tp>
      <tp t="b">
        <v>0</v>
        <stp/>
        <stp>BDP|14752370670635301938</stp>
        <tr r="Q487" s="1"/>
      </tp>
      <tp t="b">
        <v>0</v>
        <stp/>
        <stp>BDP|17396991551560866732</stp>
        <tr r="AH385" s="1"/>
      </tp>
      <tp t="b">
        <v>0</v>
        <stp/>
        <stp>BDP|15574942374051695633</stp>
        <tr r="W125" s="1"/>
      </tp>
      <tp t="b">
        <v>0</v>
        <stp/>
        <stp>BDP|12690116196980567643</stp>
        <tr r="U260" s="1"/>
      </tp>
      <tp t="b">
        <v>0</v>
        <stp/>
        <stp>BDP|15089706000088353638</stp>
        <tr r="R287" s="1"/>
      </tp>
      <tp t="b">
        <v>0</v>
        <stp/>
        <stp>BDP|16851493499342827505</stp>
        <tr r="Q350" s="1"/>
      </tp>
      <tp t="b">
        <v>0</v>
        <stp/>
        <stp>BDP|14146303207698308350</stp>
        <tr r="AK498" s="1"/>
      </tp>
      <tp t="b">
        <v>0</v>
        <stp/>
        <stp>BDP|11313308111887707851</stp>
        <tr r="W144" s="1"/>
      </tp>
      <tp t="b">
        <v>0</v>
        <stp/>
        <stp>BDP|18248393733152851603</stp>
        <tr r="AH256" s="1"/>
      </tp>
      <tp t="b">
        <v>0</v>
        <stp/>
        <stp>BDP|11099663184413385010</stp>
        <tr r="Q485" s="1"/>
      </tp>
      <tp t="b">
        <v>0</v>
        <stp/>
        <stp>BDP|11603865506232203741</stp>
        <tr r="AI405" s="1"/>
      </tp>
      <tp t="b">
        <v>0</v>
        <stp/>
        <stp>BDP|18107772595358572263</stp>
        <tr r="W218" s="1"/>
      </tp>
      <tp t="b">
        <v>0</v>
        <stp/>
        <stp>BDP|16623801953795037252</stp>
        <tr r="AI51" s="1"/>
      </tp>
      <tp t="b">
        <v>0</v>
        <stp/>
        <stp>BDP|18400131207810054537</stp>
        <tr r="X420" s="1"/>
      </tp>
      <tp t="b">
        <v>0</v>
        <stp/>
        <stp>BDP|10508514186160346128</stp>
        <tr r="AG135" s="1"/>
      </tp>
      <tp t="b">
        <v>0</v>
        <stp/>
        <stp>BDP|10952425408488242028</stp>
        <tr r="V125" s="1"/>
      </tp>
      <tp t="b">
        <v>0</v>
        <stp/>
        <stp>BDP|10090396940129254284</stp>
        <tr r="P399" s="1"/>
      </tp>
      <tp t="b">
        <v>0</v>
        <stp/>
        <stp>BDP|11111324925408461418</stp>
        <tr r="AH320" s="1"/>
      </tp>
      <tp t="b">
        <v>0</v>
        <stp/>
        <stp>BDP|10842069811208413583</stp>
        <tr r="AG284" s="1"/>
      </tp>
      <tp t="b">
        <v>0</v>
        <stp/>
        <stp>BDP|16119478684041293732</stp>
        <tr r="R231" s="1"/>
      </tp>
      <tp t="b">
        <v>0</v>
        <stp/>
        <stp>BDP|11667795998547030447</stp>
        <tr r="Q58" s="1"/>
      </tp>
      <tp t="b">
        <v>0</v>
        <stp/>
        <stp>BDP|16253749373353756918</stp>
        <tr r="U401" s="1"/>
      </tp>
      <tp t="b">
        <v>0</v>
        <stp/>
        <stp>BDP|12457632781914753429</stp>
        <tr r="AH254" s="1"/>
      </tp>
      <tp t="b">
        <v>0</v>
        <stp/>
        <stp>BDP|16162886948300000622</stp>
        <tr r="T199" s="1"/>
      </tp>
      <tp t="b">
        <v>0</v>
        <stp/>
        <stp>BDP|17313684544031832847</stp>
        <tr r="P239" s="1"/>
      </tp>
      <tp t="b">
        <v>0</v>
        <stp/>
        <stp>BDP|16704065513638340326</stp>
        <tr r="AG153" s="1"/>
      </tp>
      <tp t="b">
        <v>0</v>
        <stp/>
        <stp>BDP|10099615982730934298</stp>
        <tr r="Y358" s="1"/>
      </tp>
      <tp t="b">
        <v>0</v>
        <stp/>
        <stp>BDP|15654191813129649091</stp>
        <tr r="W305" s="1"/>
      </tp>
      <tp t="b">
        <v>0</v>
        <stp/>
        <stp>BDP|10639599945809873410</stp>
        <tr r="Y273" s="1"/>
      </tp>
      <tp t="b">
        <v>0</v>
        <stp/>
        <stp>BDP|16542800519234918763</stp>
        <tr r="AH122" s="1"/>
      </tp>
      <tp t="b">
        <v>0</v>
        <stp/>
        <stp>BDP|10297711079108052498</stp>
        <tr r="Z42" s="1"/>
      </tp>
      <tp t="b">
        <v>0</v>
        <stp/>
        <stp>BDP|13971572275075802801</stp>
        <tr r="AH208" s="1"/>
      </tp>
      <tp t="b">
        <v>0</v>
        <stp/>
        <stp>BDP|16600890234247988600</stp>
        <tr r="S442" s="1"/>
      </tp>
      <tp t="b">
        <v>0</v>
        <stp/>
        <stp>BDP|17063796780094884032</stp>
        <tr r="AI330" s="1"/>
      </tp>
      <tp t="b">
        <v>0</v>
        <stp/>
        <stp>BDP|15833749668410034867</stp>
        <tr r="P447" s="1"/>
      </tp>
      <tp t="b">
        <v>0</v>
        <stp/>
        <stp>BDP|11795044469369922213</stp>
        <tr r="P194" s="1"/>
      </tp>
      <tp t="b">
        <v>0</v>
        <stp/>
        <stp>BDP|13464240098937952334</stp>
        <tr r="R3" s="1"/>
      </tp>
      <tp t="b">
        <v>0</v>
        <stp/>
        <stp>BDP|15611079498761870134</stp>
        <tr r="X235" s="1"/>
      </tp>
      <tp t="b">
        <v>0</v>
        <stp/>
        <stp>BDP|17426036915873993993</stp>
        <tr r="Z10" s="1"/>
      </tp>
      <tp t="b">
        <v>0</v>
        <stp/>
        <stp>BDP|15009345290046246544</stp>
        <tr r="P133" s="1"/>
      </tp>
      <tp t="b">
        <v>0</v>
        <stp/>
        <stp>BDP|11932552293870261184</stp>
        <tr r="T379" s="1"/>
      </tp>
      <tp t="b">
        <v>0</v>
        <stp/>
        <stp>BDP|15972236688470654319</stp>
        <tr r="P277" s="1"/>
      </tp>
      <tp t="b">
        <v>0</v>
        <stp/>
        <stp>BDP|11641934207477385345</stp>
        <tr r="V424" s="1"/>
      </tp>
      <tp t="b">
        <v>0</v>
        <stp/>
        <stp>BDP|14946175617820539892</stp>
        <tr r="P490" s="1"/>
      </tp>
      <tp t="b">
        <v>0</v>
        <stp/>
        <stp>BDP|11411070783973467616</stp>
        <tr r="V106" s="1"/>
      </tp>
      <tp t="b">
        <v>0</v>
        <stp/>
        <stp>BDP|11781837324342728521</stp>
        <tr r="AG352" s="1"/>
      </tp>
      <tp t="b">
        <v>0</v>
        <stp/>
        <stp>BDP|14129561276842451801</stp>
        <tr r="Y15" s="1"/>
      </tp>
      <tp t="b">
        <v>0</v>
        <stp/>
        <stp>BDP|11351960023526670058</stp>
        <tr r="AI343" s="1"/>
      </tp>
      <tp t="b">
        <v>0</v>
        <stp/>
        <stp>BDP|11214813133871763720</stp>
        <tr r="U261" s="1"/>
      </tp>
      <tp t="b">
        <v>0</v>
        <stp/>
        <stp>BDP|16546920348927998037</stp>
        <tr r="P254" s="1"/>
      </tp>
      <tp t="b">
        <v>0</v>
        <stp/>
        <stp>BDP|10632135733048563667</stp>
        <tr r="X452" s="1"/>
      </tp>
      <tp t="b">
        <v>0</v>
        <stp/>
        <stp>BDP|10734356987760847780</stp>
        <tr r="X422" s="1"/>
      </tp>
      <tp t="b">
        <v>0</v>
        <stp/>
        <stp>BDP|16222272291567125601</stp>
        <tr r="W381" s="1"/>
      </tp>
      <tp t="b">
        <v>0</v>
        <stp/>
        <stp>BDP|10164481656054919932</stp>
        <tr r="S23" s="1"/>
      </tp>
      <tp t="b">
        <v>0</v>
        <stp/>
        <stp>BDP|11598878843297207678</stp>
        <tr r="Q337" s="1"/>
      </tp>
      <tp t="b">
        <v>0</v>
        <stp/>
        <stp>BDP|10367945520917255014</stp>
        <tr r="P352" s="1"/>
      </tp>
      <tp t="b">
        <v>0</v>
        <stp/>
        <stp>BDP|12543579161329452430</stp>
        <tr r="W369" s="1"/>
      </tp>
      <tp t="b">
        <v>0</v>
        <stp/>
        <stp>BDP|14401986974816526096</stp>
        <tr r="Z78" s="1"/>
      </tp>
      <tp t="b">
        <v>0</v>
        <stp/>
        <stp>BDP|10845984157201731148</stp>
        <tr r="AH199" s="1"/>
      </tp>
      <tp t="b">
        <v>0</v>
        <stp/>
        <stp>BDP|17062072783021956298</stp>
        <tr r="AG178" s="1"/>
      </tp>
      <tp t="b">
        <v>0</v>
        <stp/>
        <stp>BDP|15573349035640493949</stp>
        <tr r="AK58" s="1"/>
      </tp>
      <tp t="b">
        <v>0</v>
        <stp/>
        <stp>BDP|13694369564978900291</stp>
        <tr r="W25" s="1"/>
      </tp>
      <tp t="b">
        <v>0</v>
        <stp/>
        <stp>BDP|16779507402417086812</stp>
        <tr r="W406" s="1"/>
      </tp>
      <tp t="b">
        <v>0</v>
        <stp/>
        <stp>BDP|17399518372068750139</stp>
        <tr r="AH56" s="1"/>
      </tp>
      <tp t="b">
        <v>0</v>
        <stp/>
        <stp>BDP|10828239210346879972</stp>
        <tr r="Q149" s="1"/>
      </tp>
      <tp t="b">
        <v>0</v>
        <stp/>
        <stp>BDP|12715774657655564960</stp>
        <tr r="Y68" s="1"/>
      </tp>
      <tp t="b">
        <v>0</v>
        <stp/>
        <stp>BDP|13329956806002353474</stp>
        <tr r="AK65" s="1"/>
      </tp>
      <tp t="b">
        <v>0</v>
        <stp/>
        <stp>BDP|18082166419795947116</stp>
        <tr r="AK95" s="1"/>
      </tp>
      <tp t="b">
        <v>0</v>
        <stp/>
        <stp>BDP|10468863731804421307</stp>
        <tr r="S178" s="1"/>
      </tp>
      <tp t="b">
        <v>0</v>
        <stp/>
        <stp>BDP|10781971413042231665</stp>
        <tr r="S338" s="1"/>
      </tp>
      <tp t="b">
        <v>0</v>
        <stp/>
        <stp>BDP|11858030967053281893</stp>
        <tr r="V367" s="1"/>
      </tp>
      <tp t="b">
        <v>0</v>
        <stp/>
        <stp>BDP|15470985858312195724</stp>
        <tr r="U298" s="1"/>
      </tp>
      <tp t="b">
        <v>0</v>
        <stp/>
        <stp>BDP|10119975777700063267</stp>
        <tr r="AG233" s="1"/>
      </tp>
      <tp t="b">
        <v>0</v>
        <stp/>
        <stp>BDP|16434995289783176824</stp>
        <tr r="AH319" s="1"/>
      </tp>
      <tp t="b">
        <v>0</v>
        <stp/>
        <stp>BDP|12792298429427966991</stp>
        <tr r="P367" s="1"/>
      </tp>
      <tp t="b">
        <v>0</v>
        <stp/>
        <stp>BDP|15939717512246424994</stp>
        <tr r="W268" s="1"/>
      </tp>
      <tp t="b">
        <v>0</v>
        <stp/>
        <stp>BDP|15780797935278580592</stp>
        <tr r="W34" s="1"/>
      </tp>
      <tp t="b">
        <v>0</v>
        <stp/>
        <stp>BDP|15172875216455708500</stp>
        <tr r="T9" s="1"/>
      </tp>
      <tp t="b">
        <v>0</v>
        <stp/>
        <stp>BDP|11642550549669403594</stp>
        <tr r="Y166" s="1"/>
      </tp>
      <tp t="b">
        <v>0</v>
        <stp/>
        <stp>BDP|12255313853968555031</stp>
        <tr r="Y428" s="1"/>
      </tp>
      <tp t="b">
        <v>0</v>
        <stp/>
        <stp>BDP|15199748784570472638</stp>
        <tr r="T94" s="1"/>
      </tp>
      <tp t="b">
        <v>0</v>
        <stp/>
        <stp>BDP|16425146824689102039</stp>
        <tr r="U16" s="1"/>
      </tp>
      <tp t="b">
        <v>0</v>
        <stp/>
        <stp>BDP|10279166901604583967</stp>
        <tr r="V292" s="1"/>
      </tp>
      <tp t="b">
        <v>0</v>
        <stp/>
        <stp>BDP|10671448226168411263</stp>
        <tr r="Y266" s="1"/>
      </tp>
      <tp t="b">
        <v>0</v>
        <stp/>
        <stp>BDP|14740544599394494089</stp>
        <tr r="Q155" s="1"/>
      </tp>
      <tp t="b">
        <v>0</v>
        <stp/>
        <stp>BDP|10448314902789579643</stp>
        <tr r="U422" s="1"/>
      </tp>
      <tp t="b">
        <v>0</v>
        <stp/>
        <stp>BDP|12394801250806026551</stp>
        <tr r="Y276" s="1"/>
      </tp>
      <tp t="b">
        <v>0</v>
        <stp/>
        <stp>BDP|10969386396673931587</stp>
        <tr r="U22" s="1"/>
      </tp>
      <tp t="b">
        <v>0</v>
        <stp/>
        <stp>BDP|14428591773249055383</stp>
        <tr r="V492" s="1"/>
      </tp>
      <tp t="b">
        <v>0</v>
        <stp/>
        <stp>BDP|12207087162188098114</stp>
        <tr r="T117" s="1"/>
      </tp>
      <tp t="b">
        <v>0</v>
        <stp/>
        <stp>BDP|12107888672207503771</stp>
        <tr r="P466" s="1"/>
      </tp>
      <tp t="b">
        <v>0</v>
        <stp/>
        <stp>BDP|10308382082957930192</stp>
        <tr r="Z369" s="1"/>
      </tp>
      <tp t="b">
        <v>0</v>
        <stp/>
        <stp>BDP|11462685221791285962</stp>
        <tr r="T393" s="1"/>
      </tp>
      <tp t="b">
        <v>0</v>
        <stp/>
        <stp>BDP|14623615788696381154</stp>
        <tr r="Q18" s="1"/>
      </tp>
      <tp t="b">
        <v>0</v>
        <stp/>
        <stp>BDP|17978928381998507364</stp>
        <tr r="P313" s="1"/>
      </tp>
      <tp t="b">
        <v>0</v>
        <stp/>
        <stp>BDP|14800940514213556247</stp>
        <tr r="AH190" s="1"/>
      </tp>
      <tp t="b">
        <v>0</v>
        <stp/>
        <stp>BDP|17703376880118047988</stp>
        <tr r="W426" s="1"/>
      </tp>
      <tp t="b">
        <v>0</v>
        <stp/>
        <stp>BDP|11320564173097659988</stp>
        <tr r="Z74" s="1"/>
      </tp>
      <tp t="b">
        <v>0</v>
        <stp/>
        <stp>BDP|15916179484075364415</stp>
        <tr r="Z460" s="1"/>
      </tp>
      <tp t="b">
        <v>0</v>
        <stp/>
        <stp>BDP|12090114299136461141</stp>
        <tr r="S340" s="1"/>
      </tp>
      <tp t="b">
        <v>0</v>
        <stp/>
        <stp>BDP|14393307750469255692</stp>
        <tr r="AK148" s="1"/>
      </tp>
      <tp t="b">
        <v>0</v>
        <stp/>
        <stp>BDP|11241053570818649397</stp>
        <tr r="P44" s="1"/>
      </tp>
      <tp t="b">
        <v>0</v>
        <stp/>
        <stp>BDP|17916068394660053339</stp>
        <tr r="Q15" s="1"/>
      </tp>
      <tp t="b">
        <v>0</v>
        <stp/>
        <stp>BDP|16701527097292862523</stp>
        <tr r="T73" s="1"/>
      </tp>
      <tp t="b">
        <v>0</v>
        <stp/>
        <stp>BDP|11922262486840797661</stp>
        <tr r="P38" s="1"/>
      </tp>
      <tp t="b">
        <v>0</v>
        <stp/>
        <stp>BDP|15637889115939213814</stp>
        <tr r="AH445" s="1"/>
      </tp>
      <tp t="b">
        <v>0</v>
        <stp/>
        <stp>BDP|14225688483942208508</stp>
        <tr r="Z391" s="1"/>
      </tp>
      <tp t="b">
        <v>0</v>
        <stp/>
        <stp>BDP|13999106764000544930</stp>
        <tr r="W430" s="1"/>
      </tp>
      <tp t="b">
        <v>0</v>
        <stp/>
        <stp>BDP|14994051782327386669</stp>
        <tr r="T359" s="1"/>
      </tp>
      <tp t="b">
        <v>0</v>
        <stp/>
        <stp>BDP|13778507779739663539</stp>
        <tr r="Z95" s="1"/>
      </tp>
      <tp t="b">
        <v>0</v>
        <stp/>
        <stp>BDP|16664402890986438090</stp>
        <tr r="W83" s="1"/>
      </tp>
      <tp t="b">
        <v>0</v>
        <stp/>
        <stp>BDP|17508591559798681283</stp>
        <tr r="Z176" s="1"/>
      </tp>
      <tp t="b">
        <v>0</v>
        <stp/>
        <stp>BDP|16141302239362050933</stp>
        <tr r="R495" s="1"/>
      </tp>
      <tp t="b">
        <v>0</v>
        <stp/>
        <stp>BDP|12637058677750829879</stp>
        <tr r="AI289" s="1"/>
      </tp>
      <tp t="b">
        <v>0</v>
        <stp/>
        <stp>BDP|12432519438911106875</stp>
        <tr r="R27" s="1"/>
      </tp>
      <tp t="b">
        <v>0</v>
        <stp/>
        <stp>BDP|18110542118604506530</stp>
        <tr r="X114" s="1"/>
      </tp>
      <tp t="b">
        <v>0</v>
        <stp/>
        <stp>BDP|11849997608862215711</stp>
        <tr r="AI478" s="1"/>
      </tp>
      <tp t="b">
        <v>0</v>
        <stp/>
        <stp>BDP|10856424447228798500</stp>
        <tr r="R142" s="1"/>
      </tp>
      <tp t="b">
        <v>0</v>
        <stp/>
        <stp>BDP|17422879757717748096</stp>
        <tr r="T163" s="1"/>
      </tp>
      <tp t="b">
        <v>0</v>
        <stp/>
        <stp>BDP|18115854409555793807</stp>
        <tr r="S420" s="1"/>
      </tp>
      <tp t="b">
        <v>0</v>
        <stp/>
        <stp>BDP|13206914797678980674</stp>
        <tr r="AH330" s="1"/>
      </tp>
      <tp t="b">
        <v>0</v>
        <stp/>
        <stp>BDP|15981141965377549870</stp>
        <tr r="R112" s="1"/>
      </tp>
      <tp t="b">
        <v>0</v>
        <stp/>
        <stp>BDP|14158872549750412512</stp>
        <tr r="W469" s="1"/>
      </tp>
      <tp t="b">
        <v>0</v>
        <stp/>
        <stp>BDP|16843823331705671574</stp>
        <tr r="R347" s="1"/>
      </tp>
      <tp t="b">
        <v>0</v>
        <stp/>
        <stp>BDP|17910174471734745825</stp>
        <tr r="P449" s="1"/>
      </tp>
      <tp t="b">
        <v>0</v>
        <stp/>
        <stp>BDP|16897716898684901129</stp>
        <tr r="T382" s="1"/>
      </tp>
      <tp t="b">
        <v>0</v>
        <stp/>
        <stp>BDP|13111840908176537024</stp>
        <tr r="Y293" s="1"/>
      </tp>
      <tp t="b">
        <v>0</v>
        <stp/>
        <stp>BDP|16493683747971440853</stp>
        <tr r="W7" s="1"/>
      </tp>
      <tp t="b">
        <v>0</v>
        <stp/>
        <stp>BDP|13492693287156187669</stp>
        <tr r="Z307" s="1"/>
      </tp>
      <tp t="b">
        <v>0</v>
        <stp/>
        <stp>BDP|10145080812928166473</stp>
        <tr r="W296" s="1"/>
      </tp>
      <tp t="b">
        <v>0</v>
        <stp/>
        <stp>BDP|18381290812431727721</stp>
        <tr r="S446" s="1"/>
      </tp>
      <tp t="b">
        <v>0</v>
        <stp/>
        <stp>BDP|16972908481722535806</stp>
        <tr r="S488" s="1"/>
      </tp>
      <tp t="b">
        <v>0</v>
        <stp/>
        <stp>BDP|13557600088201420149</stp>
        <tr r="S219" s="1"/>
      </tp>
      <tp t="b">
        <v>0</v>
        <stp/>
        <stp>BDP|12127877439377502375</stp>
        <tr r="R420" s="1"/>
      </tp>
      <tp t="b">
        <v>0</v>
        <stp/>
        <stp>BDP|11220595527789114201</stp>
        <tr r="Y135" s="1"/>
      </tp>
      <tp t="b">
        <v>0</v>
        <stp/>
        <stp>BDP|14870852341904609178</stp>
        <tr r="Z360" s="1"/>
      </tp>
      <tp t="b">
        <v>0</v>
        <stp/>
        <stp>BDP|13202802774262834337</stp>
        <tr r="AH29" s="1"/>
      </tp>
      <tp t="b">
        <v>0</v>
        <stp/>
        <stp>BDP|13621093820775386903</stp>
        <tr r="X93" s="1"/>
      </tp>
      <tp t="b">
        <v>0</v>
        <stp/>
        <stp>BDP|11650403246268581490</stp>
        <tr r="U407" s="1"/>
      </tp>
      <tp t="b">
        <v>0</v>
        <stp/>
        <stp>BDP|15456828721420252298</stp>
        <tr r="AI120" s="1"/>
      </tp>
      <tp t="b">
        <v>0</v>
        <stp/>
        <stp>BDP|12675552883816800476</stp>
        <tr r="X412" s="1"/>
      </tp>
      <tp t="b">
        <v>0</v>
        <stp/>
        <stp>BDP|13686423417699433284</stp>
        <tr r="S480" s="1"/>
      </tp>
      <tp t="b">
        <v>0</v>
        <stp/>
        <stp>BDP|12471930288997641960</stp>
        <tr r="P487" s="1"/>
      </tp>
      <tp t="b">
        <v>0</v>
        <stp/>
        <stp>BDP|17796359984389891812</stp>
        <tr r="X212" s="1"/>
      </tp>
      <tp t="b">
        <v>0</v>
        <stp/>
        <stp>BDP|15840818061410541623</stp>
        <tr r="AH152" s="1"/>
      </tp>
      <tp t="b">
        <v>0</v>
        <stp/>
        <stp>BDP|11043794190844624605</stp>
        <tr r="U337" s="1"/>
      </tp>
      <tp t="b">
        <v>0</v>
        <stp/>
        <stp>BDP|18270018751180498099</stp>
        <tr r="AH142" s="1"/>
      </tp>
      <tp t="b">
        <v>0</v>
        <stp/>
        <stp>BDP|14196209482842575191</stp>
        <tr r="X414" s="1"/>
      </tp>
      <tp t="b">
        <v>0</v>
        <stp/>
        <stp>BDP|13633980037745194171</stp>
        <tr r="W156" s="1"/>
      </tp>
      <tp t="b">
        <v>0</v>
        <stp/>
        <stp>BDP|16846414644582601947</stp>
        <tr r="R375" s="1"/>
      </tp>
      <tp t="b">
        <v>0</v>
        <stp/>
        <stp>BDP|17871842362206448251</stp>
        <tr r="U106" s="1"/>
      </tp>
      <tp t="b">
        <v>0</v>
        <stp/>
        <stp>BDP|12562061408449469605</stp>
        <tr r="V495" s="1"/>
      </tp>
      <tp t="b">
        <v>0</v>
        <stp/>
        <stp>BDP|15185363883203954037</stp>
        <tr r="Q286" s="1"/>
      </tp>
      <tp t="b">
        <v>0</v>
        <stp/>
        <stp>BDP|11403875964823868111</stp>
        <tr r="AH342" s="1"/>
      </tp>
      <tp t="b">
        <v>0</v>
        <stp/>
        <stp>BDP|13900759352308300430</stp>
        <tr r="R150" s="1"/>
      </tp>
      <tp t="b">
        <v>0</v>
        <stp/>
        <stp>BDP|16871856517997009544</stp>
        <tr r="Y375" s="1"/>
      </tp>
      <tp t="b">
        <v>0</v>
        <stp/>
        <stp>BDP|12269021025264399980</stp>
        <tr r="V189" s="1"/>
      </tp>
      <tp t="b">
        <v>0</v>
        <stp/>
        <stp>BDP|16866554403636108816</stp>
        <tr r="X167" s="1"/>
      </tp>
      <tp t="b">
        <v>0</v>
        <stp/>
        <stp>BDP|16312346728363430951</stp>
        <tr r="X128" s="1"/>
      </tp>
      <tp t="b">
        <v>0</v>
        <stp/>
        <stp>BDP|15053232129399519111</stp>
        <tr r="R187" s="1"/>
      </tp>
      <tp t="b">
        <v>0</v>
        <stp/>
        <stp>BDP|15516501662942382958</stp>
        <tr r="P245" s="1"/>
      </tp>
      <tp t="b">
        <v>0</v>
        <stp/>
        <stp>BDP|15062393970865031981</stp>
        <tr r="AH490" s="1"/>
      </tp>
      <tp t="b">
        <v>0</v>
        <stp/>
        <stp>BDP|13117645935923744865</stp>
        <tr r="U359" s="1"/>
      </tp>
      <tp t="b">
        <v>0</v>
        <stp/>
        <stp>BDP|15523456035506579915</stp>
        <tr r="AH34" s="1"/>
      </tp>
      <tp t="b">
        <v>0</v>
        <stp/>
        <stp>BDP|18171007253361773147</stp>
        <tr r="AK494" s="1"/>
      </tp>
      <tp t="b">
        <v>0</v>
        <stp/>
        <stp>BDP|15364695521758354493</stp>
        <tr r="P125" s="1"/>
      </tp>
      <tp t="b">
        <v>0</v>
        <stp/>
        <stp>BDP|11314359613878441605</stp>
        <tr r="S62" s="1"/>
      </tp>
      <tp t="b">
        <v>0</v>
        <stp/>
        <stp>BDP|15004953217297130722</stp>
        <tr r="V496" s="1"/>
      </tp>
      <tp t="b">
        <v>0</v>
        <stp/>
        <stp>BDP|17450944024389528807</stp>
        <tr r="AH126" s="1"/>
      </tp>
      <tp t="b">
        <v>0</v>
        <stp/>
        <stp>BDP|18109722737831176048</stp>
        <tr r="AG87" s="1"/>
      </tp>
      <tp t="b">
        <v>0</v>
        <stp/>
        <stp>BDP|14759926864441260724</stp>
        <tr r="Y61" s="1"/>
      </tp>
      <tp t="b">
        <v>0</v>
        <stp/>
        <stp>BDP|16815747107568264480</stp>
        <tr r="S163" s="1"/>
      </tp>
      <tp t="b">
        <v>0</v>
        <stp/>
        <stp>BDP|10120019218969147582</stp>
        <tr r="T392" s="1"/>
      </tp>
      <tp t="b">
        <v>0</v>
        <stp/>
        <stp>BDP|11361964959771890147</stp>
        <tr r="Z371" s="1"/>
      </tp>
      <tp t="b">
        <v>0</v>
        <stp/>
        <stp>BDP|11859785591201902388</stp>
        <tr r="V202" s="1"/>
      </tp>
      <tp t="b">
        <v>0</v>
        <stp/>
        <stp>BDP|12431249682252043724</stp>
        <tr r="Z187" s="1"/>
      </tp>
      <tp t="b">
        <v>0</v>
        <stp/>
        <stp>BDP|10254973903263782713</stp>
        <tr r="AI447" s="1"/>
      </tp>
      <tp t="b">
        <v>0</v>
        <stp/>
        <stp>BDP|16759723337908252705</stp>
        <tr r="AK212" s="1"/>
      </tp>
      <tp t="b">
        <v>0</v>
        <stp/>
        <stp>BDP|10713336377880213913</stp>
        <tr r="Y256" s="1"/>
      </tp>
      <tp t="b">
        <v>0</v>
        <stp/>
        <stp>BDP|12593781913950823960</stp>
        <tr r="W473" s="1"/>
      </tp>
      <tp t="b">
        <v>0</v>
        <stp/>
        <stp>BDP|14416944677702131560</stp>
        <tr r="P429" s="1"/>
      </tp>
      <tp t="b">
        <v>0</v>
        <stp/>
        <stp>BDP|17836584966021101870</stp>
        <tr r="V276" s="1"/>
      </tp>
      <tp t="b">
        <v>0</v>
        <stp/>
        <stp>BDP|11227676874388469556</stp>
        <tr r="Y59" s="1"/>
      </tp>
      <tp t="b">
        <v>0</v>
        <stp/>
        <stp>BDP|13825870860403711381</stp>
        <tr r="R371" s="1"/>
      </tp>
      <tp t="b">
        <v>0</v>
        <stp/>
        <stp>BDP|18122902454080745922</stp>
        <tr r="T330" s="1"/>
      </tp>
      <tp t="b">
        <v>0</v>
        <stp/>
        <stp>BDP|12288293725828591781</stp>
        <tr r="X103" s="1"/>
      </tp>
      <tp t="b">
        <v>0</v>
        <stp/>
        <stp>BDP|16459862188579988201</stp>
        <tr r="X435" s="1"/>
      </tp>
      <tp t="b">
        <v>0</v>
        <stp/>
        <stp>BDP|11758585063246915969</stp>
        <tr r="AH476" s="1"/>
      </tp>
      <tp t="b">
        <v>0</v>
        <stp/>
        <stp>BDP|11086632241937781961</stp>
        <tr r="X480" s="1"/>
      </tp>
      <tp t="b">
        <v>0</v>
        <stp/>
        <stp>BDP|12973558692587473494</stp>
        <tr r="AK300" s="1"/>
      </tp>
      <tp t="b">
        <v>0</v>
        <stp/>
        <stp>BDP|18103349117192931583</stp>
        <tr r="Z397" s="1"/>
      </tp>
      <tp t="b">
        <v>0</v>
        <stp/>
        <stp>BDP|14196403798017806322</stp>
        <tr r="AI462" s="1"/>
      </tp>
      <tp t="b">
        <v>0</v>
        <stp/>
        <stp>BDP|18236465514995539563</stp>
        <tr r="AK356" s="1"/>
      </tp>
      <tp t="b">
        <v>0</v>
        <stp/>
        <stp>BDP|11188800107537314362</stp>
        <tr r="AG165" s="1"/>
      </tp>
      <tp t="b">
        <v>0</v>
        <stp/>
        <stp>BDP|10687588962429718787</stp>
        <tr r="AG168" s="1"/>
      </tp>
      <tp t="b">
        <v>0</v>
        <stp/>
        <stp>BDP|13870488084942381049</stp>
        <tr r="AK185" s="1"/>
      </tp>
      <tp t="b">
        <v>0</v>
        <stp/>
        <stp>BDP|12423057190035790359</stp>
        <tr r="P163" s="1"/>
      </tp>
      <tp t="b">
        <v>0</v>
        <stp/>
        <stp>BDP|10192672428191577889</stp>
        <tr r="P311" s="1"/>
      </tp>
      <tp t="b">
        <v>0</v>
        <stp/>
        <stp>BDP|14363669187712048518</stp>
        <tr r="R92" s="1"/>
      </tp>
      <tp t="b">
        <v>0</v>
        <stp/>
        <stp>BDP|10018169846951365903</stp>
        <tr r="W363" s="1"/>
      </tp>
      <tp t="b">
        <v>0</v>
        <stp/>
        <stp>BDP|16413160602219711358</stp>
        <tr r="U247" s="1"/>
      </tp>
      <tp t="b">
        <v>0</v>
        <stp/>
        <stp>BDP|13936397285761514428</stp>
        <tr r="X313" s="1"/>
      </tp>
      <tp t="b">
        <v>0</v>
        <stp/>
        <stp>BDP|13138827911191992695</stp>
        <tr r="P398" s="1"/>
      </tp>
      <tp t="b">
        <v>0</v>
        <stp/>
        <stp>BDP|15927857911113685292</stp>
        <tr r="AH340" s="1"/>
      </tp>
      <tp t="b">
        <v>0</v>
        <stp/>
        <stp>BDP|15684363999273248193</stp>
        <tr r="AH196" s="1"/>
      </tp>
      <tp t="b">
        <v>0</v>
        <stp/>
        <stp>BDP|10472423984302633368</stp>
        <tr r="V250" s="1"/>
      </tp>
      <tp t="b">
        <v>0</v>
        <stp/>
        <stp>BDP|12605195703668755695</stp>
        <tr r="Q235" s="1"/>
      </tp>
      <tp t="b">
        <v>0</v>
        <stp/>
        <stp>BDP|11777702735291572952</stp>
        <tr r="AG494" s="1"/>
      </tp>
      <tp t="b">
        <v>0</v>
        <stp/>
        <stp>BDP|11701155793490000431</stp>
        <tr r="AH159" s="1"/>
      </tp>
      <tp t="b">
        <v>0</v>
        <stp/>
        <stp>BDP|13428374750261216935</stp>
        <tr r="AH201" s="1"/>
      </tp>
      <tp t="b">
        <v>0</v>
        <stp/>
        <stp>BDP|12899380081395132129</stp>
        <tr r="X381" s="1"/>
      </tp>
      <tp t="b">
        <v>0</v>
        <stp/>
        <stp>BDP|14463380028540043861</stp>
        <tr r="Y37" s="1"/>
      </tp>
      <tp t="b">
        <v>0</v>
        <stp/>
        <stp>BDP|16938540860950670899</stp>
        <tr r="Q432" s="1"/>
      </tp>
      <tp t="b">
        <v>0</v>
        <stp/>
        <stp>BDP|12042361350451257860</stp>
        <tr r="AG27" s="1"/>
      </tp>
      <tp t="b">
        <v>0</v>
        <stp/>
        <stp>BDP|14336177783927010727</stp>
        <tr r="Q457" s="1"/>
      </tp>
      <tp t="b">
        <v>0</v>
        <stp/>
        <stp>BDP|10299503677728657762</stp>
        <tr r="T345" s="1"/>
      </tp>
      <tp t="b">
        <v>0</v>
        <stp/>
        <stp>BDP|16064994039517193647</stp>
        <tr r="U319" s="1"/>
      </tp>
      <tp t="b">
        <v>0</v>
        <stp/>
        <stp>BDP|10396223893677538126</stp>
        <tr r="AI91" s="1"/>
      </tp>
      <tp t="b">
        <v>0</v>
        <stp/>
        <stp>BDP|17554018816823191864</stp>
        <tr r="U174" s="1"/>
      </tp>
      <tp t="b">
        <v>0</v>
        <stp/>
        <stp>BDP|14769536122178794640</stp>
        <tr r="W479" s="1"/>
      </tp>
      <tp t="b">
        <v>0</v>
        <stp/>
        <stp>BDP|11836784363665116878</stp>
        <tr r="V470" s="1"/>
      </tp>
      <tp t="b">
        <v>0</v>
        <stp/>
        <stp>BDP|17077769866712515907</stp>
        <tr r="P258" s="1"/>
      </tp>
      <tp t="b">
        <v>0</v>
        <stp/>
        <stp>BDP|13070278613578526547</stp>
        <tr r="P366" s="1"/>
      </tp>
      <tp t="b">
        <v>0</v>
        <stp/>
        <stp>BDP|14089806616773528364</stp>
        <tr r="T58" s="1"/>
      </tp>
      <tp t="b">
        <v>0</v>
        <stp/>
        <stp>BDP|17290629920206259878</stp>
        <tr r="AI203" s="1"/>
      </tp>
      <tp t="b">
        <v>0</v>
        <stp/>
        <stp>BDP|10272135086635783153</stp>
        <tr r="AI428" s="1"/>
      </tp>
      <tp t="b">
        <v>0</v>
        <stp/>
        <stp>BDP|16211009129180864961</stp>
        <tr r="AI174" s="1"/>
      </tp>
      <tp t="b">
        <v>0</v>
        <stp/>
        <stp>BDP|15756931347606593337</stp>
        <tr r="T346" s="1"/>
      </tp>
      <tp t="b">
        <v>0</v>
        <stp/>
        <stp>BDP|11352700576774042805</stp>
        <tr r="T68" s="1"/>
      </tp>
      <tp t="b">
        <v>0</v>
        <stp/>
        <stp>BDP|14072244082761308205</stp>
        <tr r="Y434" s="1"/>
      </tp>
      <tp t="b">
        <v>0</v>
        <stp/>
        <stp>BDP|15732626041942729868</stp>
        <tr r="V216" s="1"/>
      </tp>
      <tp t="b">
        <v>0</v>
        <stp/>
        <stp>BDP|11848054197611728481</stp>
        <tr r="S451" s="1"/>
      </tp>
      <tp t="b">
        <v>0</v>
        <stp/>
        <stp>BDP|15647400881647206319</stp>
        <tr r="Z5" s="1"/>
      </tp>
      <tp t="b">
        <v>0</v>
        <stp/>
        <stp>BDP|15321133563549264658</stp>
        <tr r="Y396" s="1"/>
      </tp>
      <tp t="b">
        <v>0</v>
        <stp/>
        <stp>BDP|14244639191426477007</stp>
        <tr r="W317" s="1"/>
      </tp>
      <tp t="b">
        <v>0</v>
        <stp/>
        <stp>BDP|11669540383721513008</stp>
        <tr r="V332" s="1"/>
      </tp>
      <tp t="b">
        <v>0</v>
        <stp/>
        <stp>BDP|11092995352945924568</stp>
        <tr r="AK471" s="1"/>
      </tp>
      <tp t="b">
        <v>0</v>
        <stp/>
        <stp>BDP|10215363440962505856</stp>
        <tr r="U109" s="1"/>
      </tp>
      <tp t="b">
        <v>0</v>
        <stp/>
        <stp>BDP|12764945663192194257</stp>
        <tr r="V373" s="1"/>
      </tp>
      <tp t="b">
        <v>0</v>
        <stp/>
        <stp>BDP|12191408197493642142</stp>
        <tr r="X127" s="1"/>
      </tp>
      <tp t="b">
        <v>0</v>
        <stp/>
        <stp>BDP|17973346496098901860</stp>
        <tr r="AG154" s="1"/>
      </tp>
      <tp t="b">
        <v>0</v>
        <stp/>
        <stp>BDP|17342480738828150568</stp>
        <tr r="AH393" s="1"/>
      </tp>
      <tp t="b">
        <v>0</v>
        <stp/>
        <stp>BDP|13295187548898509337</stp>
        <tr r="P289" s="1"/>
      </tp>
      <tp t="b">
        <v>0</v>
        <stp/>
        <stp>BDP|16474380042774833824</stp>
        <tr r="T176" s="1"/>
      </tp>
      <tp t="b">
        <v>0</v>
        <stp/>
        <stp>BDP|11504847186658606468</stp>
        <tr r="AH217" s="1"/>
      </tp>
      <tp t="b">
        <v>0</v>
        <stp/>
        <stp>BDP|17982750660333973824</stp>
        <tr r="Y234" s="1"/>
      </tp>
      <tp t="b">
        <v>0</v>
        <stp/>
        <stp>BDP|12959463128860319937</stp>
        <tr r="P134" s="1"/>
      </tp>
      <tp t="b">
        <v>0</v>
        <stp/>
        <stp>BDP|16188293871119603785</stp>
        <tr r="V24" s="1"/>
      </tp>
      <tp t="b">
        <v>0</v>
        <stp/>
        <stp>BDP|18375609714054567656</stp>
        <tr r="U85" s="1"/>
      </tp>
      <tp t="b">
        <v>0</v>
        <stp/>
        <stp>BDP|17629456594886398139</stp>
        <tr r="AI322" s="1"/>
      </tp>
      <tp t="b">
        <v>0</v>
        <stp/>
        <stp>BDP|13023683971548686780</stp>
        <tr r="Z327" s="1"/>
      </tp>
      <tp t="b">
        <v>0</v>
        <stp/>
        <stp>BDP|16915249480693320290</stp>
        <tr r="U78" s="1"/>
      </tp>
      <tp t="b">
        <v>0</v>
        <stp/>
        <stp>BDP|11420803723210493646</stp>
        <tr r="Y257" s="1"/>
      </tp>
      <tp t="b">
        <v>0</v>
        <stp/>
        <stp>BDP|17606298528032993892</stp>
        <tr r="R105" s="1"/>
      </tp>
      <tp t="b">
        <v>0</v>
        <stp/>
        <stp>BDP|17195956940813560463</stp>
        <tr r="S317" s="1"/>
      </tp>
      <tp t="b">
        <v>0</v>
        <stp/>
        <stp>BDP|17799896088349165308</stp>
        <tr r="Q497" s="1"/>
      </tp>
      <tp t="b">
        <v>0</v>
        <stp/>
        <stp>BDP|15051897347085971107</stp>
        <tr r="AG226" s="1"/>
      </tp>
      <tp t="b">
        <v>0</v>
        <stp/>
        <stp>BDP|11137042853459553045</stp>
        <tr r="Q459" s="1"/>
      </tp>
      <tp t="b">
        <v>0</v>
        <stp/>
        <stp>BDP|13234891568445425501</stp>
        <tr r="P363" s="1"/>
      </tp>
      <tp t="b">
        <v>0</v>
        <stp/>
        <stp>BDP|16751506855222666933</stp>
        <tr r="Y330" s="1"/>
      </tp>
      <tp t="b">
        <v>0</v>
        <stp/>
        <stp>BDP|14016454665493493822</stp>
        <tr r="T258" s="1"/>
      </tp>
      <tp t="b">
        <v>0</v>
        <stp/>
        <stp>BDP|11650381818357698964</stp>
        <tr r="AH419" s="1"/>
      </tp>
      <tp t="b">
        <v>0</v>
        <stp/>
        <stp>BDP|15027062558598158599</stp>
        <tr r="AG447" s="1"/>
      </tp>
      <tp t="b">
        <v>0</v>
        <stp/>
        <stp>BDP|14203910285929472146</stp>
        <tr r="W225" s="1"/>
      </tp>
      <tp t="b">
        <v>0</v>
        <stp/>
        <stp>BDP|17790439429124217898</stp>
        <tr r="U5" s="1"/>
      </tp>
      <tp t="b">
        <v>0</v>
        <stp/>
        <stp>BDP|12623053826324095937</stp>
        <tr r="X250" s="1"/>
      </tp>
      <tp t="b">
        <v>0</v>
        <stp/>
        <stp>BDP|12258653653305110935</stp>
        <tr r="AK117" s="1"/>
      </tp>
      <tp t="b">
        <v>0</v>
        <stp/>
        <stp>BDP|11144367387446552132</stp>
        <tr r="Q47" s="1"/>
      </tp>
      <tp t="b">
        <v>0</v>
        <stp/>
        <stp>BDP|16251703586756781259</stp>
        <tr r="Z300" s="1"/>
      </tp>
      <tp t="b">
        <v>0</v>
        <stp/>
        <stp>BDP|13772260606045345925</stp>
        <tr r="R300" s="1"/>
      </tp>
      <tp t="b">
        <v>0</v>
        <stp/>
        <stp>BDP|15020736007856491960</stp>
        <tr r="T431" s="1"/>
      </tp>
      <tp t="b">
        <v>0</v>
        <stp/>
        <stp>BDP|10839437543822567041</stp>
        <tr r="S498" s="1"/>
      </tp>
      <tp t="b">
        <v>0</v>
        <stp/>
        <stp>BDP|11057320701636837629</stp>
        <tr r="S353" s="1"/>
      </tp>
      <tp t="b">
        <v>0</v>
        <stp/>
        <stp>BDP|10557197195972662864</stp>
        <tr r="AK454" s="1"/>
      </tp>
      <tp t="b">
        <v>0</v>
        <stp/>
        <stp>BDP|14580683220336230463</stp>
        <tr r="W456" s="1"/>
      </tp>
      <tp t="b">
        <v>0</v>
        <stp/>
        <stp>BDP|17374200787828413791</stp>
        <tr r="AH37" s="1"/>
      </tp>
      <tp t="b">
        <v>0</v>
        <stp/>
        <stp>BDP|15804391864781569393</stp>
        <tr r="Y310" s="1"/>
      </tp>
      <tp t="b">
        <v>0</v>
        <stp/>
        <stp>BDP|16452785000102469115</stp>
        <tr r="AG24" s="1"/>
      </tp>
      <tp t="b">
        <v>0</v>
        <stp/>
        <stp>BDP|17178610455384924257</stp>
        <tr r="AI64" s="1"/>
      </tp>
      <tp t="b">
        <v>0</v>
        <stp/>
        <stp>BDP|11874671966310742377</stp>
        <tr r="Q358" s="1"/>
      </tp>
      <tp t="b">
        <v>0</v>
        <stp/>
        <stp>BDP|13498008791328958051</stp>
        <tr r="AG487" s="1"/>
      </tp>
      <tp t="b">
        <v>0</v>
        <stp/>
        <stp>BDP|12828503832425231310</stp>
        <tr r="AI197" s="1"/>
      </tp>
      <tp t="b">
        <v>0</v>
        <stp/>
        <stp>BDP|17113866492984531098</stp>
        <tr r="AG275" s="1"/>
      </tp>
      <tp t="b">
        <v>0</v>
        <stp/>
        <stp>BDP|16913715932909512969</stp>
        <tr r="Q99" s="1"/>
      </tp>
      <tp t="b">
        <v>0</v>
        <stp/>
        <stp>BDP|10139204042853322799</stp>
        <tr r="AH424" s="1"/>
      </tp>
      <tp t="b">
        <v>0</v>
        <stp/>
        <stp>BDP|14520812397862341598</stp>
        <tr r="U454" s="1"/>
      </tp>
      <tp t="b">
        <v>0</v>
        <stp/>
        <stp>BDP|18045327912938003081</stp>
        <tr r="U69" s="1"/>
      </tp>
      <tp t="b">
        <v>0</v>
        <stp/>
        <stp>BDP|10818221148346996231</stp>
        <tr r="Q305" s="1"/>
      </tp>
      <tp t="b">
        <v>0</v>
        <stp/>
        <stp>BDP|12317710846523975059</stp>
        <tr r="Y18" s="1"/>
      </tp>
      <tp t="b">
        <v>0</v>
        <stp/>
        <stp>BDP|17875718985518296269</stp>
        <tr r="AI111" s="1"/>
      </tp>
      <tp t="b">
        <v>0</v>
        <stp/>
        <stp>BDP|13241691700650289712</stp>
        <tr r="AI159" s="1"/>
      </tp>
      <tp t="b">
        <v>0</v>
        <stp/>
        <stp>BDP|18058827199458290317</stp>
        <tr r="AH436" s="1"/>
      </tp>
      <tp t="b">
        <v>0</v>
        <stp/>
        <stp>BDP|15756938987564916221</stp>
        <tr r="R301" s="1"/>
      </tp>
      <tp t="b">
        <v>0</v>
        <stp/>
        <stp>BDP|11258137938944747567</stp>
        <tr r="W302" s="1"/>
      </tp>
      <tp t="b">
        <v>0</v>
        <stp/>
        <stp>BDP|16351320842873947024</stp>
        <tr r="P164" s="1"/>
      </tp>
      <tp t="b">
        <v>0</v>
        <stp/>
        <stp>BDP|11449755898494704969</stp>
        <tr r="R404" s="1"/>
      </tp>
      <tp t="b">
        <v>0</v>
        <stp/>
        <stp>BDP|12057889061108119600</stp>
        <tr r="X383" s="1"/>
      </tp>
      <tp t="b">
        <v>0</v>
        <stp/>
        <stp>BDP|13955414545192569305</stp>
        <tr r="X106" s="1"/>
      </tp>
      <tp t="b">
        <v>0</v>
        <stp/>
        <stp>BDP|17543241929946882386</stp>
        <tr r="R464" s="1"/>
      </tp>
      <tp t="b">
        <v>0</v>
        <stp/>
        <stp>BDP|14153206223800308699</stp>
        <tr r="P265" s="1"/>
      </tp>
      <tp t="b">
        <v>0</v>
        <stp/>
        <stp>BDP|13495588277144574765</stp>
        <tr r="P151" s="1"/>
      </tp>
      <tp t="b">
        <v>0</v>
        <stp/>
        <stp>BDP|16684044845898743881</stp>
        <tr r="AG430" s="1"/>
      </tp>
      <tp t="b">
        <v>0</v>
        <stp/>
        <stp>BDP|17953244371197364776</stp>
        <tr r="W455" s="1"/>
      </tp>
      <tp t="b">
        <v>0</v>
        <stp/>
        <stp>BDP|14379513627567987649</stp>
        <tr r="Y31" s="1"/>
      </tp>
      <tp t="b">
        <v>0</v>
        <stp/>
        <stp>BDP|14542195724941585450</stp>
        <tr r="AI19" s="1"/>
      </tp>
      <tp t="b">
        <v>0</v>
        <stp/>
        <stp>BDP|14667372651134007483</stp>
        <tr r="AH357" s="1"/>
      </tp>
      <tp t="b">
        <v>0</v>
        <stp/>
        <stp>BDP|14843212396575517827</stp>
        <tr r="AH81" s="1"/>
      </tp>
      <tp t="b">
        <v>0</v>
        <stp/>
        <stp>BDP|15729413000933967044</stp>
        <tr r="Q327" s="1"/>
      </tp>
      <tp t="b">
        <v>0</v>
        <stp/>
        <stp>BDP|13269883991284771479</stp>
        <tr r="Y459" s="1"/>
      </tp>
      <tp t="b">
        <v>0</v>
        <stp/>
        <stp>BDP|11768697924081218638</stp>
        <tr r="Z337" s="1"/>
      </tp>
      <tp t="b">
        <v>0</v>
        <stp/>
        <stp>BDP|12699171963602984508</stp>
        <tr r="U212" s="1"/>
      </tp>
      <tp t="b">
        <v>0</v>
        <stp/>
        <stp>BDP|14764209818745720039</stp>
        <tr r="Z470" s="1"/>
      </tp>
      <tp t="b">
        <v>0</v>
        <stp/>
        <stp>BDP|11041681660826791542</stp>
        <tr r="AK369" s="1"/>
      </tp>
      <tp t="b">
        <v>0</v>
        <stp/>
        <stp>BDP|16886977365103684872</stp>
        <tr r="W413" s="1"/>
      </tp>
      <tp t="b">
        <v>0</v>
        <stp/>
        <stp>BDP|16933280758622754154</stp>
        <tr r="X284" s="1"/>
      </tp>
      <tp t="b">
        <v>0</v>
        <stp/>
        <stp>BDP|15215328064100765294</stp>
        <tr r="T221" s="1"/>
      </tp>
      <tp t="b">
        <v>0</v>
        <stp/>
        <stp>BDP|17574175036987971074</stp>
        <tr r="Q402" s="1"/>
      </tp>
      <tp t="b">
        <v>0</v>
        <stp/>
        <stp>BDP|14428638878392365561</stp>
        <tr r="U278" s="1"/>
      </tp>
      <tp t="b">
        <v>0</v>
        <stp/>
        <stp>BDP|16774055743891211195</stp>
        <tr r="Z328" s="1"/>
      </tp>
      <tp t="b">
        <v>0</v>
        <stp/>
        <stp>BDP|11657860481427885437</stp>
        <tr r="T177" s="1"/>
      </tp>
      <tp t="b">
        <v>0</v>
        <stp/>
        <stp>BDP|17692444319499220939</stp>
        <tr r="Q454" s="1"/>
      </tp>
      <tp t="b">
        <v>0</v>
        <stp/>
        <stp>BDP|11700717603992672698</stp>
        <tr r="AH482" s="1"/>
      </tp>
      <tp t="b">
        <v>0</v>
        <stp/>
        <stp>BDP|15815077347965382616</stp>
        <tr r="V435" s="1"/>
      </tp>
      <tp t="b">
        <v>0</v>
        <stp/>
        <stp>BDP|12742966563216921912</stp>
        <tr r="X85" s="1"/>
      </tp>
      <tp t="b">
        <v>0</v>
        <stp/>
        <stp>BDP|17121762216033936023</stp>
        <tr r="X351" s="1"/>
      </tp>
      <tp t="b">
        <v>0</v>
        <stp/>
        <stp>BDP|11298172494198988325</stp>
        <tr r="T437" s="1"/>
      </tp>
      <tp t="b">
        <v>0</v>
        <stp/>
        <stp>BDP|12291698518564949306</stp>
        <tr r="W483" s="1"/>
      </tp>
      <tp t="b">
        <v>0</v>
        <stp/>
        <stp>BDP|14977274085128455451</stp>
        <tr r="P42" s="1"/>
      </tp>
      <tp t="b">
        <v>0</v>
        <stp/>
        <stp>BDP|12231876297930933119</stp>
        <tr r="AK168" s="1"/>
      </tp>
      <tp t="b">
        <v>0</v>
        <stp/>
        <stp>BDP|16205677618772101165</stp>
        <tr r="R264" s="1"/>
      </tp>
      <tp t="b">
        <v>0</v>
        <stp/>
        <stp>BDP|15612897203589491651</stp>
        <tr r="U417" s="1"/>
      </tp>
      <tp t="b">
        <v>0</v>
        <stp/>
        <stp>BDP|13734382590399090221</stp>
        <tr r="W230" s="1"/>
      </tp>
      <tp t="b">
        <v>0</v>
        <stp/>
        <stp>BDP|15432466980578983360</stp>
        <tr r="Y13" s="1"/>
      </tp>
      <tp t="b">
        <v>0</v>
        <stp/>
        <stp>BDP|12388534176605917723</stp>
        <tr r="U63" s="1"/>
      </tp>
      <tp t="b">
        <v>0</v>
        <stp/>
        <stp>BDP|11598328557990858552</stp>
        <tr r="P443" s="1"/>
      </tp>
      <tp t="b">
        <v>0</v>
        <stp/>
        <stp>BDP|13463176670791805669</stp>
        <tr r="AG11" s="1"/>
      </tp>
      <tp t="b">
        <v>0</v>
        <stp/>
        <stp>BDP|15171493756300366602</stp>
        <tr r="Z414" s="1"/>
      </tp>
      <tp t="b">
        <v>0</v>
        <stp/>
        <stp>BDP|13545536759512511375</stp>
        <tr r="AG36" s="1"/>
      </tp>
      <tp t="b">
        <v>0</v>
        <stp/>
        <stp>BDP|14985498377264881128</stp>
        <tr r="V288" s="1"/>
      </tp>
      <tp t="b">
        <v>0</v>
        <stp/>
        <stp>BDP|14877066727170113450</stp>
        <tr r="W210" s="1"/>
      </tp>
      <tp t="b">
        <v>0</v>
        <stp/>
        <stp>BDP|13958036867127064005</stp>
        <tr r="V29" s="1"/>
      </tp>
      <tp t="b">
        <v>0</v>
        <stp/>
        <stp>BDP|14279773234412581098</stp>
        <tr r="X218" s="1"/>
      </tp>
      <tp t="b">
        <v>0</v>
        <stp/>
        <stp>BDP|18217830770043517690</stp>
        <tr r="AG270" s="1"/>
      </tp>
      <tp t="b">
        <v>0</v>
        <stp/>
        <stp>BDP|13475817390552010280</stp>
        <tr r="Y245" s="1"/>
      </tp>
      <tp t="b">
        <v>0</v>
        <stp/>
        <stp>BDP|11878266820397189430</stp>
        <tr r="T185" s="1"/>
      </tp>
      <tp t="b">
        <v>0</v>
        <stp/>
        <stp>BDP|14389491510140640304</stp>
        <tr r="Q231" s="1"/>
      </tp>
      <tp t="b">
        <v>0</v>
        <stp/>
        <stp>BDP|10823809905659192309</stp>
        <tr r="P2" s="1"/>
      </tp>
      <tp t="b">
        <v>0</v>
        <stp/>
        <stp>BDP|17955473904560451125</stp>
        <tr r="T213" s="1"/>
      </tp>
      <tp t="b">
        <v>0</v>
        <stp/>
        <stp>BDP|10318785038162848472</stp>
        <tr r="Z451" s="1"/>
      </tp>
      <tp t="b">
        <v>0</v>
        <stp/>
        <stp>BDP|11296798746002138203</stp>
        <tr r="Y122" s="1"/>
      </tp>
      <tp t="b">
        <v>0</v>
        <stp/>
        <stp>BDP|12195417641077861759</stp>
        <tr r="V465" s="1"/>
      </tp>
      <tp t="b">
        <v>0</v>
        <stp/>
        <stp>BDP|11915809338161511989</stp>
        <tr r="V466" s="1"/>
      </tp>
      <tp t="b">
        <v>0</v>
        <stp/>
        <stp>BDP|17569085634700111642</stp>
        <tr r="AK19" s="1"/>
      </tp>
      <tp t="b">
        <v>0</v>
        <stp/>
        <stp>BDP|11192909544108901607</stp>
        <tr r="Q186" s="1"/>
      </tp>
      <tp t="b">
        <v>0</v>
        <stp/>
        <stp>BDP|11623375348627245371</stp>
        <tr r="U223" s="1"/>
      </tp>
      <tp t="b">
        <v>0</v>
        <stp/>
        <stp>BDP|12021412310962628780</stp>
        <tr r="AG97" s="1"/>
      </tp>
      <tp t="b">
        <v>0</v>
        <stp/>
        <stp>BDP|13304274411631887321</stp>
        <tr r="V340" s="1"/>
      </tp>
      <tp t="b">
        <v>0</v>
        <stp/>
        <stp>BDP|13243588366164108627</stp>
        <tr r="W476" s="1"/>
      </tp>
      <tp t="b">
        <v>0</v>
        <stp/>
        <stp>BDP|13851550957278589905</stp>
        <tr r="W238" s="1"/>
      </tp>
      <tp t="b">
        <v>0</v>
        <stp/>
        <stp>BDP|15912102072409753838</stp>
        <tr r="P468" s="1"/>
      </tp>
      <tp t="b">
        <v>0</v>
        <stp/>
        <stp>BDP|16248268263406043685</stp>
        <tr r="P129" s="1"/>
      </tp>
      <tp t="b">
        <v>0</v>
        <stp/>
        <stp>BDP|10424647683708894442</stp>
        <tr r="T350" s="1"/>
      </tp>
      <tp t="b">
        <v>0</v>
        <stp/>
        <stp>BDP|13839407827210163718</stp>
        <tr r="W400" s="1"/>
      </tp>
      <tp t="b">
        <v>0</v>
        <stp/>
        <stp>BDP|18217694683911763502</stp>
        <tr r="Q362" s="1"/>
      </tp>
      <tp t="b">
        <v>0</v>
        <stp/>
        <stp>BDP|14923032943257587535</stp>
        <tr r="Y286" s="1"/>
      </tp>
      <tp t="b">
        <v>0</v>
        <stp/>
        <stp>BDP|16918369051140848293</stp>
        <tr r="AI20" s="1"/>
      </tp>
      <tp t="b">
        <v>0</v>
        <stp/>
        <stp>BDP|15582365076464216785</stp>
        <tr r="S464" s="1"/>
      </tp>
      <tp t="b">
        <v>0</v>
        <stp/>
        <stp>BDP|13962264272974619049</stp>
        <tr r="T72" s="1"/>
      </tp>
      <tp t="b">
        <v>0</v>
        <stp/>
        <stp>BDP|14240214376062954137</stp>
        <tr r="Z114" s="1"/>
      </tp>
      <tp t="b">
        <v>0</v>
        <stp/>
        <stp>BDP|16368747274407845346</stp>
        <tr r="Q428" s="1"/>
      </tp>
      <tp t="b">
        <v>0</v>
        <stp/>
        <stp>BDP|17614688012314693654</stp>
        <tr r="AK248" s="1"/>
      </tp>
      <tp t="b">
        <v>0</v>
        <stp/>
        <stp>BDP|11653276919342132265</stp>
        <tr r="AI430" s="1"/>
      </tp>
      <tp t="b">
        <v>0</v>
        <stp/>
        <stp>BDP|14323683319269428897</stp>
        <tr r="V378" s="1"/>
      </tp>
      <tp t="b">
        <v>0</v>
        <stp/>
        <stp>BDP|16649694887252645810</stp>
        <tr r="AK122" s="1"/>
      </tp>
      <tp t="b">
        <v>0</v>
        <stp/>
        <stp>BDP|16614785234458611837</stp>
        <tr r="S371" s="1"/>
      </tp>
      <tp t="b">
        <v>0</v>
        <stp/>
        <stp>BDP|14186636470847967045</stp>
        <tr r="X54" s="1"/>
      </tp>
      <tp t="b">
        <v>0</v>
        <stp/>
        <stp>BDP|13407772903885782386</stp>
        <tr r="AI337" s="1"/>
      </tp>
      <tp t="b">
        <v>0</v>
        <stp/>
        <stp>BDP|16079371690857059992</stp>
        <tr r="T224" s="1"/>
      </tp>
      <tp t="b">
        <v>0</v>
        <stp/>
        <stp>BDP|17889670145120568716</stp>
        <tr r="Q366" s="1"/>
      </tp>
      <tp t="b">
        <v>0</v>
        <stp/>
        <stp>BDP|15993548733814651564</stp>
        <tr r="AH84" s="1"/>
      </tp>
      <tp t="b">
        <v>0</v>
        <stp/>
        <stp>BDP|18010382167329591641</stp>
        <tr r="Y353" s="1"/>
      </tp>
      <tp t="b">
        <v>0</v>
        <stp/>
        <stp>BDP|11051348061151979724</stp>
        <tr r="V346" s="1"/>
      </tp>
      <tp t="b">
        <v>0</v>
        <stp/>
        <stp>BDP|13208262368590216509</stp>
        <tr r="AI266" s="1"/>
      </tp>
      <tp t="b">
        <v>0</v>
        <stp/>
        <stp>BDP|15334408342280769780</stp>
        <tr r="AI239" s="1"/>
      </tp>
      <tp t="b">
        <v>0</v>
        <stp/>
        <stp>BDP|17080465614240803040</stp>
        <tr r="V456" s="1"/>
      </tp>
      <tp t="b">
        <v>0</v>
        <stp/>
        <stp>BDP|15186970803169385783</stp>
        <tr r="Q255" s="1"/>
      </tp>
      <tp t="b">
        <v>0</v>
        <stp/>
        <stp>BDP|12197152979737596167</stp>
        <tr r="R157" s="1"/>
      </tp>
      <tp t="b">
        <v>0</v>
        <stp/>
        <stp>BDP|12638588943957303602</stp>
        <tr r="Y110" s="1"/>
      </tp>
      <tp t="b">
        <v>0</v>
        <stp/>
        <stp>BDP|12528052376255802205</stp>
        <tr r="U203" s="1"/>
      </tp>
      <tp t="b">
        <v>0</v>
        <stp/>
        <stp>BDP|13862445906563391679</stp>
        <tr r="X496" s="1"/>
      </tp>
      <tp t="b">
        <v>0</v>
        <stp/>
        <stp>BDP|11402340949264575023</stp>
        <tr r="V231" s="1"/>
      </tp>
      <tp t="b">
        <v>0</v>
        <stp/>
        <stp>BDP|12981051530582518179</stp>
        <tr r="V287" s="1"/>
      </tp>
      <tp t="b">
        <v>0</v>
        <stp/>
        <stp>BDP|17033349117290696748</stp>
        <tr r="R99" s="1"/>
      </tp>
      <tp t="b">
        <v>0</v>
        <stp/>
        <stp>BDP|17714018145069711857</stp>
        <tr r="P184" s="1"/>
      </tp>
      <tp t="b">
        <v>0</v>
        <stp/>
        <stp>BDP|10686942768404822932</stp>
        <tr r="Q351" s="1"/>
      </tp>
      <tp t="b">
        <v>0</v>
        <stp/>
        <stp>BDP|17515478515621138171</stp>
        <tr r="P306" s="1"/>
      </tp>
      <tp t="b">
        <v>0</v>
        <stp/>
        <stp>BDP|17905496715428078849</stp>
        <tr r="AK329" s="1"/>
      </tp>
      <tp t="b">
        <v>0</v>
        <stp/>
        <stp>BDP|17110502354034460109</stp>
        <tr r="Q328" s="1"/>
      </tp>
      <tp t="b">
        <v>0</v>
        <stp/>
        <stp>BDP|12297260552394291350</stp>
        <tr r="AH309" s="1"/>
      </tp>
      <tp t="b">
        <v>0</v>
        <stp/>
        <stp>BDP|14439393763776830575</stp>
        <tr r="V48" s="1"/>
      </tp>
      <tp t="b">
        <v>0</v>
        <stp/>
        <stp>BDP|13077468357590824088</stp>
        <tr r="AI69" s="1"/>
      </tp>
      <tp t="b">
        <v>0</v>
        <stp/>
        <stp>BDP|14351557337495730572</stp>
        <tr r="P428" s="1"/>
      </tp>
      <tp t="b">
        <v>0</v>
        <stp/>
        <stp>BDP|14664364144676365767</stp>
        <tr r="AH106" s="1"/>
      </tp>
      <tp t="b">
        <v>0</v>
        <stp/>
        <stp>BDP|16717277370532977381</stp>
        <tr r="Q230" s="1"/>
      </tp>
      <tp t="b">
        <v>0</v>
        <stp/>
        <stp>BDP|16232355908917786093</stp>
        <tr r="AG438" s="1"/>
      </tp>
      <tp t="b">
        <v>0</v>
        <stp/>
        <stp>BDP|13242875784821850088</stp>
        <tr r="AI189" s="1"/>
      </tp>
      <tp t="b">
        <v>0</v>
        <stp/>
        <stp>BDP|18162225783983860386</stp>
        <tr r="R488" s="1"/>
      </tp>
      <tp t="b">
        <v>0</v>
        <stp/>
        <stp>BDP|14232682168033418568</stp>
        <tr r="AG359" s="1"/>
      </tp>
      <tp t="b">
        <v>0</v>
        <stp/>
        <stp>BDP|12526160833671088304</stp>
        <tr r="Q20" s="1"/>
      </tp>
      <tp t="b">
        <v>0</v>
        <stp/>
        <stp>BDP|16559114508044463189</stp>
        <tr r="V145" s="1"/>
      </tp>
      <tp t="b">
        <v>0</v>
        <stp/>
        <stp>BDP|11993017268260294528</stp>
        <tr r="W84" s="1"/>
      </tp>
      <tp t="b">
        <v>0</v>
        <stp/>
        <stp>BDP|12914249378192041751</stp>
        <tr r="Z257" s="1"/>
      </tp>
      <tp t="b">
        <v>0</v>
        <stp/>
        <stp>BDP|10546695743696930665</stp>
        <tr r="T353" s="1"/>
      </tp>
      <tp t="b">
        <v>0</v>
        <stp/>
        <stp>BDP|10138354645197646273</stp>
        <tr r="U50" s="1"/>
      </tp>
      <tp t="b">
        <v>0</v>
        <stp/>
        <stp>BDP|13925315478483665665</stp>
        <tr r="U179" s="1"/>
      </tp>
      <tp t="b">
        <v>0</v>
        <stp/>
        <stp>BDP|14975065967364946412</stp>
        <tr r="V272" s="1"/>
      </tp>
      <tp t="b">
        <v>0</v>
        <stp/>
        <stp>BDP|14991658409498442816</stp>
        <tr r="Q187" s="1"/>
      </tp>
      <tp t="b">
        <v>0</v>
        <stp/>
        <stp>BDP|10759932620220526910</stp>
        <tr r="W277" s="1"/>
      </tp>
      <tp t="b">
        <v>0</v>
        <stp/>
        <stp>BDP|16135045494255128800</stp>
        <tr r="AI196" s="1"/>
      </tp>
      <tp t="b">
        <v>0</v>
        <stp/>
        <stp>BDP|12912807299703657262</stp>
        <tr r="Y272" s="1"/>
      </tp>
      <tp t="b">
        <v>0</v>
        <stp/>
        <stp>BDP|15964298773017694551</stp>
        <tr r="Z482" s="1"/>
      </tp>
      <tp t="b">
        <v>0</v>
        <stp/>
        <stp>BDP|14762352610796912288</stp>
        <tr r="V226" s="1"/>
      </tp>
      <tp t="b">
        <v>0</v>
        <stp/>
        <stp>BDP|15438100042827592508</stp>
        <tr r="AH269" s="1"/>
      </tp>
      <tp t="b">
        <v>0</v>
        <stp/>
        <stp>BDP|11129018472925695170</stp>
        <tr r="V135" s="1"/>
      </tp>
      <tp t="b">
        <v>0</v>
        <stp/>
        <stp>BDP|12848651487916109886</stp>
        <tr r="Z181" s="1"/>
      </tp>
      <tp t="b">
        <v>0</v>
        <stp/>
        <stp>BDP|13264273295718289212</stp>
        <tr r="T219" s="1"/>
      </tp>
      <tp t="b">
        <v>0</v>
        <stp/>
        <stp>BDP|13053452330894647204</stp>
        <tr r="Y223" s="1"/>
      </tp>
      <tp t="b">
        <v>0</v>
        <stp/>
        <stp>BDP|12789156766566050171</stp>
        <tr r="V362" s="1"/>
      </tp>
      <tp t="b">
        <v>0</v>
        <stp/>
        <stp>BDP|11677097017973934124</stp>
        <tr r="W344" s="1"/>
      </tp>
      <tp t="b">
        <v>0</v>
        <stp/>
        <stp>BDP|14927035862682361289</stp>
        <tr r="Y99" s="1"/>
      </tp>
      <tp t="b">
        <v>0</v>
        <stp/>
        <stp>BDP|10884355109987294650</stp>
        <tr r="AK244" s="1"/>
      </tp>
      <tp t="b">
        <v>0</v>
        <stp/>
        <stp>BDP|17663039551264431432</stp>
        <tr r="W153" s="1"/>
      </tp>
      <tp t="b">
        <v>0</v>
        <stp/>
        <stp>BDP|15055119629020887437</stp>
        <tr r="Z118" s="1"/>
      </tp>
      <tp t="b">
        <v>0</v>
        <stp/>
        <stp>BDP|10180562308893920452</stp>
        <tr r="R337" s="1"/>
      </tp>
      <tp t="b">
        <v>0</v>
        <stp/>
        <stp>BDP|12982312321172912338</stp>
        <tr r="U441" s="1"/>
      </tp>
      <tp t="b">
        <v>0</v>
        <stp/>
        <stp>BDP|13290677921897304244</stp>
        <tr r="Z259" s="1"/>
      </tp>
      <tp t="b">
        <v>0</v>
        <stp/>
        <stp>BDP|16287873572639698225</stp>
        <tr r="AI164" s="1"/>
      </tp>
      <tp t="b">
        <v>0</v>
        <stp/>
        <stp>BDP|16518242862411255123</stp>
        <tr r="W29" s="1"/>
      </tp>
      <tp t="b">
        <v>0</v>
        <stp/>
        <stp>BDP|14204376356650899089</stp>
        <tr r="W276" s="1"/>
      </tp>
      <tp t="b">
        <v>0</v>
        <stp/>
        <stp>BDP|10880885095274386750</stp>
        <tr r="Y429" s="1"/>
      </tp>
      <tp t="b">
        <v>0</v>
        <stp/>
        <stp>BDP|15931316246381539182</stp>
        <tr r="AI104" s="1"/>
      </tp>
      <tp t="b">
        <v>0</v>
        <stp/>
        <stp>BDP|16878119415102919668</stp>
        <tr r="AH137" s="1"/>
      </tp>
      <tp t="b">
        <v>0</v>
        <stp/>
        <stp>BDP|15022167269090849047</stp>
        <tr r="V207" s="1"/>
      </tp>
      <tp t="b">
        <v>0</v>
        <stp/>
        <stp>BDP|14896381151919074920</stp>
        <tr r="V450" s="1"/>
      </tp>
      <tp t="b">
        <v>0</v>
        <stp/>
        <stp>BDP|12919159247114951118</stp>
        <tr r="X23" s="1"/>
      </tp>
      <tp t="b">
        <v>0</v>
        <stp/>
        <stp>BDP|10303072660531385555</stp>
        <tr r="R396" s="1"/>
      </tp>
      <tp t="b">
        <v>0</v>
        <stp/>
        <stp>BDP|12771653705761227779</stp>
        <tr r="AH146" s="1"/>
      </tp>
      <tp t="b">
        <v>0</v>
        <stp/>
        <stp>BDP|14505080449792691000</stp>
        <tr r="T129" s="1"/>
      </tp>
      <tp t="b">
        <v>0</v>
        <stp/>
        <stp>BDP|14880336128387338022</stp>
        <tr r="Z63" s="1"/>
      </tp>
      <tp t="b">
        <v>0</v>
        <stp/>
        <stp>BDP|11232061876060223423</stp>
        <tr r="V463" s="1"/>
      </tp>
      <tp t="b">
        <v>0</v>
        <stp/>
        <stp>BDP|13743767156044469716</stp>
        <tr r="V413" s="1"/>
      </tp>
      <tp t="b">
        <v>0</v>
        <stp/>
        <stp>BDP|14389324812983242730</stp>
        <tr r="AI463" s="1"/>
      </tp>
      <tp t="b">
        <v>0</v>
        <stp/>
        <stp>BDP|17597739455315071214</stp>
        <tr r="U13" s="1"/>
      </tp>
      <tp t="b">
        <v>0</v>
        <stp/>
        <stp>BDP|13630828886549784870</stp>
        <tr r="V15" s="1"/>
      </tp>
      <tp t="b">
        <v>0</v>
        <stp/>
        <stp>BDP|15374657104144870580</stp>
        <tr r="W471" s="1"/>
      </tp>
      <tp t="b">
        <v>0</v>
        <stp/>
        <stp>BDP|14184830861549744110</stp>
        <tr r="Z220" s="1"/>
      </tp>
      <tp t="b">
        <v>0</v>
        <stp/>
        <stp>BDP|13987533900243675797</stp>
        <tr r="AG182" s="1"/>
      </tp>
      <tp t="b">
        <v>0</v>
        <stp/>
        <stp>BDP|14182700337391267313</stp>
        <tr r="T391" s="1"/>
      </tp>
      <tp t="b">
        <v>0</v>
        <stp/>
        <stp>BDP|16155836084847659352</stp>
        <tr r="AI356" s="1"/>
      </tp>
      <tp t="b">
        <v>0</v>
        <stp/>
        <stp>BDP|10826775322846090185</stp>
        <tr r="X485" s="1"/>
      </tp>
      <tp t="b">
        <v>0</v>
        <stp/>
        <stp>BDP|17868424697429018186</stp>
        <tr r="P478" s="1"/>
      </tp>
      <tp t="b">
        <v>0</v>
        <stp/>
        <stp>BDP|18036569858452987826</stp>
        <tr r="Y419" s="1"/>
      </tp>
      <tp t="b">
        <v>0</v>
        <stp/>
        <stp>BDP|10046725802640663536</stp>
        <tr r="R311" s="1"/>
      </tp>
      <tp t="b">
        <v>0</v>
        <stp/>
        <stp>BDP|16541313049651919216</stp>
        <tr r="Q435" s="1"/>
      </tp>
      <tp t="b">
        <v>0</v>
        <stp/>
        <stp>BDP|13495806855969153555</stp>
        <tr r="V273" s="1"/>
      </tp>
      <tp t="b">
        <v>0</v>
        <stp/>
        <stp>BDP|17271087853344829444</stp>
        <tr r="P284" s="1"/>
      </tp>
      <tp t="b">
        <v>0</v>
        <stp/>
        <stp>BDP|11024161915837168478</stp>
        <tr r="S46" s="1"/>
      </tp>
      <tp t="b">
        <v>0</v>
        <stp/>
        <stp>BDP|14078406290573659835</stp>
        <tr r="Q32" s="1"/>
      </tp>
      <tp t="b">
        <v>0</v>
        <stp/>
        <stp>BDP|11065056446270590726</stp>
        <tr r="U218" s="1"/>
      </tp>
      <tp t="b">
        <v>0</v>
        <stp/>
        <stp>BDP|16717616064147421329</stp>
        <tr r="AH19" s="1"/>
      </tp>
      <tp t="b">
        <v>0</v>
        <stp/>
        <stp>BDP|11334956819198805337</stp>
        <tr r="X260" s="1"/>
      </tp>
      <tp t="b">
        <v>0</v>
        <stp/>
        <stp>BDP|14258571430396609676</stp>
        <tr r="Q447" s="1"/>
      </tp>
      <tp t="b">
        <v>0</v>
        <stp/>
        <stp>BDP|11143212742214242141</stp>
        <tr r="V206" s="1"/>
      </tp>
      <tp t="b">
        <v>0</v>
        <stp/>
        <stp>BDP|17049685395399132380</stp>
        <tr r="AK165" s="1"/>
      </tp>
      <tp t="b">
        <v>0</v>
        <stp/>
        <stp>BDP|13274135405139753977</stp>
        <tr r="U114" s="1"/>
      </tp>
      <tp t="b">
        <v>0</v>
        <stp/>
        <stp>BDP|13706817636553416902</stp>
        <tr r="T204" s="1"/>
      </tp>
      <tp t="b">
        <v>0</v>
        <stp/>
        <stp>BDP|10452360525213664050</stp>
        <tr r="X52" s="1"/>
      </tp>
      <tp t="b">
        <v>0</v>
        <stp/>
        <stp>BDP|15364933452428613300</stp>
        <tr r="AH36" s="1"/>
      </tp>
      <tp t="b">
        <v>0</v>
        <stp/>
        <stp>BDP|16303447553666530357</stp>
        <tr r="U190" s="1"/>
      </tp>
      <tp t="b">
        <v>0</v>
        <stp/>
        <stp>BDP|17165660837282035243</stp>
        <tr r="Q410" s="1"/>
      </tp>
      <tp t="b">
        <v>0</v>
        <stp/>
        <stp>BDP|11805415349345295655</stp>
        <tr r="AG471" s="1"/>
      </tp>
      <tp t="b">
        <v>0</v>
        <stp/>
        <stp>BDP|17197707555097026035</stp>
        <tr r="Y422" s="1"/>
      </tp>
      <tp t="b">
        <v>0</v>
        <stp/>
        <stp>BDP|10750427887946008856</stp>
        <tr r="X390" s="1"/>
      </tp>
      <tp t="b">
        <v>0</v>
        <stp/>
        <stp>BDP|15810124158855272677</stp>
        <tr r="AG213" s="1"/>
      </tp>
      <tp t="b">
        <v>0</v>
        <stp/>
        <stp>BDP|11622662870924750600</stp>
        <tr r="AK197" s="1"/>
      </tp>
      <tp t="b">
        <v>0</v>
        <stp/>
        <stp>BDP|11964816184733224096</stp>
        <tr r="P326" s="1"/>
      </tp>
      <tp t="b">
        <v>0</v>
        <stp/>
        <stp>BDP|16427420610174922581</stp>
        <tr r="X138" s="1"/>
      </tp>
      <tp t="b">
        <v>0</v>
        <stp/>
        <stp>BDP|17303631869527773294</stp>
        <tr r="R16" s="1"/>
      </tp>
      <tp t="b">
        <v>0</v>
        <stp/>
        <stp>BDP|12962484205444564066</stp>
        <tr r="T194" s="1"/>
      </tp>
      <tp t="b">
        <v>0</v>
        <stp/>
        <stp>BDP|12260220997562477940</stp>
        <tr r="T402" s="1"/>
      </tp>
      <tp t="b">
        <v>0</v>
        <stp/>
        <stp>BDP|10197515135441151524</stp>
        <tr r="R329" s="1"/>
      </tp>
      <tp t="b">
        <v>0</v>
        <stp/>
        <stp>BDP|11819735694595001899</stp>
        <tr r="Q367" s="1"/>
      </tp>
      <tp t="b">
        <v>0</v>
        <stp/>
        <stp>BDP|16626751703217616403</stp>
        <tr r="AG43" s="1"/>
      </tp>
      <tp t="b">
        <v>0</v>
        <stp/>
        <stp>BDP|10676655162900507229</stp>
        <tr r="AK27" s="1"/>
      </tp>
      <tp t="b">
        <v>0</v>
        <stp/>
        <stp>BDP|12733464612013729625</stp>
        <tr r="R408" s="1"/>
      </tp>
      <tp t="b">
        <v>0</v>
        <stp/>
        <stp>BDP|16068360089696032993</stp>
        <tr r="W449" s="1"/>
      </tp>
      <tp t="b">
        <v>0</v>
        <stp/>
        <stp>BDP|17404956699985721098</stp>
        <tr r="T259" s="1"/>
      </tp>
      <tp t="b">
        <v>0</v>
        <stp/>
        <stp>BDP|13270015605191526055</stp>
        <tr r="U162" s="1"/>
      </tp>
      <tp t="b">
        <v>0</v>
        <stp/>
        <stp>BDP|14515226927091633700</stp>
        <tr r="Y400" s="1"/>
      </tp>
      <tp t="b">
        <v>0</v>
        <stp/>
        <stp>BDP|17537547752060135543</stp>
        <tr r="AG407" s="1"/>
      </tp>
      <tp t="b">
        <v>0</v>
        <stp/>
        <stp>BDP|16268774579965042055</stp>
        <tr r="P403" s="1"/>
      </tp>
      <tp t="b">
        <v>0</v>
        <stp/>
        <stp>BDP|16406951595436941349</stp>
        <tr r="R175" s="1"/>
      </tp>
      <tp t="b">
        <v>0</v>
        <stp/>
        <stp>BDP|10129494140250531348</stp>
        <tr r="W290" s="1"/>
      </tp>
      <tp t="b">
        <v>0</v>
        <stp/>
        <stp>BDP|12998204004234526713</stp>
        <tr r="V39" s="1"/>
      </tp>
      <tp t="b">
        <v>0</v>
        <stp/>
        <stp>BDP|11380012968251340502</stp>
        <tr r="X305" s="1"/>
      </tp>
      <tp t="b">
        <v>0</v>
        <stp/>
        <stp>BDP|17184295987968685602</stp>
        <tr r="U294" s="1"/>
      </tp>
      <tp t="b">
        <v>0</v>
        <stp/>
        <stp>BDP|16987327735516423336</stp>
        <tr r="Q175" s="1"/>
      </tp>
      <tp t="b">
        <v>0</v>
        <stp/>
        <stp>BDP|11780867568124371834</stp>
        <tr r="P481" s="1"/>
      </tp>
      <tp t="b">
        <v>0</v>
        <stp/>
        <stp>BDP|11343092631849654849</stp>
        <tr r="AH373" s="1"/>
      </tp>
      <tp t="b">
        <v>0</v>
        <stp/>
        <stp>BDP|12076351467322975620</stp>
        <tr r="P116" s="1"/>
      </tp>
      <tp t="b">
        <v>0</v>
        <stp/>
        <stp>BDP|12512088027267212418</stp>
        <tr r="AI309" s="1"/>
      </tp>
      <tp t="b">
        <v>0</v>
        <stp/>
        <stp>BDP|16326147323427419191</stp>
        <tr r="AK418" s="1"/>
      </tp>
      <tp t="b">
        <v>0</v>
        <stp/>
        <stp>BDP|17764195935103456566</stp>
        <tr r="U91" s="1"/>
      </tp>
      <tp t="b">
        <v>0</v>
        <stp/>
        <stp>BDP|11761324827871884233</stp>
        <tr r="W453" s="1"/>
      </tp>
      <tp t="b">
        <v>0</v>
        <stp/>
        <stp>BDP|15842866793121612623</stp>
        <tr r="T410" s="1"/>
      </tp>
      <tp t="b">
        <v>0</v>
        <stp/>
        <stp>BDP|15579698633250285345</stp>
        <tr r="AK302" s="1"/>
      </tp>
      <tp t="b">
        <v>0</v>
        <stp/>
        <stp>BDP|16248333367789756985</stp>
        <tr r="U24" s="1"/>
      </tp>
      <tp t="b">
        <v>0</v>
        <stp/>
        <stp>BDP|11203115710034337696</stp>
        <tr r="AG451" s="1"/>
      </tp>
      <tp t="b">
        <v>0</v>
        <stp/>
        <stp>BDP|10234583489999264788</stp>
        <tr r="AG26" s="1"/>
      </tp>
      <tp t="b">
        <v>0</v>
        <stp/>
        <stp>BDP|14725591058111861673</stp>
        <tr r="AI72" s="1"/>
      </tp>
      <tp t="b">
        <v>0</v>
        <stp/>
        <stp>BDP|17341195915412066665</stp>
        <tr r="AG425" s="1"/>
      </tp>
      <tp t="b">
        <v>0</v>
        <stp/>
        <stp>BDP|12124196025634119655</stp>
        <tr r="R6" s="1"/>
      </tp>
      <tp t="b">
        <v>0</v>
        <stp/>
        <stp>BDP|12396212698922165822</stp>
        <tr r="AH105" s="1"/>
      </tp>
      <tp t="b">
        <v>0</v>
        <stp/>
        <stp>BDP|18049666803955990857</stp>
        <tr r="X456" s="1"/>
      </tp>
      <tp t="b">
        <v>0</v>
        <stp/>
        <stp>BDP|16049147231275836246</stp>
        <tr r="AH443" s="1"/>
      </tp>
      <tp t="b">
        <v>0</v>
        <stp/>
        <stp>BDP|16856134932155848280</stp>
        <tr r="Z309" s="1"/>
      </tp>
      <tp t="b">
        <v>0</v>
        <stp/>
        <stp>BDP|17033092754604389564</stp>
        <tr r="P94" s="1"/>
      </tp>
      <tp t="b">
        <v>0</v>
        <stp/>
        <stp>BDP|11867295814875501481</stp>
        <tr r="S266" s="1"/>
      </tp>
      <tp t="b">
        <v>0</v>
        <stp/>
        <stp>BDP|16348736948945914395</stp>
        <tr r="P104" s="1"/>
      </tp>
      <tp t="b">
        <v>0</v>
        <stp/>
        <stp>BDP|14784194971971398043</stp>
        <tr r="AI50" s="1"/>
      </tp>
      <tp t="b">
        <v>0</v>
        <stp/>
        <stp>BDP|12375694070129796955</stp>
        <tr r="Z465" s="1"/>
      </tp>
      <tp t="b">
        <v>0</v>
        <stp/>
        <stp>BDP|14970834005568180763</stp>
        <tr r="AH264" s="1"/>
      </tp>
      <tp t="b">
        <v>0</v>
        <stp/>
        <stp>BDP|18028069842416513993</stp>
        <tr r="P419" s="1"/>
      </tp>
      <tp t="b">
        <v>0</v>
        <stp/>
        <stp>BDP|14193280988728033591</stp>
        <tr r="W195" s="1"/>
      </tp>
      <tp t="b">
        <v>0</v>
        <stp/>
        <stp>BDP|18302178073508865577</stp>
        <tr r="Q134" s="1"/>
      </tp>
      <tp t="b">
        <v>0</v>
        <stp/>
        <stp>BDP|15380744098390760809</stp>
        <tr r="P412" s="1"/>
      </tp>
      <tp t="b">
        <v>0</v>
        <stp/>
        <stp>BDP|10992783178864975785</stp>
        <tr r="S29" s="1"/>
      </tp>
      <tp t="b">
        <v>0</v>
        <stp/>
        <stp>BDP|10411414175759810904</stp>
        <tr r="T323" s="1"/>
      </tp>
      <tp t="b">
        <v>0</v>
        <stp/>
        <stp>BDP|11108863890417904461</stp>
        <tr r="Q2" s="1"/>
      </tp>
      <tp t="b">
        <v>0</v>
        <stp/>
        <stp>BDP|17502742701554979715</stp>
        <tr r="X123" s="1"/>
      </tp>
      <tp t="b">
        <v>0</v>
        <stp/>
        <stp>BDP|10462886750949111762</stp>
        <tr r="W212" s="1"/>
      </tp>
      <tp t="b">
        <v>0</v>
        <stp/>
        <stp>BDP|11606441520830150485</stp>
        <tr r="T32" s="1"/>
      </tp>
      <tp t="b">
        <v>0</v>
        <stp/>
        <stp>BDP|10165596436974305160</stp>
        <tr r="Y25" s="1"/>
      </tp>
      <tp t="b">
        <v>0</v>
        <stp/>
        <stp>BDP|12591594852779119846</stp>
        <tr r="Q264" s="1"/>
      </tp>
      <tp t="b">
        <v>0</v>
        <stp/>
        <stp>BDP|17704281944835832786</stp>
        <tr r="AI373" s="1"/>
      </tp>
      <tp t="b">
        <v>0</v>
        <stp/>
        <stp>BDP|14566122860682529293</stp>
        <tr r="T491" s="1"/>
      </tp>
      <tp t="b">
        <v>0</v>
        <stp/>
        <stp>BDP|13791037701933765392</stp>
        <tr r="Y62" s="1"/>
      </tp>
      <tp t="b">
        <v>0</v>
        <stp/>
        <stp>BDP|17295782507883363057</stp>
        <tr r="AH229" s="1"/>
      </tp>
      <tp t="b">
        <v>0</v>
        <stp/>
        <stp>BDP|12425364757596731192</stp>
        <tr r="W51" s="1"/>
      </tp>
      <tp t="b">
        <v>0</v>
        <stp/>
        <stp>BDP|12370980139382013994</stp>
        <tr r="AG133" s="1"/>
      </tp>
      <tp t="b">
        <v>0</v>
        <stp/>
        <stp>BDP|17101174860455556684</stp>
        <tr r="R110" s="1"/>
      </tp>
      <tp t="b">
        <v>0</v>
        <stp/>
        <stp>BDP|15533072269095799579</stp>
        <tr r="Y107" s="1"/>
      </tp>
      <tp t="b">
        <v>0</v>
        <stp/>
        <stp>BDP|14879619802884111510</stp>
        <tr r="S176" s="1"/>
      </tp>
      <tp t="b">
        <v>0</v>
        <stp/>
        <stp>BDP|11166623479612837197</stp>
        <tr r="AI125" s="1"/>
      </tp>
      <tp t="b">
        <v>0</v>
        <stp/>
        <stp>BDP|11336233328534004632</stp>
        <tr r="AG410" s="1"/>
      </tp>
      <tp t="b">
        <v>0</v>
        <stp/>
        <stp>BDP|15511219323265441388</stp>
        <tr r="AK335" s="1"/>
      </tp>
      <tp t="b">
        <v>0</v>
        <stp/>
        <stp>BDP|17921550617224719474</stp>
        <tr r="AI186" s="1"/>
      </tp>
      <tp t="b">
        <v>0</v>
        <stp/>
        <stp>BDP|17931818476659791220</stp>
        <tr r="AG417" s="1"/>
      </tp>
      <tp t="b">
        <v>0</v>
        <stp/>
        <stp>BDP|15776003137032892726</stp>
        <tr r="P165" s="1"/>
      </tp>
      <tp t="b">
        <v>0</v>
        <stp/>
        <stp>BDP|10881449385999799648</stp>
        <tr r="P484" s="1"/>
      </tp>
      <tp t="b">
        <v>0</v>
        <stp/>
        <stp>BDP|11714394451505099156</stp>
        <tr r="X209" s="1"/>
      </tp>
      <tp t="b">
        <v>0</v>
        <stp/>
        <stp>BDP|11203687563946067436</stp>
        <tr r="AK491" s="1"/>
      </tp>
      <tp t="b">
        <v>0</v>
        <stp/>
        <stp>BDP|12163940780926613693</stp>
        <tr r="S205" s="1"/>
      </tp>
      <tp t="b">
        <v>0</v>
        <stp/>
        <stp>BDP|12722039275895963329</stp>
        <tr r="X475" s="1"/>
      </tp>
      <tp t="b">
        <v>0</v>
        <stp/>
        <stp>BDP|12917705742911090315</stp>
        <tr r="AK247" s="1"/>
      </tp>
      <tp t="b">
        <v>0</v>
        <stp/>
        <stp>BDP|10802579075599127819</stp>
        <tr r="AI163" s="1"/>
      </tp>
      <tp t="b">
        <v>0</v>
        <stp/>
        <stp>BDP|14066946384062879423</stp>
        <tr r="Z18" s="1"/>
      </tp>
      <tp t="b">
        <v>0</v>
        <stp/>
        <stp>BDP|14150870310056832842</stp>
        <tr r="W323" s="1"/>
      </tp>
      <tp t="b">
        <v>0</v>
        <stp/>
        <stp>BDP|11055121888873644813</stp>
        <tr r="X269" s="1"/>
      </tp>
      <tp t="b">
        <v>0</v>
        <stp/>
        <stp>BDP|17661263489816008847</stp>
        <tr r="Y292" s="1"/>
      </tp>
      <tp t="b">
        <v>0</v>
        <stp/>
        <stp>BDP|17700461353443978668</stp>
        <tr r="W355" s="1"/>
      </tp>
      <tp t="b">
        <v>0</v>
        <stp/>
        <stp>BDP|15823571528491984032</stp>
        <tr r="AG304" s="1"/>
      </tp>
      <tp t="b">
        <v>0</v>
        <stp/>
        <stp>BDP|14653975684235869303</stp>
        <tr r="Q339" s="1"/>
      </tp>
      <tp t="b">
        <v>0</v>
        <stp/>
        <stp>BDP|14425829911248990637</stp>
        <tr r="Q74" s="1"/>
      </tp>
      <tp t="b">
        <v>0</v>
        <stp/>
        <stp>BDP|17401149928926439114</stp>
        <tr r="AG206" s="1"/>
      </tp>
      <tp t="b">
        <v>0</v>
        <stp/>
        <stp>BDP|13774600978349042824</stp>
        <tr r="AH67" s="1"/>
      </tp>
      <tp t="b">
        <v>0</v>
        <stp/>
        <stp>BDP|14762592025433729309</stp>
        <tr r="AK476" s="1"/>
      </tp>
      <tp t="b">
        <v>0</v>
        <stp/>
        <stp>BDP|12676226601233988001</stp>
        <tr r="X363" s="1"/>
      </tp>
      <tp t="b">
        <v>0</v>
        <stp/>
        <stp>BDP|14149967278801618850</stp>
        <tr r="Y48" s="1"/>
      </tp>
      <tp t="b">
        <v>0</v>
        <stp/>
        <stp>BDP|17616639818512950181</stp>
        <tr r="R182" s="1"/>
      </tp>
      <tp t="b">
        <v>0</v>
        <stp/>
        <stp>BDP|14883100105236738060</stp>
        <tr r="AH238" s="1"/>
      </tp>
      <tp t="b">
        <v>0</v>
        <stp/>
        <stp>BDP|16285892611459419521</stp>
        <tr r="W337" s="1"/>
      </tp>
      <tp t="b">
        <v>0</v>
        <stp/>
        <stp>BDP|14106175518835279207</stp>
        <tr r="Z448" s="1"/>
      </tp>
      <tp t="b">
        <v>0</v>
        <stp/>
        <stp>BDP|17648770040037800058</stp>
        <tr r="X270" s="1"/>
      </tp>
      <tp t="b">
        <v>0</v>
        <stp/>
        <stp>BDP|17888134727914022304</stp>
        <tr r="V313" s="1"/>
      </tp>
      <tp t="b">
        <v>0</v>
        <stp/>
        <stp>BDP|15351740082408058197</stp>
        <tr r="T112" s="1"/>
      </tp>
      <tp t="b">
        <v>0</v>
        <stp/>
        <stp>BDP|11942776532115098308</stp>
        <tr r="AI152" s="1"/>
      </tp>
      <tp t="b">
        <v>0</v>
        <stp/>
        <stp>BDP|17390574278290242629</stp>
        <tr r="T5" s="1"/>
      </tp>
      <tp t="b">
        <v>0</v>
        <stp/>
        <stp>BDP|18088519839974634929</stp>
        <tr r="Z172" s="1"/>
      </tp>
      <tp t="b">
        <v>0</v>
        <stp/>
        <stp>BDP|17417912729109835680</stp>
        <tr r="V19" s="1"/>
      </tp>
      <tp t="b">
        <v>0</v>
        <stp/>
        <stp>BDP|17531281060588696879</stp>
        <tr r="P460" s="1"/>
      </tp>
      <tp t="b">
        <v>0</v>
        <stp/>
        <stp>BDP|15268184832861686524</stp>
        <tr r="S196" s="1"/>
      </tp>
      <tp t="b">
        <v>0</v>
        <stp/>
        <stp>BDP|11911023935993072229</stp>
        <tr r="X168" s="1"/>
      </tp>
      <tp t="b">
        <v>0</v>
        <stp/>
        <stp>BDP|10708110534766833760</stp>
        <tr r="AH82" s="1"/>
      </tp>
      <tp t="b">
        <v>0</v>
        <stp/>
        <stp>BDP|17272742774975471192</stp>
        <tr r="Y324" s="1"/>
      </tp>
      <tp t="b">
        <v>0</v>
        <stp/>
        <stp>BDP|17472824638039389623</stp>
        <tr r="AK112" s="1"/>
      </tp>
      <tp t="b">
        <v>0</v>
        <stp/>
        <stp>BDP|18176966061914067096</stp>
        <tr r="S124" s="1"/>
      </tp>
      <tp t="b">
        <v>0</v>
        <stp/>
        <stp>BDP|14459487317331642329</stp>
        <tr r="V280" s="1"/>
      </tp>
      <tp t="b">
        <v>0</v>
        <stp/>
        <stp>BDP|14513392902324073014</stp>
        <tr r="X113" s="1"/>
      </tp>
      <tp t="b">
        <v>0</v>
        <stp/>
        <stp>BDP|13643263069233450723</stp>
        <tr r="T380" s="1"/>
      </tp>
      <tp t="b">
        <v>0</v>
        <stp/>
        <stp>BDP|13393586605771835499</stp>
        <tr r="Y123" s="1"/>
      </tp>
      <tp t="b">
        <v>0</v>
        <stp/>
        <stp>BDP|17986497134776989527</stp>
        <tr r="Q500" s="1"/>
      </tp>
      <tp t="b">
        <v>0</v>
        <stp/>
        <stp>BDP|12881516609542696695</stp>
        <tr r="T388" s="1"/>
      </tp>
      <tp t="b">
        <v>0</v>
        <stp/>
        <stp>BDP|15973714656601616573</stp>
        <tr r="W166" s="1"/>
      </tp>
      <tp t="b">
        <v>0</v>
        <stp/>
        <stp>BDP|17205247167903789390</stp>
        <tr r="AH294" s="1"/>
      </tp>
      <tp t="b">
        <v>0</v>
        <stp/>
        <stp>BDP|13570406308294435064</stp>
        <tr r="V379" s="1"/>
      </tp>
      <tp t="b">
        <v>0</v>
        <stp/>
        <stp>BDP|18080678458500493848</stp>
        <tr r="V186" s="1"/>
      </tp>
      <tp t="b">
        <v>0</v>
        <stp/>
        <stp>BDP|12407042539192225058</stp>
        <tr r="P464" s="1"/>
      </tp>
      <tp t="b">
        <v>0</v>
        <stp/>
        <stp>BDP|18180598674938343113</stp>
        <tr r="Y205" s="1"/>
      </tp>
      <tp t="b">
        <v>0</v>
        <stp/>
        <stp>BDP|14284571039109517877</stp>
        <tr r="S261" s="1"/>
      </tp>
      <tp t="b">
        <v>0</v>
        <stp/>
        <stp>BDP|12626602929774216135</stp>
        <tr r="AH370" s="1"/>
      </tp>
      <tp t="b">
        <v>0</v>
        <stp/>
        <stp>BDP|17965810596536635363</stp>
        <tr r="Q87" s="1"/>
      </tp>
      <tp t="b">
        <v>0</v>
        <stp/>
        <stp>BDP|13382867222069184384</stp>
        <tr r="Z106" s="1"/>
      </tp>
      <tp t="b">
        <v>0</v>
        <stp/>
        <stp>BDP|15602283524883187551</stp>
        <tr r="P6" s="1"/>
      </tp>
      <tp t="b">
        <v>0</v>
        <stp/>
        <stp>BDP|10758695157416571623</stp>
        <tr r="T455" s="1"/>
      </tp>
      <tp t="b">
        <v>0</v>
        <stp/>
        <stp>BDP|16268162317217849252</stp>
        <tr r="AI183" s="1"/>
      </tp>
      <tp t="b">
        <v>0</v>
        <stp/>
        <stp>BDP|15632402356043879460</stp>
        <tr r="U47" s="1"/>
      </tp>
      <tp t="b">
        <v>0</v>
        <stp/>
        <stp>BDP|17943340863154472547</stp>
        <tr r="AI98" s="1"/>
      </tp>
      <tp t="b">
        <v>0</v>
        <stp/>
        <stp>BDP|17958395639430768407</stp>
        <tr r="R421" s="1"/>
      </tp>
      <tp t="b">
        <v>0</v>
        <stp/>
        <stp>BDP|10472181134457254642</stp>
        <tr r="Z38" s="1"/>
      </tp>
      <tp t="b">
        <v>0</v>
        <stp/>
        <stp>BDP|10251290880048299178</stp>
        <tr r="Z216" s="1"/>
      </tp>
      <tp t="b">
        <v>0</v>
        <stp/>
        <stp>BDP|17019428006064157447</stp>
        <tr r="V33" s="1"/>
      </tp>
      <tp t="b">
        <v>0</v>
        <stp/>
        <stp>BDP|11993467987786959803</stp>
        <tr r="Q54" s="1"/>
      </tp>
      <tp t="b">
        <v>0</v>
        <stp/>
        <stp>BDP|13513652642957147521</stp>
        <tr r="S18" s="1"/>
      </tp>
      <tp t="b">
        <v>0</v>
        <stp/>
        <stp>BDP|15739319167044846780</stp>
        <tr r="X268" s="1"/>
      </tp>
      <tp t="b">
        <v>0</v>
        <stp/>
        <stp>BDP|10521614350077728729</stp>
        <tr r="S83" s="1"/>
      </tp>
      <tp t="b">
        <v>0</v>
        <stp/>
        <stp>BDP|10676356416704023549</stp>
        <tr r="AI297" s="1"/>
      </tp>
      <tp t="b">
        <v>0</v>
        <stp/>
        <stp>BDP|13273763320737192246</stp>
        <tr r="X160" s="1"/>
      </tp>
      <tp t="b">
        <v>0</v>
        <stp/>
        <stp>BDP|15753931611298207665</stp>
        <tr r="AI237" s="1"/>
      </tp>
      <tp t="b">
        <v>0</v>
        <stp/>
        <stp>BDP|15947516732566353683</stp>
        <tr r="Z62" s="1"/>
      </tp>
      <tp t="b">
        <v>0</v>
        <stp/>
        <stp>BDP|10674610660032227145</stp>
        <tr r="AI42" s="1"/>
      </tp>
      <tp t="b">
        <v>0</v>
        <stp/>
        <stp>BDP|18415027990636721405</stp>
        <tr r="AG39" s="1"/>
      </tp>
      <tp t="b">
        <v>0</v>
        <stp/>
        <stp>BDP|12556883029202061955</stp>
        <tr r="Q196" s="1"/>
      </tp>
      <tp t="b">
        <v>0</v>
        <stp/>
        <stp>BDP|14088777925927142524</stp>
        <tr r="S472" s="1"/>
      </tp>
      <tp t="b">
        <v>0</v>
        <stp/>
        <stp>BDP|13247760756024335602</stp>
        <tr r="T119" s="1"/>
      </tp>
      <tp t="b">
        <v>0</v>
        <stp/>
        <stp>BDP|17845066830527760085</stp>
        <tr r="W207" s="1"/>
      </tp>
      <tp t="b">
        <v>0</v>
        <stp/>
        <stp>BDP|13220415971635274612</stp>
        <tr r="R139" s="1"/>
      </tp>
      <tp t="b">
        <v>0</v>
        <stp/>
        <stp>BDP|11375783822123048485</stp>
        <tr r="Q143" s="1"/>
      </tp>
      <tp t="b">
        <v>0</v>
        <stp/>
        <stp>BDP|13781965764699642634</stp>
        <tr r="R262" s="1"/>
      </tp>
      <tp t="b">
        <v>0</v>
        <stp/>
        <stp>BDP|15880687640222278623</stp>
        <tr r="P148" s="1"/>
      </tp>
      <tp t="b">
        <v>0</v>
        <stp/>
        <stp>BDP|10433217346615693052</stp>
        <tr r="AH72" s="1"/>
      </tp>
      <tp t="b">
        <v>0</v>
        <stp/>
        <stp>BDP|14272096244986786588</stp>
        <tr r="U355" s="1"/>
      </tp>
      <tp t="b">
        <v>0</v>
        <stp/>
        <stp>BDP|12866363428698530838</stp>
        <tr r="AH187" s="1"/>
      </tp>
      <tp t="b">
        <v>0</v>
        <stp/>
        <stp>BDP|14272766104991561156</stp>
        <tr r="T10" s="1"/>
      </tp>
      <tp t="b">
        <v>0</v>
        <stp/>
        <stp>BDP|16316619744424431327</stp>
        <tr r="V319" s="1"/>
      </tp>
      <tp t="b">
        <v>0</v>
        <stp/>
        <stp>BDP|14807521246897834147</stp>
        <tr r="AK277" s="1"/>
      </tp>
      <tp t="b">
        <v>0</v>
        <stp/>
        <stp>BDP|11295759342021049058</stp>
        <tr r="T436" s="1"/>
      </tp>
      <tp t="b">
        <v>0</v>
        <stp/>
        <stp>BDP|12057505891779190402</stp>
        <tr r="P397" s="1"/>
      </tp>
      <tp t="b">
        <v>0</v>
        <stp/>
        <stp>BDP|10196502736700514521</stp>
        <tr r="V283" s="1"/>
      </tp>
      <tp t="b">
        <v>0</v>
        <stp/>
        <stp>BDP|10661834784290441357</stp>
        <tr r="AG478" s="1"/>
      </tp>
      <tp t="b">
        <v>0</v>
        <stp/>
        <stp>BDP|17990114362082340198</stp>
        <tr r="U10" s="1"/>
      </tp>
      <tp t="b">
        <v>0</v>
        <stp/>
        <stp>BDP|13248164736983601148</stp>
        <tr r="AH298" s="1"/>
      </tp>
      <tp t="b">
        <v>0</v>
        <stp/>
        <stp>BDP|14663645685560281959</stp>
        <tr r="U104" s="1"/>
      </tp>
      <tp t="b">
        <v>0</v>
        <stp/>
        <stp>BDP|13465301050144130250</stp>
        <tr r="R357" s="1"/>
      </tp>
      <tp t="b">
        <v>0</v>
        <stp/>
        <stp>BDP|14559123489689776792</stp>
        <tr r="S499" s="1"/>
      </tp>
      <tp t="b">
        <v>0</v>
        <stp/>
        <stp>BDP|11728151963670855594</stp>
        <tr r="R377" s="1"/>
      </tp>
      <tp t="b">
        <v>0</v>
        <stp/>
        <stp>BDP|15810879371671909845</stp>
        <tr r="R285" s="1"/>
      </tp>
      <tp t="b">
        <v>0</v>
        <stp/>
        <stp>BDP|13184530904954793122</stp>
        <tr r="Q478" s="1"/>
      </tp>
      <tp t="b">
        <v>0</v>
        <stp/>
        <stp>BDP|15360676110443785206</stp>
        <tr r="P212" s="1"/>
      </tp>
      <tp t="b">
        <v>0</v>
        <stp/>
        <stp>BDP|15312402821528671878</stp>
        <tr r="AK403" s="1"/>
      </tp>
      <tp t="b">
        <v>0</v>
        <stp/>
        <stp>BDP|13655598929313654434</stp>
        <tr r="T444" s="1"/>
      </tp>
      <tp t="b">
        <v>0</v>
        <stp/>
        <stp>BDP|15747279440265004530</stp>
        <tr r="X193" s="1"/>
      </tp>
      <tp t="b">
        <v>0</v>
        <stp/>
        <stp>BDP|15336067835913402670</stp>
        <tr r="X331" s="1"/>
      </tp>
      <tp t="b">
        <v>0</v>
        <stp/>
        <stp>BDP|17241764426526682770</stp>
        <tr r="X39" s="1"/>
      </tp>
      <tp t="b">
        <v>0</v>
        <stp/>
        <stp>BDP|12200285101074948713</stp>
        <tr r="Y72" s="1"/>
      </tp>
      <tp t="b">
        <v>0</v>
        <stp/>
        <stp>BDP|10784760678011329298</stp>
        <tr r="AK203" s="1"/>
      </tp>
      <tp t="b">
        <v>0</v>
        <stp/>
        <stp>BDP|17073674565654070013</stp>
        <tr r="AK338" s="1"/>
      </tp>
      <tp t="b">
        <v>0</v>
        <stp/>
        <stp>BDP|15148803896911780631</stp>
        <tr r="R220" s="1"/>
      </tp>
      <tp t="b">
        <v>0</v>
        <stp/>
        <stp>BDP|10523577367555063560</stp>
        <tr r="Q185" s="1"/>
      </tp>
      <tp t="b">
        <v>0</v>
        <stp/>
        <stp>BDP|12511052063666013101</stp>
        <tr r="R392" s="1"/>
      </tp>
      <tp t="b">
        <v>0</v>
        <stp/>
        <stp>BDP|14941155328594735003</stp>
        <tr r="V366" s="1"/>
      </tp>
      <tp t="b">
        <v>0</v>
        <stp/>
        <stp>BDP|10584049327876449719</stp>
        <tr r="P287" s="1"/>
      </tp>
      <tp t="b">
        <v>0</v>
        <stp/>
        <stp>BDP|12659932883303420312</stp>
        <tr r="X451" s="1"/>
      </tp>
      <tp t="b">
        <v>0</v>
        <stp/>
        <stp>BDP|17058828161453029911</stp>
        <tr r="AK334" s="1"/>
      </tp>
      <tp t="b">
        <v>0</v>
        <stp/>
        <stp>BDP|13046438707903781717</stp>
        <tr r="V422" s="1"/>
      </tp>
      <tp t="b">
        <v>0</v>
        <stp/>
        <stp>BDP|14763058398149909717</stp>
        <tr r="P473" s="1"/>
      </tp>
      <tp t="b">
        <v>0</v>
        <stp/>
        <stp>BDP|14020141031446321349</stp>
        <tr r="AI165" s="1"/>
      </tp>
      <tp t="b">
        <v>0</v>
        <stp/>
        <stp>BDP|12365804382502658350</stp>
        <tr r="Z225" s="1"/>
      </tp>
      <tp t="b">
        <v>0</v>
        <stp/>
        <stp>BDP|14720543339276841705</stp>
        <tr r="AG47" s="1"/>
      </tp>
      <tp t="b">
        <v>0</v>
        <stp/>
        <stp>BDP|15874843047312160883</stp>
        <tr r="V123" s="1"/>
      </tp>
      <tp t="b">
        <v>0</v>
        <stp/>
        <stp>BDP|18096618482967133209</stp>
        <tr r="X373" s="1"/>
      </tp>
      <tp t="b">
        <v>0</v>
        <stp/>
        <stp>BDP|12280597937015658288</stp>
        <tr r="AI321" s="1"/>
      </tp>
      <tp t="b">
        <v>0</v>
        <stp/>
        <stp>BDP|16242680252001972731</stp>
        <tr r="Y97" s="1"/>
      </tp>
      <tp t="b">
        <v>0</v>
        <stp/>
        <stp>BDP|10515246474735605311</stp>
        <tr r="AK397" s="1"/>
      </tp>
      <tp t="b">
        <v>0</v>
        <stp/>
        <stp>BDP|17861656761497976373</stp>
        <tr r="AK86" s="1"/>
      </tp>
      <tp t="b">
        <v>0</v>
        <stp/>
        <stp>BDP|14039950265470748853</stp>
        <tr r="AK275" s="1"/>
      </tp>
      <tp t="b">
        <v>0</v>
        <stp/>
        <stp>BDP|10365484667443769297</stp>
        <tr r="Z2" s="1"/>
      </tp>
      <tp t="b">
        <v>0</v>
        <stp/>
        <stp>BDP|15228627700025417562</stp>
        <tr r="Q446" s="1"/>
      </tp>
      <tp t="b">
        <v>0</v>
        <stp/>
        <stp>BDP|10622381799241517806</stp>
        <tr r="Z39" s="1"/>
      </tp>
      <tp t="b">
        <v>0</v>
        <stp/>
        <stp>BDP|13527380673766874244</stp>
        <tr r="S78" s="1"/>
      </tp>
      <tp t="b">
        <v>0</v>
        <stp/>
        <stp>BDP|13443334725016229726</stp>
        <tr r="U333" s="1"/>
      </tp>
      <tp t="b">
        <v>0</v>
        <stp/>
        <stp>BDP|13750574135837590124</stp>
        <tr r="T14" s="1"/>
      </tp>
      <tp t="b">
        <v>0</v>
        <stp/>
        <stp>BDP|11097428421534698004</stp>
        <tr r="Y240" s="1"/>
      </tp>
      <tp t="b">
        <v>0</v>
        <stp/>
        <stp>BDP|17099110725675562240</stp>
        <tr r="AI499" s="1"/>
      </tp>
      <tp t="b">
        <v>0</v>
        <stp/>
        <stp>BDP|13632664132444425138</stp>
        <tr r="P210" s="1"/>
      </tp>
      <tp t="b">
        <v>0</v>
        <stp/>
        <stp>BDP|17713409013365706464</stp>
        <tr r="AK218" s="1"/>
      </tp>
      <tp t="b">
        <v>0</v>
        <stp/>
        <stp>BDP|12196164843395267136</stp>
        <tr r="V119" s="1"/>
      </tp>
      <tp t="b">
        <v>0</v>
        <stp/>
        <stp>BDP|11168418254094769765</stp>
        <tr r="P361" s="1"/>
      </tp>
      <tp t="b">
        <v>0</v>
        <stp/>
        <stp>BDP|14976339418250022579</stp>
        <tr r="AH119" s="1"/>
      </tp>
      <tp t="b">
        <v>0</v>
        <stp/>
        <stp>BDP|13666633812347678046</stp>
        <tr r="Z199" s="1"/>
      </tp>
      <tp t="b">
        <v>0</v>
        <stp/>
        <stp>BDP|13235407623345111353</stp>
        <tr r="R436" s="1"/>
      </tp>
      <tp t="b">
        <v>0</v>
        <stp/>
        <stp>BDP|13393029774410585759</stp>
        <tr r="Z182" s="1"/>
      </tp>
      <tp t="b">
        <v>0</v>
        <stp/>
        <stp>BDP|15705621061790421650</stp>
        <tr r="AK199" s="1"/>
      </tp>
      <tp t="b">
        <v>0</v>
        <stp/>
        <stp>BDP|10267168546432515430</stp>
        <tr r="S170" s="1"/>
      </tp>
      <tp t="b">
        <v>0</v>
        <stp/>
        <stp>BDP|16372755331843547266</stp>
        <tr r="U431" s="1"/>
      </tp>
      <tp t="b">
        <v>0</v>
        <stp/>
        <stp>BDP|10108861365968278540</stp>
        <tr r="X308" s="1"/>
      </tp>
      <tp t="b">
        <v>0</v>
        <stp/>
        <stp>BDP|17097721972367418304</stp>
        <tr r="T362" s="1"/>
      </tp>
      <tp t="b">
        <v>0</v>
        <stp/>
        <stp>BDP|16466558127512047022</stp>
        <tr r="Z471" s="1"/>
      </tp>
      <tp t="b">
        <v>0</v>
        <stp/>
        <stp>BDP|11823548679828375828</stp>
        <tr r="X84" s="1"/>
      </tp>
      <tp t="b">
        <v>0</v>
        <stp/>
        <stp>BDP|17360224452612169160</stp>
        <tr r="Q492" s="1"/>
      </tp>
      <tp t="b">
        <v>0</v>
        <stp/>
        <stp>BDP|15053665033826894593</stp>
        <tr r="Z215" s="1"/>
      </tp>
      <tp t="b">
        <v>0</v>
        <stp/>
        <stp>BDP|17921267331326860322</stp>
        <tr r="AK363" s="1"/>
      </tp>
      <tp t="b">
        <v>0</v>
        <stp/>
        <stp>BDP|11155800536320558962</stp>
        <tr r="V215" s="1"/>
      </tp>
      <tp t="b">
        <v>0</v>
        <stp/>
        <stp>BDP|16549437592108740071</stp>
        <tr r="AK474" s="1"/>
      </tp>
      <tp t="b">
        <v>0</v>
        <stp/>
        <stp>BDP|15892598522135117466</stp>
        <tr r="AK295" s="1"/>
      </tp>
      <tp t="b">
        <v>0</v>
        <stp/>
        <stp>BDP|18084050190006863498</stp>
        <tr r="Q290" s="1"/>
      </tp>
      <tp t="b">
        <v>0</v>
        <stp/>
        <stp>BDP|14961600116663376382</stp>
        <tr r="AI202" s="1"/>
      </tp>
      <tp t="b">
        <v>0</v>
        <stp/>
        <stp>BDP|10433926494605703628</stp>
        <tr r="AG220" s="1"/>
      </tp>
      <tp t="b">
        <v>0</v>
        <stp/>
        <stp>BDP|11808243379534688345</stp>
        <tr r="S122" s="1"/>
      </tp>
      <tp t="b">
        <v>0</v>
        <stp/>
        <stp>BDP|16408099824771956672</stp>
        <tr r="W118" s="1"/>
      </tp>
      <tp t="b">
        <v>0</v>
        <stp/>
        <stp>BDP|10837135290018987357</stp>
        <tr r="Y363" s="1"/>
      </tp>
      <tp t="b">
        <v>0</v>
        <stp/>
        <stp>BDP|11961274864131489792</stp>
        <tr r="V232" s="1"/>
      </tp>
      <tp t="b">
        <v>0</v>
        <stp/>
        <stp>BDP|15685346349363944256</stp>
        <tr r="P261" s="1"/>
      </tp>
      <tp t="b">
        <v>0</v>
        <stp/>
        <stp>BDP|13401338844162402507</stp>
        <tr r="R427" s="1"/>
      </tp>
      <tp t="b">
        <v>0</v>
        <stp/>
        <stp>BDP|14364436267467986292</stp>
        <tr r="T20" s="1"/>
      </tp>
      <tp t="b">
        <v>0</v>
        <stp/>
        <stp>BDP|16194193500030662491</stp>
        <tr r="X499" s="1"/>
      </tp>
      <tp t="b">
        <v>0</v>
        <stp/>
        <stp>BDP|14150626961863270470</stp>
        <tr r="U414" s="1"/>
      </tp>
      <tp t="b">
        <v>0</v>
        <stp/>
        <stp>BDP|11445522971015425547</stp>
        <tr r="P477" s="1"/>
      </tp>
      <tp t="b">
        <v>0</v>
        <stp/>
        <stp>BDP|14648125133302134710</stp>
        <tr r="AI38" s="1"/>
      </tp>
      <tp t="b">
        <v>0</v>
        <stp/>
        <stp>BDP|12326445995148442413</stp>
        <tr r="R379" s="1"/>
      </tp>
      <tp t="b">
        <v>0</v>
        <stp/>
        <stp>BDP|18330293486076367787</stp>
        <tr r="U289" s="1"/>
      </tp>
      <tp t="b">
        <v>0</v>
        <stp/>
        <stp>BDP|16273604511576156452</stp>
        <tr r="W164" s="1"/>
      </tp>
      <tp t="b">
        <v>0</v>
        <stp/>
        <stp>BDP|14477511565786049274</stp>
        <tr r="X180" s="1"/>
      </tp>
      <tp t="b">
        <v>0</v>
        <stp/>
        <stp>BDP|15628529490809040337</stp>
        <tr r="U228" s="1"/>
      </tp>
      <tp t="b">
        <v>0</v>
        <stp/>
        <stp>BDP|12744086452774318094</stp>
        <tr r="U251" s="1"/>
      </tp>
      <tp t="b">
        <v>0</v>
        <stp/>
        <stp>BDP|17130843916909261468</stp>
        <tr r="T324" s="1"/>
      </tp>
      <tp t="b">
        <v>0</v>
        <stp/>
        <stp>BDP|11542794978701502362</stp>
        <tr r="Q112" s="1"/>
      </tp>
      <tp t="b">
        <v>0</v>
        <stp/>
        <stp>BDP|10526704242204111410</stp>
        <tr r="P476" s="1"/>
      </tp>
      <tp t="b">
        <v>0</v>
        <stp/>
        <stp>BDP|12296431456358587857</stp>
        <tr r="V13" s="1"/>
      </tp>
      <tp t="b">
        <v>0</v>
        <stp/>
        <stp>BDP|13278079452294515159</stp>
        <tr r="Y267" s="1"/>
      </tp>
      <tp t="b">
        <v>0</v>
        <stp/>
        <stp>BDP|16590898955900970864</stp>
        <tr r="AG48" s="1"/>
      </tp>
      <tp t="b">
        <v>0</v>
        <stp/>
        <stp>BDP|14841556673117841208</stp>
        <tr r="T104" s="1"/>
      </tp>
      <tp t="b">
        <v>0</v>
        <stp/>
        <stp>BDP|16819196956840495158</stp>
        <tr r="V458" s="1"/>
      </tp>
      <tp t="b">
        <v>0</v>
        <stp/>
        <stp>BDP|17026626488633827943</stp>
        <tr r="X8" s="1"/>
      </tp>
      <tp t="b">
        <v>0</v>
        <stp/>
        <stp>BDP|15805436765041943510</stp>
        <tr r="R20" s="1"/>
      </tp>
      <tp t="b">
        <v>0</v>
        <stp/>
        <stp>BDP|18413141450059467624</stp>
        <tr r="Z290" s="1"/>
      </tp>
      <tp t="b">
        <v>0</v>
        <stp/>
        <stp>BDP|14181266530027040118</stp>
        <tr r="V40" s="1"/>
      </tp>
      <tp t="b">
        <v>0</v>
        <stp/>
        <stp>BDP|11335113223438609913</stp>
        <tr r="R234" s="1"/>
      </tp>
      <tp t="b">
        <v>0</v>
        <stp/>
        <stp>BDP|16522656602752477103</stp>
        <tr r="AI319" s="1"/>
      </tp>
      <tp t="b">
        <v>0</v>
        <stp/>
        <stp>BDP|12117863423412263906</stp>
        <tr r="Z459" s="1"/>
      </tp>
      <tp t="b">
        <v>0</v>
        <stp/>
        <stp>BDP|11102395029881682211</stp>
        <tr r="Y215" s="1"/>
      </tp>
      <tp t="b">
        <v>0</v>
        <stp/>
        <stp>BDP|18370204383561376055</stp>
        <tr r="Q118" s="1"/>
      </tp>
      <tp t="b">
        <v>0</v>
        <stp/>
        <stp>BDP|10523293175631141419</stp>
        <tr r="Q101" s="1"/>
      </tp>
      <tp t="b">
        <v>0</v>
        <stp/>
        <stp>BDP|15499386224762583649</stp>
        <tr r="V339" s="1"/>
      </tp>
      <tp t="b">
        <v>0</v>
        <stp/>
        <stp>BDP|17974121698548234788</stp>
        <tr r="Y301" s="1"/>
      </tp>
      <tp t="b">
        <v>0</v>
        <stp/>
        <stp>BDP|14610752610296963439</stp>
        <tr r="Z269" s="1"/>
      </tp>
      <tp t="b">
        <v>0</v>
        <stp/>
        <stp>BDP|14270395821986175322</stp>
        <tr r="AI3" s="1"/>
      </tp>
      <tp t="b">
        <v>0</v>
        <stp/>
        <stp>BDP|13716487942391031248</stp>
        <tr r="Y285" s="1"/>
      </tp>
      <tp t="b">
        <v>0</v>
        <stp/>
        <stp>BDP|15807935233067116808</stp>
        <tr r="AI301" s="1"/>
      </tp>
      <tp t="b">
        <v>0</v>
        <stp/>
        <stp>BDP|17448378352071091086</stp>
        <tr r="AI151" s="1"/>
      </tp>
      <tp t="b">
        <v>0</v>
        <stp/>
        <stp>BDP|15918333745072639002</stp>
        <tr r="S195" s="1"/>
      </tp>
      <tp t="b">
        <v>0</v>
        <stp/>
        <stp>BDP|17398165203890828674</stp>
        <tr r="AH43" s="1"/>
      </tp>
      <tp t="b">
        <v>0</v>
        <stp/>
        <stp>BDP|10921217074921556408</stp>
        <tr r="X264" s="1"/>
      </tp>
      <tp t="b">
        <v>0</v>
        <stp/>
        <stp>BDP|12119316409788319936</stp>
        <tr r="AK280" s="1"/>
      </tp>
      <tp t="b">
        <v>0</v>
        <stp/>
        <stp>BDP|12552362908817403669</stp>
        <tr r="Z455" s="1"/>
      </tp>
      <tp t="b">
        <v>0</v>
        <stp/>
        <stp>BDP|13831737810132011721</stp>
        <tr r="V385" s="1"/>
      </tp>
      <tp t="b">
        <v>0</v>
        <stp/>
        <stp>BDP|16926245976124129731</stp>
        <tr r="T70" s="1"/>
      </tp>
      <tp t="b">
        <v>0</v>
        <stp/>
        <stp>BDP|10701403437245957201</stp>
        <tr r="Z25" s="1"/>
      </tp>
      <tp t="b">
        <v>0</v>
        <stp/>
        <stp>BDP|15239670755195877310</stp>
        <tr r="Y402" s="1"/>
      </tp>
      <tp t="b">
        <v>0</v>
        <stp/>
        <stp>BDP|13189782316522788713</stp>
        <tr r="U202" s="1"/>
      </tp>
      <tp t="b">
        <v>0</v>
        <stp/>
        <stp>BDP|17978634616207298761</stp>
        <tr r="P250" s="1"/>
      </tp>
      <tp t="b">
        <v>0</v>
        <stp/>
        <stp>BDP|11931004647354698105</stp>
        <tr r="W130" s="1"/>
      </tp>
      <tp t="b">
        <v>0</v>
        <stp/>
        <stp>BDP|16161110766452686382</stp>
        <tr r="T387" s="1"/>
      </tp>
      <tp t="b">
        <v>0</v>
        <stp/>
        <stp>BDP|14916444067111637749</stp>
        <tr r="AH185" s="1"/>
      </tp>
      <tp t="b">
        <v>0</v>
        <stp/>
        <stp>BDP|13198012238146618666</stp>
        <tr r="W349" s="1"/>
      </tp>
      <tp t="b">
        <v>0</v>
        <stp/>
        <stp>BDP|14713588505467799658</stp>
        <tr r="AH10" s="1"/>
      </tp>
      <tp t="b">
        <v>0</v>
        <stp/>
        <stp>BDP|15268591915608431920</stp>
        <tr r="P92" s="1"/>
      </tp>
      <tp t="b">
        <v>0</v>
        <stp/>
        <stp>BDP|13307737387338710484</stp>
        <tr r="AK149" s="1"/>
      </tp>
      <tp t="b">
        <v>0</v>
        <stp/>
        <stp>BDP|10810773579655823567</stp>
        <tr r="U210" s="1"/>
      </tp>
      <tp t="b">
        <v>0</v>
        <stp/>
        <stp>BDP|17307046349921394257</stp>
        <tr r="P102" s="1"/>
      </tp>
      <tp t="b">
        <v>0</v>
        <stp/>
        <stp>BDP|14408591976872768448</stp>
        <tr r="R250" s="1"/>
      </tp>
      <tp t="b">
        <v>0</v>
        <stp/>
        <stp>BDP|18017696991786249122</stp>
        <tr r="W496" s="1"/>
      </tp>
      <tp t="b">
        <v>0</v>
        <stp/>
        <stp>BDP|16247455154182937525</stp>
        <tr r="T52" s="1"/>
      </tp>
      <tp t="b">
        <v>0</v>
        <stp/>
        <stp>BDP|14640780807416020517</stp>
        <tr r="P246" s="1"/>
      </tp>
      <tp t="b">
        <v>0</v>
        <stp/>
        <stp>BDP|14456794533651783126</stp>
        <tr r="AK68" s="1"/>
      </tp>
      <tp t="b">
        <v>0</v>
        <stp/>
        <stp>BDP|13217854842599806669</stp>
        <tr r="Z483" s="1"/>
      </tp>
      <tp t="b">
        <v>0</v>
        <stp/>
        <stp>BDP|16254081644893614135</stp>
        <tr r="R39" s="1"/>
      </tp>
      <tp t="b">
        <v>0</v>
        <stp/>
        <stp>BDP|11955133403512788254</stp>
        <tr r="R452" s="1"/>
      </tp>
      <tp t="b">
        <v>0</v>
        <stp/>
        <stp>BDP|14679235775866978723</stp>
        <tr r="X83" s="1"/>
      </tp>
      <tp t="b">
        <v>0</v>
        <stp/>
        <stp>BDP|14472379117431952762</stp>
        <tr r="T296" s="1"/>
      </tp>
      <tp t="b">
        <v>0</v>
        <stp/>
        <stp>BDP|16233282560016640479</stp>
        <tr r="AH343" s="1"/>
      </tp>
      <tp t="b">
        <v>0</v>
        <stp/>
        <stp>BDP|10753168312025021583</stp>
        <tr r="Z120" s="1"/>
      </tp>
      <tp t="b">
        <v>0</v>
        <stp/>
        <stp>BDP|10676313585808091399</stp>
        <tr r="AK361" s="1"/>
      </tp>
      <tp t="b">
        <v>0</v>
        <stp/>
        <stp>BDP|10536948498343285301</stp>
        <tr r="T364" s="1"/>
      </tp>
      <tp t="b">
        <v>0</v>
        <stp/>
        <stp>BDP|13802268929850901350</stp>
        <tr r="Y113" s="1"/>
      </tp>
      <tp t="b">
        <v>0</v>
        <stp/>
        <stp>BDP|11336975842425550980</stp>
        <tr r="P96" s="1"/>
      </tp>
      <tp t="b">
        <v>0</v>
        <stp/>
        <stp>BDP|14057077605385003196</stp>
        <tr r="AI437" s="1"/>
      </tp>
      <tp t="b">
        <v>0</v>
        <stp/>
        <stp>BDP|11813173314867499645</stp>
        <tr r="S414" s="1"/>
      </tp>
      <tp t="b">
        <v>0</v>
        <stp/>
        <stp>BDP|14802090862676056486</stp>
        <tr r="R227" s="1"/>
      </tp>
      <tp t="b">
        <v>0</v>
        <stp/>
        <stp>BDP|12275896967204614816</stp>
        <tr r="AG156" s="1"/>
      </tp>
      <tp t="b">
        <v>0</v>
        <stp/>
        <stp>BDP|16400785934104257608</stp>
        <tr r="R489" s="1"/>
      </tp>
      <tp t="b">
        <v>0</v>
        <stp/>
        <stp>BDP|15547461974035588385</stp>
        <tr r="AI335" s="1"/>
      </tp>
      <tp t="b">
        <v>0</v>
        <stp/>
        <stp>BDP|11728681812625699313</stp>
        <tr r="W113" s="1"/>
      </tp>
      <tp t="b">
        <v>0</v>
        <stp/>
        <stp>BDP|10426709616462801402</stp>
        <tr r="W267" s="1"/>
      </tp>
      <tp t="b">
        <v>0</v>
        <stp/>
        <stp>BDP|17066293082814806990</stp>
        <tr r="X144" s="1"/>
      </tp>
      <tp t="b">
        <v>0</v>
        <stp/>
        <stp>BDP|16497535807833909038</stp>
        <tr r="AK271" s="1"/>
      </tp>
      <tp t="b">
        <v>0</v>
        <stp/>
        <stp>BDP|14327927652191160982</stp>
        <tr r="AH429" s="1"/>
      </tp>
      <tp t="b">
        <v>0</v>
        <stp/>
        <stp>BDP|12629189138992915254</stp>
        <tr r="Q188" s="1"/>
      </tp>
      <tp t="b">
        <v>0</v>
        <stp/>
        <stp>BDP|11081821899020769068</stp>
        <tr r="S130" s="1"/>
      </tp>
      <tp t="b">
        <v>0</v>
        <stp/>
        <stp>BDP|12150920345116453987</stp>
        <tr r="V309" s="1"/>
      </tp>
      <tp t="b">
        <v>0</v>
        <stp/>
        <stp>BDP|13779340230673846010</stp>
        <tr r="AG317" s="1"/>
      </tp>
      <tp t="b">
        <v>0</v>
        <stp/>
        <stp>BDP|17830311202810976488</stp>
        <tr r="Z486" s="1"/>
      </tp>
      <tp t="b">
        <v>0</v>
        <stp/>
        <stp>BDP|15243682785859226279</stp>
        <tr r="W194" s="1"/>
      </tp>
      <tp t="b">
        <v>0</v>
        <stp/>
        <stp>BDP|14058758939963264347</stp>
        <tr r="R280" s="1"/>
      </tp>
      <tp t="b">
        <v>0</v>
        <stp/>
        <stp>BDP|16869890598514392371</stp>
        <tr r="S372" s="1"/>
      </tp>
      <tp t="b">
        <v>0</v>
        <stp/>
        <stp>BDP|12311474383826323895</stp>
        <tr r="T171" s="1"/>
      </tp>
      <tp t="b">
        <v>0</v>
        <stp/>
        <stp>BDP|15017476248605264008</stp>
        <tr r="AK265" s="1"/>
      </tp>
      <tp t="b">
        <v>0</v>
        <stp/>
        <stp>BDP|17126505578934149154</stp>
        <tr r="Z175" s="1"/>
      </tp>
      <tp t="b">
        <v>0</v>
        <stp/>
        <stp>BDP|14581255525745872103</stp>
        <tr r="AH386" s="1"/>
      </tp>
      <tp t="b">
        <v>0</v>
        <stp/>
        <stp>BDP|14586003084754955854</stp>
        <tr r="W485" s="1"/>
      </tp>
      <tp t="b">
        <v>0</v>
        <stp/>
        <stp>BDP|13781692543531124010</stp>
        <tr r="AG419" s="1"/>
      </tp>
      <tp t="b">
        <v>0</v>
        <stp/>
        <stp>BDP|12183466252140871304</stp>
        <tr r="W462" s="1"/>
      </tp>
      <tp t="b">
        <v>0</v>
        <stp/>
        <stp>BDP|12546864237781913805</stp>
        <tr r="AG335" s="1"/>
      </tp>
      <tp t="b">
        <v>0</v>
        <stp/>
        <stp>BDP|17182513663915715190</stp>
        <tr r="R405" s="1"/>
      </tp>
      <tp t="b">
        <v>0</v>
        <stp/>
        <stp>BDP|15974802743689218053</stp>
        <tr r="Y224" s="1"/>
      </tp>
      <tp t="b">
        <v>0</v>
        <stp/>
        <stp>BDP|16110153119292337433</stp>
        <tr r="AI230" s="1"/>
      </tp>
      <tp t="b">
        <v>0</v>
        <stp/>
        <stp>BDP|11874594085849149589</stp>
        <tr r="V488" s="1"/>
      </tp>
      <tp t="b">
        <v>0</v>
        <stp/>
        <stp>BDP|12222753620295837225</stp>
        <tr r="Q370" s="1"/>
      </tp>
      <tp t="b">
        <v>0</v>
        <stp/>
        <stp>BDP|13911958820350833883</stp>
        <tr r="Y179" s="1"/>
      </tp>
      <tp t="b">
        <v>0</v>
        <stp/>
        <stp>BDP|11909809135269262325</stp>
        <tr r="X76" s="1"/>
      </tp>
      <tp t="b">
        <v>0</v>
        <stp/>
        <stp>BDP|14464745021660896153</stp>
        <tr r="V428" s="1"/>
      </tp>
      <tp t="b">
        <v>0</v>
        <stp/>
        <stp>BDP|11309431018286287264</stp>
        <tr r="V341" s="1"/>
      </tp>
      <tp t="b">
        <v>0</v>
        <stp/>
        <stp>BDP|15267210224977380288</stp>
        <tr r="AH163" s="1"/>
      </tp>
      <tp t="b">
        <v>0</v>
        <stp/>
        <stp>BDP|14233714524066300789</stp>
        <tr r="U107" s="1"/>
      </tp>
      <tp t="b">
        <v>0</v>
        <stp/>
        <stp>BDP|13985048620862551340</stp>
        <tr r="Y378" s="1"/>
      </tp>
      <tp t="b">
        <v>0</v>
        <stp/>
        <stp>BDP|13126424846723885015</stp>
        <tr r="T425" s="1"/>
      </tp>
      <tp t="b">
        <v>0</v>
        <stp/>
        <stp>BDP|17738451107111169289</stp>
        <tr r="Q73" s="1"/>
      </tp>
      <tp t="b">
        <v>0</v>
        <stp/>
        <stp>BDP|15541375258324093767</stp>
        <tr r="Z441" s="1"/>
      </tp>
      <tp t="b">
        <v>0</v>
        <stp/>
        <stp>BDP|10844867483679259933</stp>
        <tr r="V484" s="1"/>
      </tp>
      <tp t="b">
        <v>0</v>
        <stp/>
        <stp>BDP|10804398472862805672</stp>
        <tr r="W175" s="1"/>
      </tp>
      <tp t="b">
        <v>0</v>
        <stp/>
        <stp>BDP|16685735378804768262</stp>
        <tr r="R419" s="1"/>
      </tp>
      <tp t="b">
        <v>0</v>
        <stp/>
        <stp>BDP|11726765933455847060</stp>
        <tr r="R230" s="1"/>
      </tp>
      <tp t="b">
        <v>0</v>
        <stp/>
        <stp>BDP|10805273665841567539</stp>
        <tr r="X233" s="1"/>
      </tp>
      <tp t="b">
        <v>0</v>
        <stp/>
        <stp>BDP|17403704006237488795</stp>
        <tr r="Z115" s="1"/>
      </tp>
      <tp t="b">
        <v>0</v>
        <stp/>
        <stp>BDP|11835427386729318408</stp>
        <tr r="X375" s="1"/>
      </tp>
      <tp t="b">
        <v>0</v>
        <stp/>
        <stp>BDP|15593372009564340272</stp>
        <tr r="AH379" s="1"/>
      </tp>
      <tp t="b">
        <v>0</v>
        <stp/>
        <stp>BDP|16086653048180320417</stp>
        <tr r="X71" s="1"/>
      </tp>
      <tp t="b">
        <v>0</v>
        <stp/>
        <stp>BDP|10131056413865153495</stp>
        <tr r="Z321" s="1"/>
      </tp>
      <tp t="b">
        <v>0</v>
        <stp/>
        <stp>BDP|16774105548105916691</stp>
        <tr r="Q391" s="1"/>
      </tp>
      <tp t="b">
        <v>0</v>
        <stp/>
        <stp>BDP|17151160917510946766</stp>
        <tr r="R56" s="1"/>
      </tp>
      <tp t="b">
        <v>0</v>
        <stp/>
        <stp>BDP|14449873851139962042</stp>
        <tr r="Q331" s="1"/>
      </tp>
      <tp t="b">
        <v>0</v>
        <stp/>
        <stp>BDP|13036560914961843659</stp>
        <tr r="AI79" s="1"/>
      </tp>
      <tp t="b">
        <v>0</v>
        <stp/>
        <stp>BDP|14020871688322053600</stp>
        <tr r="AG309" s="1"/>
      </tp>
      <tp t="b">
        <v>0</v>
        <stp/>
        <stp>BDP|12752745155731142187</stp>
        <tr r="AG101" s="1"/>
      </tp>
      <tp t="b">
        <v>0</v>
        <stp/>
        <stp>BDP|11598777333200603597</stp>
        <tr r="U48" s="1"/>
      </tp>
      <tp t="b">
        <v>0</v>
        <stp/>
        <stp>BDP|12853000062571488502</stp>
        <tr r="V149" s="1"/>
      </tp>
      <tp t="b">
        <v>0</v>
        <stp/>
        <stp>BDP|14828247351990052330</stp>
        <tr r="U376" s="1"/>
      </tp>
      <tp t="b">
        <v>0</v>
        <stp/>
        <stp>BDP|16804903387364995384</stp>
        <tr r="AH109" s="1"/>
      </tp>
      <tp t="b">
        <v>0</v>
        <stp/>
        <stp>BDP|12952022598758442399</stp>
        <tr r="W228" s="1"/>
      </tp>
      <tp t="b">
        <v>0</v>
        <stp/>
        <stp>BDP|12742587076374293455</stp>
        <tr r="S380" s="1"/>
      </tp>
      <tp t="b">
        <v>0</v>
        <stp/>
        <stp>BDP|11305591678210448385</stp>
        <tr r="AG488" s="1"/>
      </tp>
      <tp t="b">
        <v>0</v>
        <stp/>
        <stp>BDP|10260807498786769732</stp>
        <tr r="Q5" s="1"/>
      </tp>
      <tp t="b">
        <v>0</v>
        <stp/>
        <stp>BDP|11806227746202410565</stp>
        <tr r="AG497" s="1"/>
      </tp>
      <tp t="b">
        <v>0</v>
        <stp/>
        <stp>BDP|10731726748226790548</stp>
        <tr r="V170" s="1"/>
      </tp>
      <tp t="b">
        <v>0</v>
        <stp/>
        <stp>BDP|11128773468015724576</stp>
        <tr r="U87" s="1"/>
      </tp>
      <tp t="b">
        <v>0</v>
        <stp/>
        <stp>BDP|17947534694298233324</stp>
        <tr r="AI71" s="1"/>
      </tp>
      <tp t="b">
        <v>0</v>
        <stp/>
        <stp>BDP|10394138843164818154</stp>
        <tr r="R85" s="1"/>
      </tp>
      <tp t="b">
        <v>0</v>
        <stp/>
        <stp>BDP|15998675165830964539</stp>
        <tr r="AG40" s="1"/>
      </tp>
      <tp t="b">
        <v>0</v>
        <stp/>
        <stp>BDP|17842713329712124009</stp>
        <tr r="AI211" s="1"/>
      </tp>
      <tp t="b">
        <v>0</v>
        <stp/>
        <stp>BDP|12044495396938835760</stp>
        <tr r="U60" s="1"/>
      </tp>
      <tp t="b">
        <v>0</v>
        <stp/>
        <stp>BDP|12158625357994672535</stp>
        <tr r="W334" s="1"/>
      </tp>
      <tp t="b">
        <v>0</v>
        <stp/>
        <stp>BDP|14064274407933692578</stp>
        <tr r="S311" s="1"/>
      </tp>
      <tp t="b">
        <v>0</v>
        <stp/>
        <stp>BDP|17148706529246914408</stp>
        <tr r="AI486" s="1"/>
      </tp>
      <tp t="b">
        <v>0</v>
        <stp/>
        <stp>BDP|16834011641907818515</stp>
        <tr r="Y219" s="1"/>
      </tp>
      <tp t="b">
        <v>0</v>
        <stp/>
        <stp>BDP|15548998143979686180</stp>
        <tr r="AG252" s="1"/>
      </tp>
      <tp t="b">
        <v>0</v>
        <stp/>
        <stp>BDP|16847833987753991544</stp>
        <tr r="U115" s="1"/>
      </tp>
      <tp t="b">
        <v>0</v>
        <stp/>
        <stp>BDP|16063273550739288849</stp>
        <tr r="AH214" s="1"/>
      </tp>
      <tp t="b">
        <v>0</v>
        <stp/>
        <stp>BDP|14020520915685258542</stp>
        <tr r="Q164" s="1"/>
      </tp>
      <tp t="b">
        <v>0</v>
        <stp/>
        <stp>BDP|15905147323367926165</stp>
        <tr r="T475" s="1"/>
      </tp>
      <tp t="b">
        <v>0</v>
        <stp/>
        <stp>BDP|12271515443175880698</stp>
        <tr r="R26" s="1"/>
      </tp>
      <tp t="b">
        <v>0</v>
        <stp/>
        <stp>BDP|13238957995745467677</stp>
        <tr r="X208" s="1"/>
      </tp>
      <tp t="b">
        <v>0</v>
        <stp/>
        <stp>BDP|11508633302041331661</stp>
        <tr r="P479" s="1"/>
      </tp>
      <tp t="b">
        <v>0</v>
        <stp/>
        <stp>BDP|11309794088669315702</stp>
        <tr r="AK414" s="1"/>
      </tp>
      <tp t="b">
        <v>0</v>
        <stp/>
        <stp>BDP|17489023676131438158</stp>
        <tr r="Z446" s="1"/>
      </tp>
      <tp t="b">
        <v>0</v>
        <stp/>
        <stp>BDP|15212777649514844256</stp>
        <tr r="V376" s="1"/>
      </tp>
      <tp t="b">
        <v>0</v>
        <stp/>
        <stp>BDP|15479236319437722187</stp>
        <tr r="W123" s="1"/>
      </tp>
      <tp t="b">
        <v>0</v>
        <stp/>
        <stp>BDP|12542882403518817272</stp>
        <tr r="W10" s="1"/>
      </tp>
      <tp t="b">
        <v>0</v>
        <stp/>
        <stp>BDP|14916790657243159571</stp>
        <tr r="P167" s="1"/>
      </tp>
      <tp t="b">
        <v>0</v>
        <stp/>
        <stp>BDP|11736902975287234817</stp>
        <tr r="Z365" s="1"/>
      </tp>
      <tp t="b">
        <v>0</v>
        <stp/>
        <stp>BDP|15745731672855729009</stp>
        <tr r="AI190" s="1"/>
      </tp>
      <tp t="b">
        <v>0</v>
        <stp/>
        <stp>BDP|14196554452586192267</stp>
        <tr r="Q488" s="1"/>
      </tp>
      <tp t="b">
        <v>0</v>
        <stp/>
        <stp>BDP|10302427874755109656</stp>
        <tr r="X145" s="1"/>
      </tp>
      <tp t="b">
        <v>0</v>
        <stp/>
        <stp>BDP|12064872380312167077</stp>
        <tr r="W105" s="1"/>
      </tp>
      <tp t="b">
        <v>0</v>
        <stp/>
        <stp>BDP|17923821618577030920</stp>
        <tr r="X28" s="1"/>
      </tp>
      <tp t="b">
        <v>0</v>
        <stp/>
        <stp>BDP|15161318637977495235</stp>
        <tr r="P344" s="1"/>
      </tp>
      <tp t="b">
        <v>0</v>
        <stp/>
        <stp>BDP|12551633121490290651</stp>
        <tr r="AI280" s="1"/>
      </tp>
      <tp t="b">
        <v>0</v>
        <stp/>
        <stp>BDP|17029448013436146463</stp>
        <tr r="Q313" s="1"/>
      </tp>
      <tp t="b">
        <v>0</v>
        <stp/>
        <stp>BDP|11577179312139152813</stp>
        <tr r="R180" s="1"/>
      </tp>
      <tp t="b">
        <v>0</v>
        <stp/>
        <stp>BDP|14865876874279284292</stp>
        <tr r="S250" s="1"/>
      </tp>
      <tp t="b">
        <v>0</v>
        <stp/>
        <stp>BDP|10468247016541582233</stp>
        <tr r="U46" s="1"/>
      </tp>
      <tp t="b">
        <v>0</v>
        <stp/>
        <stp>BDP|15593756419925185682</stp>
        <tr r="P355" s="1"/>
      </tp>
      <tp t="b">
        <v>0</v>
        <stp/>
        <stp>BDP|14361163301380649521</stp>
        <tr r="S433" s="1"/>
      </tp>
      <tp t="b">
        <v>0</v>
        <stp/>
        <stp>BDP|10623036876733072436</stp>
        <tr r="X436" s="1"/>
      </tp>
      <tp t="b">
        <v>0</v>
        <stp/>
        <stp>BDP|17991236345817916660</stp>
        <tr r="Z449" s="1"/>
      </tp>
      <tp t="b">
        <v>0</v>
        <stp/>
        <stp>BDP|15266076967536626542</stp>
        <tr r="AK231" s="1"/>
      </tp>
      <tp t="b">
        <v>0</v>
        <stp/>
        <stp>BDP|12714718267975545640</stp>
        <tr r="T113" s="1"/>
      </tp>
      <tp t="b">
        <v>0</v>
        <stp/>
        <stp>BDP|12242139763260203534</stp>
        <tr r="AK263" s="1"/>
      </tp>
      <tp t="b">
        <v>0</v>
        <stp/>
        <stp>BDP|14078586730367889531</stp>
        <tr r="R211" s="1"/>
      </tp>
      <tp t="b">
        <v>0</v>
        <stp/>
        <stp>BDP|17552185767149182982</stp>
        <tr r="AG23" s="1"/>
      </tp>
      <tp t="b">
        <v>0</v>
        <stp/>
        <stp>BDP|11042528068804961608</stp>
        <tr r="R72" s="1"/>
      </tp>
      <tp t="b">
        <v>0</v>
        <stp/>
        <stp>BDP|18015323992651090332</stp>
        <tr r="W249" s="1"/>
      </tp>
      <tp t="b">
        <v>0</v>
        <stp/>
        <stp>BDP|12790744262191233200</stp>
        <tr r="AH205" s="1"/>
      </tp>
      <tp t="b">
        <v>0</v>
        <stp/>
        <stp>BDP|10260015055373396666</stp>
        <tr r="R341" s="1"/>
      </tp>
      <tp t="b">
        <v>0</v>
        <stp/>
        <stp>BDP|10108056137206683562</stp>
        <tr r="X473" s="1"/>
      </tp>
      <tp t="b">
        <v>0</v>
        <stp/>
        <stp>BDP|13173468589016812953</stp>
        <tr r="U103" s="1"/>
      </tp>
      <tp t="b">
        <v>0</v>
        <stp/>
        <stp>BDP|14226099572253877023</stp>
        <tr r="T95" s="1"/>
      </tp>
      <tp t="b">
        <v>0</v>
        <stp/>
        <stp>BDP|12663857237701224856</stp>
        <tr r="Y314" s="1"/>
      </tp>
      <tp t="b">
        <v>0</v>
        <stp/>
        <stp>BDP|17151212543159620866</stp>
        <tr r="Z311" s="1"/>
      </tp>
      <tp t="b">
        <v>0</v>
        <stp/>
        <stp>BDP|15365234352326846497</stp>
        <tr r="AG459" s="1"/>
      </tp>
      <tp t="b">
        <v>0</v>
        <stp/>
        <stp>BDP|14745587146983382693</stp>
        <tr r="Q312" s="1"/>
      </tp>
      <tp t="b">
        <v>0</v>
        <stp/>
        <stp>BDP|15204129065682597031</stp>
        <tr r="Y331" s="1"/>
      </tp>
      <tp t="b">
        <v>0</v>
        <stp/>
        <stp>BDP|10877254100197950571</stp>
        <tr r="V151" s="1"/>
      </tp>
      <tp t="b">
        <v>0</v>
        <stp/>
        <stp>BDP|12851990883324433750</stp>
        <tr r="AK46" s="1"/>
      </tp>
      <tp t="b">
        <v>0</v>
        <stp/>
        <stp>BDP|15437086767493112095</stp>
        <tr r="AG141" s="1"/>
      </tp>
      <tp t="b">
        <v>0</v>
        <stp/>
        <stp>BDP|12335287381719116186</stp>
        <tr r="Z79" s="1"/>
      </tp>
      <tp t="b">
        <v>0</v>
        <stp/>
        <stp>BDP|14828719878754312006</stp>
        <tr r="W226" s="1"/>
      </tp>
      <tp t="b">
        <v>0</v>
        <stp/>
        <stp>BDP|15692127054437560676</stp>
        <tr r="T42" s="1"/>
      </tp>
      <tp t="b">
        <v>0</v>
        <stp/>
        <stp>BDP|17661747044851104550</stp>
        <tr r="T139" s="1"/>
      </tp>
      <tp t="b">
        <v>0</v>
        <stp/>
        <stp>BDP|11205867586861570057</stp>
        <tr r="X362" s="1"/>
      </tp>
      <tp t="b">
        <v>0</v>
        <stp/>
        <stp>BDP|13129967259848944757</stp>
        <tr r="Q433" s="1"/>
      </tp>
      <tp t="b">
        <v>0</v>
        <stp/>
        <stp>BDP|17089563865071833594</stp>
        <tr r="Q466" s="1"/>
      </tp>
      <tp t="b">
        <v>0</v>
        <stp/>
        <stp>BDP|13101226320690789364</stp>
        <tr r="U329" s="1"/>
      </tp>
      <tp t="b">
        <v>0</v>
        <stp/>
        <stp>BDP|11279853186710655155</stp>
        <tr r="Z147" s="1"/>
      </tp>
      <tp t="b">
        <v>0</v>
        <stp/>
        <stp>BDP|12768036200364640604</stp>
        <tr r="Y175" s="1"/>
      </tp>
      <tp t="b">
        <v>0</v>
        <stp/>
        <stp>BDP|16369188441966923516</stp>
        <tr r="T406" s="1"/>
      </tp>
      <tp t="b">
        <v>0</v>
        <stp/>
        <stp>BDP|10799304435260686067</stp>
        <tr r="X38" s="1"/>
      </tp>
      <tp t="b">
        <v>0</v>
        <stp/>
        <stp>BDP|13096016061111065428</stp>
        <tr r="V51" s="1"/>
      </tp>
      <tp t="b">
        <v>0</v>
        <stp/>
        <stp>BDP|16693500264794586151</stp>
        <tr r="W78" s="1"/>
      </tp>
      <tp t="b">
        <v>0</v>
        <stp/>
        <stp>BDP|15612546983510322807</stp>
        <tr r="AH289" s="1"/>
      </tp>
      <tp t="b">
        <v>0</v>
        <stp/>
        <stp>BDP|15057159538120918769</stp>
        <tr r="U491" s="1"/>
      </tp>
      <tp t="b">
        <v>0</v>
        <stp/>
        <stp>BDP|12135480721237261383</stp>
        <tr r="R259" s="1"/>
      </tp>
      <tp t="b">
        <v>0</v>
        <stp/>
        <stp>BDP|14528868562513477901</stp>
        <tr r="AG318" s="1"/>
      </tp>
      <tp t="b">
        <v>0</v>
        <stp/>
        <stp>BDP|17564660034775287704</stp>
        <tr r="V263" s="1"/>
      </tp>
      <tp t="b">
        <v>0</v>
        <stp/>
        <stp>BDP|11840349546641692791</stp>
        <tr r="U312" s="1"/>
      </tp>
      <tp t="b">
        <v>0</v>
        <stp/>
        <stp>BDP|11673278522956204744</stp>
        <tr r="Y221" s="1"/>
      </tp>
      <tp t="b">
        <v>0</v>
        <stp/>
        <stp>BDP|12960524677799827916</stp>
        <tr r="S352" s="1"/>
      </tp>
      <tp t="b">
        <v>0</v>
        <stp/>
        <stp>BDP|16611163599097868945</stp>
        <tr r="AK279" s="1"/>
      </tp>
      <tp t="b">
        <v>0</v>
        <stp/>
        <stp>BDP|17184479915442476022</stp>
        <tr r="R114" s="1"/>
      </tp>
      <tp t="b">
        <v>0</v>
        <stp/>
        <stp>BDP|15775520188239045186</stp>
        <tr r="S215" s="1"/>
      </tp>
      <tp t="b">
        <v>0</v>
        <stp/>
        <stp>BDP|16421128002912449551</stp>
        <tr r="U7" s="1"/>
      </tp>
      <tp t="b">
        <v>0</v>
        <stp/>
        <stp>BDP|10047215515180561343</stp>
        <tr r="Z282" s="1"/>
      </tp>
      <tp t="b">
        <v>0</v>
        <stp/>
        <stp>BDP|15691548209461612181</stp>
        <tr r="Q269" s="1"/>
      </tp>
      <tp t="b">
        <v>0</v>
        <stp/>
        <stp>BDP|15979015224697148084</stp>
        <tr r="Q308" s="1"/>
      </tp>
      <tp t="b">
        <v>0</v>
        <stp/>
        <stp>BDP|17067835641678642315</stp>
        <tr r="AH291" s="1"/>
      </tp>
      <tp t="b">
        <v>0</v>
        <stp/>
        <stp>BDP|15509419885181486818</stp>
        <tr r="X192" s="1"/>
      </tp>
      <tp t="b">
        <v>0</v>
        <stp/>
        <stp>BDP|11430684626682961778</stp>
        <tr r="AI492" s="1"/>
      </tp>
      <tp t="b">
        <v>0</v>
        <stp/>
        <stp>BDP|13455523913967825092</stp>
        <tr r="T421" s="1"/>
      </tp>
      <tp t="b">
        <v>0</v>
        <stp/>
        <stp>BDP|13211108120761646105</stp>
        <tr r="Z380" s="1"/>
      </tp>
      <tp t="b">
        <v>0</v>
        <stp/>
        <stp>BDP|13697584953157860414</stp>
        <tr r="Q455" s="1"/>
      </tp>
      <tp t="b">
        <v>0</v>
        <stp/>
        <stp>BDP|13863656233232293485</stp>
        <tr r="Q344" s="1"/>
      </tp>
      <tp t="b">
        <v>0</v>
        <stp/>
        <stp>BDP|18020331215318782256</stp>
        <tr r="R65" s="1"/>
      </tp>
      <tp t="b">
        <v>0</v>
        <stp/>
        <stp>BDP|12494009715641097251</stp>
        <tr r="AH181" s="1"/>
      </tp>
      <tp t="b">
        <v>0</v>
        <stp/>
        <stp>BDP|15399053807216283373</stp>
        <tr r="Z431" s="1"/>
      </tp>
      <tp t="b">
        <v>0</v>
        <stp/>
        <stp>BDP|15342143035503018461</stp>
        <tr r="W288" s="1"/>
      </tp>
      <tp t="b">
        <v>0</v>
        <stp/>
        <stp>BDP|12946611679071049250</stp>
        <tr r="AG347" s="1"/>
      </tp>
      <tp t="b">
        <v>0</v>
        <stp/>
        <stp>BDP|17330667325624521711</stp>
        <tr r="P329" s="1"/>
      </tp>
      <tp t="b">
        <v>0</v>
        <stp/>
        <stp>BDP|16441161289469950663</stp>
        <tr r="AH195" s="1"/>
      </tp>
      <tp t="b">
        <v>0</v>
        <stp/>
        <stp>BDP|17653791859734626144</stp>
        <tr r="S395" s="1"/>
      </tp>
      <tp t="b">
        <v>0</v>
        <stp/>
        <stp>BDP|16804060948587383519</stp>
        <tr r="Q192" s="1"/>
      </tp>
      <tp t="b">
        <v>0</v>
        <stp/>
        <stp>BDP|10472766057763369119</stp>
        <tr r="P434" s="1"/>
      </tp>
      <tp t="b">
        <v>0</v>
        <stp/>
        <stp>BDP|16242215672330039368</stp>
        <tr r="U357" s="1"/>
      </tp>
      <tp t="b">
        <v>0</v>
        <stp/>
        <stp>BDP|13512502972589266829</stp>
        <tr r="P435" s="1"/>
      </tp>
      <tp t="b">
        <v>0</v>
        <stp/>
        <stp>BDP|12187220524015921793</stp>
        <tr r="AK299" s="1"/>
      </tp>
      <tp t="b">
        <v>0</v>
        <stp/>
        <stp>BDP|13318707426036074029</stp>
        <tr r="X484" s="1"/>
      </tp>
      <tp t="b">
        <v>0</v>
        <stp/>
        <stp>BDP|10617640925882372636</stp>
        <tr r="T473" s="1"/>
      </tp>
      <tp t="b">
        <v>0</v>
        <stp/>
        <stp>BDP|17097076364645531412</stp>
        <tr r="P280" s="1"/>
      </tp>
      <tp t="b">
        <v>0</v>
        <stp/>
        <stp>BDP|14625576375620798646</stp>
        <tr r="Q441" s="1"/>
      </tp>
      <tp t="b">
        <v>0</v>
        <stp/>
        <stp>BDP|13499216721536756542</stp>
        <tr r="V185" s="1"/>
      </tp>
      <tp t="b">
        <v>0</v>
        <stp/>
        <stp>BDP|11734861392408166853</stp>
        <tr r="U486" s="1"/>
      </tp>
      <tp t="b">
        <v>0</v>
        <stp/>
        <stp>BDP|13010366913282308317</stp>
        <tr r="X471" s="1"/>
      </tp>
      <tp t="b">
        <v>0</v>
        <stp/>
        <stp>BDP|11657509643887661740</stp>
        <tr r="W347" s="1"/>
      </tp>
      <tp t="b">
        <v>0</v>
        <stp/>
        <stp>BDP|17564407935605607515</stp>
        <tr r="AH8" s="1"/>
      </tp>
      <tp t="b">
        <v>0</v>
        <stp/>
        <stp>BDP|17816580638294814573</stp>
        <tr r="AI310" s="1"/>
      </tp>
      <tp t="b">
        <v>0</v>
        <stp/>
        <stp>BDP|11681119898379810002</stp>
        <tr r="Y365" s="1"/>
      </tp>
      <tp t="b">
        <v>0</v>
        <stp/>
        <stp>BDP|11200632553266417410</stp>
        <tr r="T152" s="1"/>
      </tp>
      <tp t="b">
        <v>0</v>
        <stp/>
        <stp>BDP|17316636415336542671</stp>
        <tr r="X32" s="1"/>
      </tp>
      <tp t="b">
        <v>0</v>
        <stp/>
        <stp>BDP|14969528704697198691</stp>
        <tr r="X40" s="1"/>
      </tp>
      <tp t="b">
        <v>0</v>
        <stp/>
        <stp>BDP|13421642303924675128</stp>
        <tr r="X41" s="1"/>
      </tp>
      <tp t="b">
        <v>0</v>
        <stp/>
        <stp>BDP|16359202905085612173</stp>
        <tr r="P382" s="1"/>
      </tp>
      <tp t="b">
        <v>0</v>
        <stp/>
        <stp>BDP|11540987118619379016</stp>
        <tr r="S125" s="1"/>
      </tp>
      <tp t="b">
        <v>0</v>
        <stp/>
        <stp>BDP|14519227095338408711</stp>
        <tr r="S299" s="1"/>
      </tp>
      <tp t="b">
        <v>0</v>
        <stp/>
        <stp>BDP|17613431398929949326</stp>
        <tr r="AI53" s="1"/>
      </tp>
      <tp t="b">
        <v>0</v>
        <stp/>
        <stp>BDP|17090825448579835240</stp>
        <tr r="Q245" s="1"/>
      </tp>
      <tp t="b">
        <v>0</v>
        <stp/>
        <stp>BDP|14573442077442895582</stp>
        <tr r="Z381" s="1"/>
      </tp>
      <tp t="b">
        <v>0</v>
        <stp/>
        <stp>BDP|17306008376904690457</stp>
        <tr r="P310" s="1"/>
      </tp>
      <tp t="b">
        <v>0</v>
        <stp/>
        <stp>BDP|14236817163393099961</stp>
        <tr r="Y4" s="1"/>
      </tp>
      <tp t="b">
        <v>0</v>
        <stp/>
        <stp>BDP|16931148051397919536</stp>
        <tr r="R288" s="1"/>
      </tp>
      <tp t="b">
        <v>0</v>
        <stp/>
        <stp>BDP|18179244773825008805</stp>
        <tr r="AG33" s="1"/>
      </tp>
      <tp t="b">
        <v>0</v>
        <stp/>
        <stp>BDP|11100973091339690877</stp>
        <tr r="Q287" s="1"/>
      </tp>
      <tp t="b">
        <v>0</v>
        <stp/>
        <stp>BDP|17723272754075474564</stp>
        <tr r="R395" s="1"/>
      </tp>
      <tp t="b">
        <v>0</v>
        <stp/>
        <stp>BDP|16570030097357437834</stp>
        <tr r="S156" s="1"/>
      </tp>
      <tp t="b">
        <v>0</v>
        <stp/>
        <stp>BDP|13797663505835445064</stp>
        <tr r="R268" s="1"/>
      </tp>
      <tp t="b">
        <v>0</v>
        <stp/>
        <stp>BDP|14882430356567287295</stp>
        <tr r="AK147" s="1"/>
      </tp>
      <tp t="b">
        <v>0</v>
        <stp/>
        <stp>BDP|14105644735464128575</stp>
        <tr r="R324" s="1"/>
      </tp>
      <tp t="b">
        <v>0</v>
        <stp/>
        <stp>BDP|17609031451237768553</stp>
        <tr r="AI368" s="1"/>
      </tp>
      <tp t="b">
        <v>0</v>
        <stp/>
        <stp>BDP|18389879921054362602</stp>
        <tr r="X409" s="1"/>
      </tp>
      <tp t="b">
        <v>0</v>
        <stp/>
        <stp>BDP|15024457114140531023</stp>
        <tr r="AG6" s="1"/>
      </tp>
      <tp t="b">
        <v>0</v>
        <stp/>
        <stp>BDP|11611059195488814176</stp>
        <tr r="Y108" s="1"/>
      </tp>
      <tp t="b">
        <v>0</v>
        <stp/>
        <stp>BDP|15839939561242244917</stp>
        <tr r="U315" s="1"/>
      </tp>
      <tp t="b">
        <v>0</v>
        <stp/>
        <stp>BDP|17073339887089558480</stp>
        <tr r="U155" s="1"/>
      </tp>
      <tp t="b">
        <v>0</v>
        <stp/>
        <stp>BDP|17915555134462881291</stp>
        <tr r="AG361" s="1"/>
      </tp>
      <tp t="b">
        <v>0</v>
        <stp/>
        <stp>BDP|14359717732875117483</stp>
        <tr r="V491" s="1"/>
      </tp>
      <tp t="b">
        <v>0</v>
        <stp/>
        <stp>BDP|17080082802112336406</stp>
        <tr r="AH483" s="1"/>
      </tp>
      <tp t="b">
        <v>0</v>
        <stp/>
        <stp>BDP|14392615133470932015</stp>
        <tr r="AG446" s="1"/>
      </tp>
      <tp t="b">
        <v>0</v>
        <stp/>
        <stp>BDP|18188881343620603553</stp>
        <tr r="AK321" s="1"/>
      </tp>
      <tp t="b">
        <v>0</v>
        <stp/>
        <stp>BDP|17255856869059191169</stp>
        <tr r="Y432" s="1"/>
      </tp>
      <tp t="b">
        <v>0</v>
        <stp/>
        <stp>BDP|16439581210147048454</stp>
        <tr r="AG180" s="1"/>
      </tp>
      <tp t="b">
        <v>0</v>
        <stp/>
        <stp>BDP|15008190792444214807</stp>
        <tr r="X64" s="1"/>
      </tp>
      <tp t="b">
        <v>0</v>
        <stp/>
        <stp>BDP|15970350003707755017</stp>
        <tr r="AK442" s="1"/>
      </tp>
      <tp t="b">
        <v>0</v>
        <stp/>
        <stp>BDP|11166199708719892811</stp>
        <tr r="AH54" s="1"/>
      </tp>
      <tp t="b">
        <v>0</v>
        <stp/>
        <stp>BDP|14834650836900041029</stp>
        <tr r="AH40" s="1"/>
      </tp>
      <tp t="b">
        <v>0</v>
        <stp/>
        <stp>BDP|16097409777706628282</stp>
        <tr r="T464" s="1"/>
      </tp>
      <tp t="b">
        <v>0</v>
        <stp/>
        <stp>BDP|16000116829383541746</stp>
        <tr r="AH324" s="1"/>
      </tp>
      <tp t="b">
        <v>0</v>
        <stp/>
        <stp>BDP|10684273479643225739</stp>
        <tr r="Q160" s="1"/>
      </tp>
      <tp t="b">
        <v>0</v>
        <stp/>
        <stp>BDP|11267450708233065779</stp>
        <tr r="V357" s="1"/>
      </tp>
      <tp t="b">
        <v>0</v>
        <stp/>
        <stp>BDP|16856160123067763328</stp>
        <tr r="P43" s="1"/>
      </tp>
      <tp t="b">
        <v>0</v>
        <stp/>
        <stp>BDP|13373225579817233023</stp>
        <tr r="X130" s="1"/>
      </tp>
      <tp t="b">
        <v>0</v>
        <stp/>
        <stp>BDP|13789617839934078379</stp>
        <tr r="T85" s="1"/>
      </tp>
      <tp t="b">
        <v>0</v>
        <stp/>
        <stp>BDP|12882406932304553077</stp>
        <tr r="Z331" s="1"/>
      </tp>
      <tp t="b">
        <v>0</v>
        <stp/>
        <stp>BDP|15017480652905679041</stp>
        <tr r="Z250" s="1"/>
      </tp>
      <tp t="b">
        <v>0</v>
        <stp/>
        <stp>BDP|17221918851333843921</stp>
        <tr r="Z211" s="1"/>
      </tp>
      <tp t="b">
        <v>0</v>
        <stp/>
        <stp>BDP|17634098073653394277</stp>
        <tr r="P127" s="1"/>
      </tp>
      <tp t="b">
        <v>0</v>
        <stp/>
        <stp>BDP|12471751319061964492</stp>
        <tr r="U443" s="1"/>
      </tp>
      <tp t="b">
        <v>0</v>
        <stp/>
        <stp>BDP|15215767889902195947</stp>
        <tr r="R275" s="1"/>
      </tp>
      <tp t="b">
        <v>0</v>
        <stp/>
        <stp>BDP|11891415137112638509</stp>
        <tr r="V26" s="1"/>
      </tp>
      <tp t="b">
        <v>0</v>
        <stp/>
        <stp>BDP|12727145712300117380</stp>
        <tr r="R276" s="1"/>
      </tp>
      <tp t="b">
        <v>0</v>
        <stp/>
        <stp>BDP|13359421754291543286</stp>
        <tr r="Y78" s="1"/>
      </tp>
      <tp t="b">
        <v>0</v>
        <stp/>
        <stp>BDP|17024148126375350098</stp>
        <tr r="Y6" s="1"/>
      </tp>
      <tp t="b">
        <v>0</v>
        <stp/>
        <stp>BDP|10931202740956757156</stp>
        <tr r="W30" s="1"/>
      </tp>
      <tp t="b">
        <v>0</v>
        <stp/>
        <stp>BDP|12560210484940969920</stp>
        <tr r="X294" s="1"/>
      </tp>
      <tp t="b">
        <v>0</v>
        <stp/>
        <stp>BDP|17186293726327564106</stp>
        <tr r="P396" s="1"/>
      </tp>
      <tp t="b">
        <v>0</v>
        <stp/>
        <stp>BDP|10770930154945353883</stp>
        <tr r="Y352" s="1"/>
      </tp>
      <tp t="b">
        <v>0</v>
        <stp/>
        <stp>BDP|17438188203962199554</stp>
        <tr r="Y486" s="1"/>
      </tp>
      <tp t="b">
        <v>0</v>
        <stp/>
        <stp>BDP|14497670003302930126</stp>
        <tr r="AH2" s="1"/>
      </tp>
      <tp t="b">
        <v>0</v>
        <stp/>
        <stp>BDP|17574717349500137579</stp>
        <tr r="AK25" s="1"/>
      </tp>
      <tp t="b">
        <v>0</v>
        <stp/>
        <stp>BDP|12569081527096089711</stp>
        <tr r="AH418" s="1"/>
      </tp>
      <tp t="b">
        <v>0</v>
        <stp/>
        <stp>BDP|16852782330826333582</stp>
        <tr r="Q71" s="1"/>
      </tp>
      <tp t="b">
        <v>0</v>
        <stp/>
        <stp>BDP|14717374995648772798</stp>
        <tr r="T383" s="1"/>
      </tp>
      <tp t="b">
        <v>0</v>
        <stp/>
        <stp>BDP|14566316805162264485</stp>
        <tr r="S455" s="1"/>
      </tp>
      <tp t="b">
        <v>0</v>
        <stp/>
        <stp>BDP|13434284948995641198</stp>
        <tr r="Z490" s="1"/>
      </tp>
      <tp t="b">
        <v>0</v>
        <stp/>
        <stp>BDP|15273383257232041060</stp>
        <tr r="Y235" s="1"/>
      </tp>
      <tp t="b">
        <v>0</v>
        <stp/>
        <stp>BDP|14313611518681917387</stp>
        <tr r="AI240" s="1"/>
      </tp>
      <tp t="b">
        <v>0</v>
        <stp/>
        <stp>BDP|12127623179350513243</stp>
        <tr r="W359" s="1"/>
      </tp>
      <tp t="b">
        <v>0</v>
        <stp/>
        <stp>BDP|16118504663334994009</stp>
        <tr r="X433" s="1"/>
      </tp>
      <tp t="b">
        <v>0</v>
        <stp/>
        <stp>BDP|10207760118616473134</stp>
        <tr r="Y282" s="1"/>
      </tp>
      <tp t="b">
        <v>0</v>
        <stp/>
        <stp>BDP|11030362469623745636</stp>
        <tr r="S53" s="1"/>
      </tp>
      <tp t="b">
        <v>0</v>
        <stp/>
        <stp>BDP|12971088956653815552</stp>
        <tr r="U28" s="1"/>
      </tp>
      <tp t="b">
        <v>0</v>
        <stp/>
        <stp>BDP|14894571384689845190</stp>
        <tr r="AH458" s="1"/>
      </tp>
      <tp t="b">
        <v>0</v>
        <stp/>
        <stp>BDP|17571872424435934958</stp>
        <tr r="V314" s="1"/>
      </tp>
      <tp t="b">
        <v>0</v>
        <stp/>
        <stp>BDP|14327841763303983876</stp>
        <tr r="Z390" s="1"/>
      </tp>
      <tp t="b">
        <v>0</v>
        <stp/>
        <stp>BDP|16930209614201171562</stp>
        <tr r="P211" s="1"/>
      </tp>
      <tp t="b">
        <v>0</v>
        <stp/>
        <stp>BDP|10742181867457280105</stp>
        <tr r="Z228" s="1"/>
      </tp>
      <tp t="b">
        <v>0</v>
        <stp/>
        <stp>BDP|13113405416876930143</stp>
        <tr r="Q294" s="1"/>
      </tp>
      <tp t="b">
        <v>0</v>
        <stp/>
        <stp>BDP|11653950128282603974</stp>
        <tr r="T155" s="1"/>
      </tp>
      <tp t="b">
        <v>0</v>
        <stp/>
        <stp>BDP|12757796715735944083</stp>
        <tr r="Z366" s="1"/>
      </tp>
      <tp t="b">
        <v>0</v>
        <stp/>
        <stp>BDP|11323533233083862516</stp>
        <tr r="Y414" s="1"/>
      </tp>
      <tp t="b">
        <v>0</v>
        <stp/>
        <stp>BDP|16904494628043463263</stp>
        <tr r="Y247" s="1"/>
      </tp>
      <tp t="b">
        <v>0</v>
        <stp/>
        <stp>BDP|17488428841343512583</stp>
        <tr r="P112" s="1"/>
      </tp>
      <tp t="b">
        <v>0</v>
        <stp/>
        <stp>BDP|18077384171569356403</stp>
        <tr r="AK159" s="1"/>
      </tp>
      <tp t="b">
        <v>0</v>
        <stp/>
        <stp>BDP|17350193904873413408</stp>
        <tr r="X428" s="1"/>
      </tp>
      <tp t="b">
        <v>0</v>
        <stp/>
        <stp>BDP|14478573049006212220</stp>
        <tr r="AI76" s="1"/>
      </tp>
      <tp t="b">
        <v>0</v>
        <stp/>
        <stp>BDP|16678473142941899611</stp>
        <tr r="X73" s="1"/>
      </tp>
      <tp t="b">
        <v>0</v>
        <stp/>
        <stp>BDP|13856258710975221453</stp>
        <tr r="AH472" s="1"/>
      </tp>
      <tp t="b">
        <v>0</v>
        <stp/>
        <stp>BDP|11182524809874331133</stp>
        <tr r="S332" s="1"/>
      </tp>
      <tp t="b">
        <v>0</v>
        <stp/>
        <stp>BDP|11574395888833112883</stp>
        <tr r="AI78" s="1"/>
      </tp>
      <tp t="b">
        <v>0</v>
        <stp/>
        <stp>BDP|16992254347568340954</stp>
        <tr r="AG414" s="1"/>
      </tp>
      <tp t="b">
        <v>0</v>
        <stp/>
        <stp>BDP|12220006218562678019</stp>
        <tr r="R289" s="1"/>
      </tp>
      <tp t="b">
        <v>0</v>
        <stp/>
        <stp>BDP|11288738778646713638</stp>
        <tr r="X68" s="1"/>
      </tp>
      <tp t="b">
        <v>0</v>
        <stp/>
        <stp>BDP|10628714659981533263</stp>
        <tr r="T166" s="1"/>
      </tp>
      <tp t="b">
        <v>0</v>
        <stp/>
        <stp>BDP|16349888372651654921</stp>
        <tr r="W477" s="1"/>
      </tp>
      <tp t="b">
        <v>0</v>
        <stp/>
        <stp>BDP|15599296395657289862</stp>
        <tr r="Y416" s="1"/>
      </tp>
      <tp t="b">
        <v>0</v>
        <stp/>
        <stp>BDP|16868502068686916240</stp>
        <tr r="Q289" s="1"/>
      </tp>
      <tp t="b">
        <v>0</v>
        <stp/>
        <stp>BDP|16828766489048244082</stp>
        <tr r="U463" s="1"/>
      </tp>
      <tp t="b">
        <v>0</v>
        <stp/>
        <stp>BDP|17342250402894891017</stp>
        <tr r="Z350" s="1"/>
      </tp>
      <tp t="b">
        <v>0</v>
        <stp/>
        <stp>BDP|11318858348848570467</stp>
        <tr r="AK323" s="1"/>
      </tp>
      <tp t="b">
        <v>0</v>
        <stp/>
        <stp>BDP|16751229267710695393</stp>
        <tr r="AH316" s="1"/>
      </tp>
      <tp t="b">
        <v>0</v>
        <stp/>
        <stp>BDP|17637940328644477933</stp>
        <tr r="W368" s="1"/>
      </tp>
      <tp t="b">
        <v>0</v>
        <stp/>
        <stp>BDP|11630719143984865710</stp>
        <tr r="AK336" s="1"/>
      </tp>
      <tp t="b">
        <v>0</v>
        <stp/>
        <stp>BDP|16278056574281602186</stp>
        <tr r="P262" s="1"/>
      </tp>
      <tp t="b">
        <v>0</v>
        <stp/>
        <stp>BDP|12672606649330399100</stp>
        <tr r="V392" s="1"/>
      </tp>
      <tp t="b">
        <v>0</v>
        <stp/>
        <stp>BDP|11082847946544760893</stp>
        <tr r="V220" s="1"/>
      </tp>
      <tp t="b">
        <v>0</v>
        <stp/>
        <stp>BDP|13063423508406097067</stp>
        <tr r="T115" s="1"/>
      </tp>
      <tp t="b">
        <v>0</v>
        <stp/>
        <stp>BDP|16000766840922908630</stp>
        <tr r="AI150" s="1"/>
      </tp>
      <tp t="b">
        <v>0</v>
        <stp/>
        <stp>BDP|12083796269064436680</stp>
        <tr r="AG370" s="1"/>
      </tp>
      <tp t="b">
        <v>0</v>
        <stp/>
        <stp>BDP|12556664897524915817</stp>
        <tr r="T230" s="1"/>
      </tp>
      <tp t="b">
        <v>0</v>
        <stp/>
        <stp>BDP|16876116514877784060</stp>
        <tr r="U129" s="1"/>
      </tp>
      <tp t="b">
        <v>0</v>
        <stp/>
        <stp>BDP|13715444708035772303</stp>
        <tr r="AI146" s="1"/>
      </tp>
      <tp t="b">
        <v>0</v>
        <stp/>
        <stp>BDP|13880083241807433190</stp>
        <tr r="W309" s="1"/>
      </tp>
      <tp t="b">
        <v>0</v>
        <stp/>
        <stp>BDP|15843174257469672925</stp>
        <tr r="V369" s="1"/>
      </tp>
      <tp t="b">
        <v>0</v>
        <stp/>
        <stp>BDP|13993423777393052209</stp>
        <tr r="AH222" s="1"/>
      </tp>
      <tp t="b">
        <v>0</v>
        <stp/>
        <stp>BDP|10748978362936902870</stp>
        <tr r="AG112" s="1"/>
      </tp>
      <tp t="b">
        <v>0</v>
        <stp/>
        <stp>BDP|15134880491957570218</stp>
        <tr r="Y253" s="1"/>
      </tp>
      <tp t="b">
        <v>0</v>
        <stp/>
        <stp>BDP|15952024949741494194</stp>
        <tr r="Y491" s="1"/>
      </tp>
      <tp t="b">
        <v>0</v>
        <stp/>
        <stp>BDP|15551593965435221249</stp>
        <tr r="AH400" s="1"/>
      </tp>
      <tp t="b">
        <v>0</v>
        <stp/>
        <stp>BDP|13498745178752660015</stp>
        <tr r="Z332" s="1"/>
      </tp>
      <tp t="b">
        <v>0</v>
        <stp/>
        <stp>BDP|17585232498535874890</stp>
        <tr r="R145" s="1"/>
      </tp>
      <tp t="b">
        <v>0</v>
        <stp/>
        <stp>BDP|17035796573802471412</stp>
        <tr r="AH151" s="1"/>
      </tp>
      <tp t="b">
        <v>0</v>
        <stp/>
        <stp>BDP|12742648447115337486</stp>
        <tr r="V22" s="1"/>
      </tp>
      <tp t="b">
        <v>0</v>
        <stp/>
        <stp>BDP|17487133597047934967</stp>
        <tr r="Y155" s="1"/>
      </tp>
      <tp t="b">
        <v>0</v>
        <stp/>
        <stp>BDP|17972534930106548608</stp>
        <tr r="Q146" s="1"/>
      </tp>
      <tp t="b">
        <v>0</v>
        <stp/>
        <stp>BDP|11264614175321188084</stp>
        <tr r="V143" s="1"/>
      </tp>
      <tp t="b">
        <v>0</v>
        <stp/>
        <stp>BDP|14597887472298213221</stp>
        <tr r="Y430" s="1"/>
      </tp>
      <tp t="b">
        <v>0</v>
        <stp/>
        <stp>BDP|11366156730432907008</stp>
        <tr r="Y17" s="1"/>
      </tp>
      <tp t="b">
        <v>0</v>
        <stp/>
        <stp>BDP|14145668784743423885</stp>
        <tr r="AK317" s="1"/>
      </tp>
      <tp t="b">
        <v>0</v>
        <stp/>
        <stp>BDP|11832964193518712850</stp>
        <tr r="Z382" s="1"/>
      </tp>
      <tp t="b">
        <v>0</v>
        <stp/>
        <stp>BDP|11979975925459329276</stp>
        <tr r="AG396" s="1"/>
      </tp>
      <tp t="b">
        <v>0</v>
        <stp/>
        <stp>BDP|13275843147688797699</stp>
        <tr r="AG344" s="1"/>
      </tp>
      <tp t="b">
        <v>0</v>
        <stp/>
        <stp>BDP|13362188256704500278</stp>
        <tr r="X56" s="1"/>
      </tp>
      <tp t="b">
        <v>0</v>
        <stp/>
        <stp>BDP|17927765631417552546</stp>
        <tr r="T252" s="1"/>
      </tp>
      <tp t="b">
        <v>0</v>
        <stp/>
        <stp>BDP|11370522525085937220</stp>
        <tr r="T499" s="1"/>
      </tp>
      <tp t="b">
        <v>0</v>
        <stp/>
        <stp>BDP|14256658826826693789</stp>
        <tr r="V71" s="1"/>
      </tp>
      <tp t="b">
        <v>0</v>
        <stp/>
        <stp>BDP|13158512421714604199</stp>
        <tr r="Q212" s="1"/>
      </tp>
      <tp t="b">
        <v>0</v>
        <stp/>
        <stp>BDP|13582057183019938343</stp>
        <tr r="AI267" s="1"/>
      </tp>
      <tp t="b">
        <v>0</v>
        <stp/>
        <stp>BDP|18171930727224353683</stp>
        <tr r="S57" s="1"/>
      </tp>
      <tp t="b">
        <v>0</v>
        <stp/>
        <stp>BDP|16020876535434862844</stp>
        <tr r="AI115" s="1"/>
      </tp>
      <tp t="b">
        <v>0</v>
        <stp/>
        <stp>BDP|12906321932026699519</stp>
        <tr r="W464" s="1"/>
      </tp>
      <tp t="b">
        <v>0</v>
        <stp/>
        <stp>BDP|11866386758635252343</stp>
        <tr r="W91" s="1"/>
      </tp>
      <tp t="b">
        <v>0</v>
        <stp/>
        <stp>BDP|11606472228333128564</stp>
        <tr r="W387" s="1"/>
      </tp>
      <tp t="b">
        <v>0</v>
        <stp/>
        <stp>BDP|17299350726573690492</stp>
        <tr r="AH6" s="1"/>
      </tp>
      <tp t="b">
        <v>0</v>
        <stp/>
        <stp>BDP|10815931087110208007</stp>
        <tr r="Y355" s="1"/>
      </tp>
      <tp t="b">
        <v>0</v>
        <stp/>
        <stp>BDP|16874317672407022450</stp>
        <tr r="Y445" s="1"/>
      </tp>
      <tp t="b">
        <v>0</v>
        <stp/>
        <stp>BDP|14895694824741400001</stp>
        <tr r="AH415" s="1"/>
      </tp>
      <tp t="b">
        <v>0</v>
        <stp/>
        <stp>BDP|13192639423562977499</stp>
        <tr r="AG491" s="1"/>
      </tp>
      <tp t="b">
        <v>0</v>
        <stp/>
        <stp>BDP|12602064621818202926</stp>
        <tr r="P458" s="1"/>
      </tp>
      <tp t="b">
        <v>0</v>
        <stp/>
        <stp>BDP|15887386273847540778</stp>
        <tr r="AI262" s="1"/>
      </tp>
      <tp t="b">
        <v>0</v>
        <stp/>
        <stp>BDP|16747198841907748599</stp>
        <tr r="U425" s="1"/>
      </tp>
      <tp t="b">
        <v>0</v>
        <stp/>
        <stp>BDP|16238297248894612545</stp>
        <tr r="W280" s="1"/>
      </tp>
      <tp t="b">
        <v>0</v>
        <stp/>
        <stp>BDP|10314179457796620342</stp>
        <tr r="AK400" s="1"/>
      </tp>
      <tp t="b">
        <v>0</v>
        <stp/>
        <stp>BDP|15649113369970896378</stp>
        <tr r="P465" s="1"/>
      </tp>
      <tp t="b">
        <v>0</v>
        <stp/>
        <stp>BDP|14689370652686253504</stp>
        <tr r="Z37" s="1"/>
      </tp>
      <tp t="b">
        <v>0</v>
        <stp/>
        <stp>BDP|11806482546324568429</stp>
        <tr r="P328" s="1"/>
      </tp>
      <tp t="b">
        <v>0</v>
        <stp/>
        <stp>BDP|16165197456511997261</stp>
        <tr r="Z208" s="1"/>
      </tp>
      <tp t="b">
        <v>0</v>
        <stp/>
        <stp>BDP|18230282065379764498</stp>
        <tr r="AK432" s="1"/>
      </tp>
      <tp t="b">
        <v>0</v>
        <stp/>
        <stp>BDP|10337653172179673935</stp>
        <tr r="T4" s="1"/>
      </tp>
      <tp t="b">
        <v>0</v>
        <stp/>
        <stp>BDP|13260721764642555104</stp>
        <tr r="Y125" s="1"/>
      </tp>
      <tp t="b">
        <v>0</v>
        <stp/>
        <stp>BDP|11654697328206107270</stp>
        <tr r="V180" s="1"/>
      </tp>
      <tp t="b">
        <v>0</v>
        <stp/>
        <stp>BDP|17972643666946282085</stp>
        <tr r="Y194" s="1"/>
      </tp>
      <tp t="b">
        <v>0</v>
        <stp/>
        <stp>BDP|15145400110714856581</stp>
        <tr r="AH98" s="1"/>
      </tp>
      <tp t="b">
        <v>0</v>
        <stp/>
        <stp>BDP|16433032561958373949</stp>
        <tr r="R153" s="1"/>
      </tp>
      <tp t="b">
        <v>0</v>
        <stp/>
        <stp>BDP|14687031641426389761</stp>
        <tr r="Q238" s="1"/>
      </tp>
      <tp t="b">
        <v>0</v>
        <stp/>
        <stp>BDP|14253287905806897178</stp>
        <tr r="Y26" s="1"/>
      </tp>
      <tp t="b">
        <v>0</v>
        <stp/>
        <stp>BDP|15816255050861941242</stp>
        <tr r="U499" s="1"/>
      </tp>
      <tp t="b">
        <v>0</v>
        <stp/>
        <stp>BDP|17783438723745188566</stp>
        <tr r="AH172" s="1"/>
      </tp>
      <tp t="b">
        <v>0</v>
        <stp/>
        <stp>BDP|14385046678297773583</stp>
        <tr r="AG148" s="1"/>
      </tp>
      <tp t="b">
        <v>0</v>
        <stp/>
        <stp>BDP|13072048676232233706</stp>
        <tr r="X219" s="1"/>
      </tp>
      <tp t="b">
        <v>0</v>
        <stp/>
        <stp>BDP|15642548876281768737</stp>
        <tr r="AH297" s="1"/>
      </tp>
      <tp t="b">
        <v>0</v>
        <stp/>
        <stp>BDP|11872889412438225105</stp>
        <tr r="V323" s="1"/>
      </tp>
      <tp t="b">
        <v>0</v>
        <stp/>
        <stp>BDP|12542211060747541015</stp>
        <tr r="U175" s="1"/>
      </tp>
      <tp t="b">
        <v>0</v>
        <stp/>
        <stp>BDP|10456851080288906984</stp>
        <tr r="Y502" s="1"/>
      </tp>
      <tp t="b">
        <v>0</v>
        <stp/>
        <stp>BDP|12275343962516331073</stp>
        <tr r="AI394" s="1"/>
      </tp>
      <tp t="b">
        <v>0</v>
        <stp/>
        <stp>BDP|14358788728041295115</stp>
        <tr r="S135" s="1"/>
      </tp>
      <tp t="b">
        <v>0</v>
        <stp/>
        <stp>BDP|17745022511545143256</stp>
        <tr r="AG136" s="1"/>
      </tp>
      <tp t="b">
        <v>0</v>
        <stp/>
        <stp>BDP|10057151203933082365</stp>
        <tr r="U216" s="1"/>
      </tp>
      <tp t="b">
        <v>0</v>
        <stp/>
        <stp>BDP|13231711175983742118</stp>
        <tr r="X95" s="1"/>
      </tp>
      <tp t="b">
        <v>0</v>
        <stp/>
        <stp>BDP|13192839733281158802</stp>
        <tr r="P156" s="1"/>
      </tp>
      <tp t="b">
        <v>0</v>
        <stp/>
        <stp>BDP|17025642757544200110</stp>
        <tr r="T482" s="1"/>
      </tp>
      <tp t="b">
        <v>0</v>
        <stp/>
        <stp>BDP|17441070042664338625</stp>
        <tr r="AH421" s="1"/>
      </tp>
      <tp t="b">
        <v>0</v>
        <stp/>
        <stp>BDP|16088320337105437220</stp>
        <tr r="V37" s="1"/>
      </tp>
      <tp t="b">
        <v>0</v>
        <stp/>
        <stp>BDP|17748369441622758346</stp>
        <tr r="T210" s="1"/>
      </tp>
      <tp t="b">
        <v>0</v>
        <stp/>
        <stp>BDP|16560242273841937387</stp>
        <tr r="Z145" s="1"/>
      </tp>
      <tp t="b">
        <v>0</v>
        <stp/>
        <stp>BDP|10919342942816822041</stp>
        <tr r="T300" s="1"/>
      </tp>
      <tp t="b">
        <v>0</v>
        <stp/>
        <stp>BDP|11333278651890059769</stp>
        <tr r="P23" s="1"/>
      </tp>
      <tp t="b">
        <v>0</v>
        <stp/>
        <stp>BDP|15747424130360166378</stp>
        <tr r="S477" s="1"/>
      </tp>
      <tp t="b">
        <v>0</v>
        <stp/>
        <stp>BDP|13108463710764291361</stp>
        <tr r="R159" s="1"/>
      </tp>
      <tp t="b">
        <v>0</v>
        <stp/>
        <stp>BDP|10307803116879712116</stp>
        <tr r="W233" s="1"/>
      </tp>
      <tp t="b">
        <v>0</v>
        <stp/>
        <stp>BDP|17581640243683692774</stp>
        <tr r="R258" s="1"/>
      </tp>
      <tp t="b">
        <v>0</v>
        <stp/>
        <stp>BDP|15468609286623432958</stp>
        <tr r="V28" s="1"/>
      </tp>
      <tp t="b">
        <v>0</v>
        <stp/>
        <stp>BDP|16712265500661062426</stp>
        <tr r="V448" s="1"/>
      </tp>
      <tp t="b">
        <v>0</v>
        <stp/>
        <stp>BDP|17073529336115305549</stp>
        <tr r="S336" s="1"/>
      </tp>
      <tp t="b">
        <v>0</v>
        <stp/>
        <stp>BDP|14345456663155272241</stp>
        <tr r="T164" s="1"/>
      </tp>
      <tp t="b">
        <v>0</v>
        <stp/>
        <stp>BDP|10563003169440648791</stp>
        <tr r="U273" s="1"/>
      </tp>
      <tp t="b">
        <v>0</v>
        <stp/>
        <stp>BDP|15190568157820330411</stp>
        <tr r="R88" s="1"/>
      </tp>
      <tp t="b">
        <v>0</v>
        <stp/>
        <stp>BDP|10034544970987528434</stp>
        <tr r="R277" s="1"/>
      </tp>
      <tp t="b">
        <v>0</v>
        <stp/>
        <stp>BDP|10447393281218940279</stp>
        <tr r="S174" s="1"/>
      </tp>
      <tp t="b">
        <v>0</v>
        <stp/>
        <stp>BDP|16699996127924887822</stp>
        <tr r="AI451" s="1"/>
      </tp>
      <tp t="b">
        <v>0</v>
        <stp/>
        <stp>BDP|13282838405883466922</stp>
        <tr r="AI153" s="1"/>
      </tp>
      <tp t="b">
        <v>0</v>
        <stp/>
        <stp>BDP|14577245464177493636</stp>
        <tr r="Y347" s="1"/>
      </tp>
      <tp t="b">
        <v>0</v>
        <stp/>
        <stp>BDP|16947484714653509125</stp>
        <tr r="X367" s="1"/>
      </tp>
      <tp t="b">
        <v>0</v>
        <stp/>
        <stp>BDP|18021407573698369227</stp>
        <tr r="U135" s="1"/>
      </tp>
      <tp t="b">
        <v>0</v>
        <stp/>
        <stp>BDP|16582414826506285720</stp>
        <tr r="V371" s="1"/>
      </tp>
      <tp t="b">
        <v>0</v>
        <stp/>
        <stp>BDP|12474713004635523161</stp>
        <tr r="Z17" s="1"/>
      </tp>
      <tp t="b">
        <v>0</v>
        <stp/>
        <stp>BDP|16920646011221808161</stp>
        <tr r="AH358" s="1"/>
      </tp>
      <tp t="b">
        <v>0</v>
        <stp/>
        <stp>BDP|15661345627163076673</stp>
        <tr r="U208" s="1"/>
      </tp>
      <tp t="b">
        <v>0</v>
        <stp/>
        <stp>BDP|11933189136695057722</stp>
        <tr r="U82" s="1"/>
      </tp>
      <tp t="b">
        <v>0</v>
        <stp/>
        <stp>BDP|12268279124160729337</stp>
        <tr r="AG474" s="1"/>
      </tp>
      <tp t="b">
        <v>0</v>
        <stp/>
        <stp>BDP|11885440456811822079</stp>
        <tr r="AH20" s="1"/>
      </tp>
      <tp t="b">
        <v>0</v>
        <stp/>
        <stp>BDP|10884322938249785809</stp>
        <tr r="Q471" s="1"/>
      </tp>
      <tp t="b">
        <v>0</v>
        <stp/>
        <stp>BDP|18062984242094896074</stp>
        <tr r="AK174" s="1"/>
      </tp>
      <tp t="b">
        <v>0</v>
        <stp/>
        <stp>BDP|14692721962132511667</stp>
        <tr r="Z173" s="1"/>
      </tp>
      <tp t="b">
        <v>0</v>
        <stp/>
        <stp>BDP|15510560376807400146</stp>
        <tr r="AH124" s="1"/>
      </tp>
      <tp t="b">
        <v>0</v>
        <stp/>
        <stp>BDP|17897029268404708409</stp>
        <tr r="U450" s="1"/>
      </tp>
      <tp t="b">
        <v>0</v>
        <stp/>
        <stp>BDP|10559633325990041566</stp>
        <tr r="W354" s="1"/>
      </tp>
      <tp t="b">
        <v>0</v>
        <stp/>
        <stp>BDP|14478806186391220453</stp>
        <tr r="R490" s="1"/>
      </tp>
      <tp t="b">
        <v>0</v>
        <stp/>
        <stp>BDP|14115324086359043701</stp>
        <tr r="U290" s="1"/>
      </tp>
      <tp t="b">
        <v>0</v>
        <stp/>
        <stp>BDP|17367038706363572568</stp>
        <tr r="Q178" s="1"/>
      </tp>
      <tp t="b">
        <v>0</v>
        <stp/>
        <stp>BDP|12682193496629984257</stp>
        <tr r="Q92" s="1"/>
      </tp>
      <tp t="b">
        <v>0</v>
        <stp/>
        <stp>BDP|18259601034368161426</stp>
        <tr r="AI348" s="1"/>
      </tp>
      <tp t="b">
        <v>0</v>
        <stp/>
        <stp>BDP|17498784159887950397</stp>
        <tr r="AH275" s="1"/>
      </tp>
      <tp t="b">
        <v>0</v>
        <stp/>
        <stp>BDP|12308058062501734468</stp>
        <tr r="X49" s="1"/>
      </tp>
      <tp t="b">
        <v>0</v>
        <stp/>
        <stp>BDP|15429030933222213534</stp>
        <tr r="Q28" s="1"/>
      </tp>
      <tp t="b">
        <v>0</v>
        <stp/>
        <stp>BDP|14978150178065850696</stp>
        <tr r="Q415" s="1"/>
      </tp>
      <tp t="b">
        <v>0</v>
        <stp/>
        <stp>BDP|18161841051464416056</stp>
        <tr r="Y361" s="1"/>
      </tp>
      <tp t="b">
        <v>0</v>
        <stp/>
        <stp>BDP|10308365533523596272</stp>
        <tr r="V364" s="1"/>
      </tp>
      <tp t="b">
        <v>0</v>
        <stp/>
        <stp>BDP|11520023579460292786</stp>
        <tr r="AI488" s="1"/>
      </tp>
      <tp t="b">
        <v>0</v>
        <stp/>
        <stp>BDP|12809360264586992076</stp>
        <tr r="Y47" s="1"/>
      </tp>
      <tp t="b">
        <v>0</v>
        <stp/>
        <stp>BDP|13205098837346844706</stp>
        <tr r="Z194" s="1"/>
      </tp>
      <tp t="b">
        <v>0</v>
        <stp/>
        <stp>BDP|14088533797809724078</stp>
        <tr r="AH460" s="1"/>
      </tp>
      <tp t="b">
        <v>0</v>
        <stp/>
        <stp>BDP|14108391810251920658</stp>
        <tr r="W329" s="1"/>
      </tp>
      <tp t="b">
        <v>0</v>
        <stp/>
        <stp>BDP|18024704681852540403</stp>
        <tr r="T312" s="1"/>
      </tp>
      <tp t="b">
        <v>0</v>
        <stp/>
        <stp>BDP|17982197540496416502</stp>
        <tr r="R304" s="1"/>
      </tp>
      <tp t="b">
        <v>0</v>
        <stp/>
        <stp>BDP|12655652940298525928</stp>
        <tr r="R367" s="1"/>
      </tp>
      <tp t="b">
        <v>0</v>
        <stp/>
        <stp>BDP|11999702728777284278</stp>
        <tr r="V363" s="1"/>
      </tp>
      <tp t="b">
        <v>0</v>
        <stp/>
        <stp>BDP|15051787728969119859</stp>
        <tr r="AH492" s="1"/>
      </tp>
      <tp t="b">
        <v>0</v>
        <stp/>
        <stp>BDP|14761417992701723977</stp>
        <tr r="T191" s="1"/>
      </tp>
      <tp t="b">
        <v>0</v>
        <stp/>
        <stp>BDP|14775592754214824166</stp>
        <tr r="X389" s="1"/>
      </tp>
      <tp t="b">
        <v>0</v>
        <stp/>
        <stp>BDP|11757444076975297630</stp>
        <tr r="Q494" s="1"/>
      </tp>
      <tp t="b">
        <v>0</v>
        <stp/>
        <stp>BDP|17480258745230248020</stp>
        <tr r="W314" s="1"/>
      </tp>
      <tp t="b">
        <v>0</v>
        <stp/>
        <stp>BDP|11875985695766079617</stp>
        <tr r="T338" s="1"/>
      </tp>
      <tp t="b">
        <v>0</v>
        <stp/>
        <stp>BDP|17874170478874622458</stp>
        <tr r="X493" s="1"/>
      </tp>
      <tp t="b">
        <v>0</v>
        <stp/>
        <stp>BDP|10313814922029058245</stp>
        <tr r="T144" s="1"/>
      </tp>
      <tp t="b">
        <v>0</v>
        <stp/>
        <stp>BDP|13000891960664810852</stp>
        <tr r="W162" s="1"/>
      </tp>
      <tp t="b">
        <v>0</v>
        <stp/>
        <stp>BDP|17218616664151083704</stp>
        <tr r="X191" s="1"/>
      </tp>
      <tp t="b">
        <v>0</v>
        <stp/>
        <stp>BDP|16397261334646476023</stp>
        <tr r="AI21" s="1"/>
      </tp>
      <tp t="b">
        <v>0</v>
        <stp/>
        <stp>BDP|16407419440682377511</stp>
        <tr r="V183" s="1"/>
      </tp>
      <tp t="b">
        <v>0</v>
        <stp/>
        <stp>BDP|12695073957074153206</stp>
        <tr r="P341" s="1"/>
      </tp>
      <tp t="b">
        <v>0</v>
        <stp/>
        <stp>BDP|11621262367996531253</stp>
        <tr r="AG78" s="1"/>
      </tp>
      <tp t="b">
        <v>0</v>
        <stp/>
        <stp>BDP|15850326208984710322</stp>
        <tr r="AK278" s="1"/>
      </tp>
      <tp t="b">
        <v>0</v>
        <stp/>
        <stp>BDP|10169322629668453898</stp>
        <tr r="P299" s="1"/>
      </tp>
      <tp t="b">
        <v>0</v>
        <stp/>
        <stp>BDP|17804293879606991561</stp>
        <tr r="AG329" s="1"/>
      </tp>
      <tp t="b">
        <v>0</v>
        <stp/>
        <stp>BDP|10422916594806561737</stp>
        <tr r="S454" s="1"/>
      </tp>
      <tp t="b">
        <v>0</v>
        <stp/>
        <stp>BDP|11631059735825478659</stp>
        <tr r="S201" s="1"/>
      </tp>
      <tp t="b">
        <v>0</v>
        <stp/>
        <stp>BDP|11240242296143754801</stp>
        <tr r="AI387" s="1"/>
      </tp>
      <tp t="b">
        <v>0</v>
        <stp/>
        <stp>BDP|10039490281075609892</stp>
        <tr r="AI74" s="1"/>
      </tp>
      <tp t="b">
        <v>0</v>
        <stp/>
        <stp>BDP|14424785519110532375</stp>
        <tr r="U340" s="1"/>
      </tp>
      <tp t="b">
        <v>0</v>
        <stp/>
        <stp>BDP|16024564926138792809</stp>
        <tr r="T109" s="1"/>
      </tp>
      <tp t="b">
        <v>0</v>
        <stp/>
        <stp>BDP|10928314606793104186</stp>
        <tr r="S416" s="1"/>
      </tp>
      <tp t="b">
        <v>0</v>
        <stp/>
        <stp>BDP|10601394529594735478</stp>
        <tr r="T470" s="1"/>
      </tp>
      <tp t="b">
        <v>0</v>
        <stp/>
        <stp>BDP|11295518771391419309</stp>
        <tr r="R189" s="1"/>
      </tp>
      <tp t="b">
        <v>0</v>
        <stp/>
        <stp>BDP|13917861980510854219</stp>
        <tr r="AI398" s="1"/>
      </tp>
      <tp t="b">
        <v>0</v>
        <stp/>
        <stp>BDP|14606127150819256803</stp>
        <tr r="U26" s="1"/>
      </tp>
      <tp t="b">
        <v>0</v>
        <stp/>
        <stp>BDP|11522120540033389622</stp>
        <tr r="AG137" s="1"/>
      </tp>
      <tp t="b">
        <v>0</v>
        <stp/>
        <stp>BDP|16299627675534663252</stp>
        <tr r="Q34" s="1"/>
      </tp>
      <tp t="b">
        <v>0</v>
        <stp/>
        <stp>BDP|14347804989416803348</stp>
        <tr r="Z224" s="1"/>
      </tp>
      <tp t="b">
        <v>0</v>
        <stp/>
        <stp>BDP|13466226901737021716</stp>
        <tr r="Y54" s="1"/>
      </tp>
      <tp t="b">
        <v>0</v>
        <stp/>
        <stp>BDP|13781790138827353136</stp>
        <tr r="Q70" s="1"/>
      </tp>
      <tp t="b">
        <v>0</v>
        <stp/>
        <stp>BDP|15451056932531447612</stp>
        <tr r="X450" s="1"/>
      </tp>
      <tp t="b">
        <v>0</v>
        <stp/>
        <stp>BDP|12431432384499310664</stp>
        <tr r="U215" s="1"/>
      </tp>
      <tp t="b">
        <v>0</v>
        <stp/>
        <stp>BDP|13438600438177902035</stp>
        <tr r="R443" s="1"/>
      </tp>
      <tp t="b">
        <v>0</v>
        <stp/>
        <stp>BDP|17069416007846387437</stp>
        <tr r="AH426" s="1"/>
      </tp>
      <tp t="b">
        <v>0</v>
        <stp/>
        <stp>BDP|11944763209334224321</stp>
        <tr r="P8" s="1"/>
      </tp>
      <tp t="b">
        <v>0</v>
        <stp/>
        <stp>BDP|11895094104304098431</stp>
        <tr r="P263" s="1"/>
      </tp>
      <tp t="b">
        <v>0</v>
        <stp/>
        <stp>BDP|16853511714261307578</stp>
        <tr r="AH140" s="1"/>
      </tp>
      <tp t="b">
        <v>0</v>
        <stp/>
        <stp>BDP|16631791054036289406</stp>
        <tr r="T367" s="1"/>
      </tp>
      <tp t="b">
        <v>0</v>
        <stp/>
        <stp>BDP|13598194455043492246</stp>
        <tr r="AG149" s="1"/>
      </tp>
      <tp t="b">
        <v>0</v>
        <stp/>
        <stp>BDP|12100761050366782098</stp>
        <tr r="T305" s="1"/>
      </tp>
      <tp t="b">
        <v>0</v>
        <stp/>
        <stp>BDP|18185406081536127488</stp>
        <tr r="AI277" s="1"/>
      </tp>
      <tp t="b">
        <v>0</v>
        <stp/>
        <stp>BDP|12133985844760313977</stp>
        <tr r="AK294" s="1"/>
      </tp>
      <tp t="b">
        <v>0</v>
        <stp/>
        <stp>BDP|11867670315187115721</stp>
        <tr r="R401" s="1"/>
      </tp>
      <tp t="b">
        <v>0</v>
        <stp/>
        <stp>BDP|18036186064508650133</stp>
        <tr r="AH228" s="1"/>
      </tp>
      <tp t="b">
        <v>0</v>
        <stp/>
        <stp>BDP|15834006770062689678</stp>
        <tr r="Z473" s="1"/>
      </tp>
      <tp t="b">
        <v>0</v>
        <stp/>
        <stp>BDP|11531687976766336015</stp>
        <tr r="AH434" s="1"/>
      </tp>
      <tp t="b">
        <v>0</v>
        <stp/>
        <stp>BDP|18400612705788115080</stp>
        <tr r="X482" s="1"/>
      </tp>
      <tp t="b">
        <v>0</v>
        <stp/>
        <stp>BDP|14237023177286959373</stp>
        <tr r="T220" s="1"/>
      </tp>
      <tp t="b">
        <v>0</v>
        <stp/>
        <stp>BDP|18320482755686368959</stp>
        <tr r="AG186" s="1"/>
      </tp>
      <tp t="b">
        <v>0</v>
        <stp/>
        <stp>BDP|15054332388448438078</stp>
        <tr r="S99" s="1"/>
      </tp>
      <tp t="b">
        <v>0</v>
        <stp/>
        <stp>BDP|14078395328824829710</stp>
        <tr r="W119" s="1"/>
      </tp>
      <tp t="b">
        <v>0</v>
        <stp/>
        <stp>BDP|12878552413425373559</stp>
        <tr r="P196" s="1"/>
      </tp>
      <tp t="b">
        <v>0</v>
        <stp/>
        <stp>BDP|12783525040526575381</stp>
        <tr r="Q498" s="1"/>
      </tp>
      <tp t="b">
        <v>0</v>
        <stp/>
        <stp>BDP|14997137576496741233</stp>
        <tr r="U502" s="1"/>
      </tp>
      <tp t="b">
        <v>0</v>
        <stp/>
        <stp>BDP|14876153385942398937</stp>
        <tr r="AK240" s="1"/>
      </tp>
      <tp t="b">
        <v>0</v>
        <stp/>
        <stp>BDP|12140023450490842135</stp>
        <tr r="U378" s="1"/>
      </tp>
      <tp t="b">
        <v>0</v>
        <stp/>
        <stp>BDP|16642871531228934316</stp>
        <tr r="Q284" s="1"/>
      </tp>
      <tp t="b">
        <v>0</v>
        <stp/>
        <stp>BDP|12426314649241673224</stp>
        <tr r="V204" s="1"/>
      </tp>
      <tp t="b">
        <v>0</v>
        <stp/>
        <stp>BDP|12007933609845394815</stp>
        <tr r="Y340" s="1"/>
      </tp>
      <tp t="b">
        <v>0</v>
        <stp/>
        <stp>BDP|15553206664550847716</stp>
        <tr r="P230" s="1"/>
      </tp>
      <tp t="b">
        <v>0</v>
        <stp/>
        <stp>BDP|12675105757870261083</stp>
        <tr r="AK103" s="1"/>
      </tp>
      <tp t="b">
        <v>0</v>
        <stp/>
        <stp>BDP|12863644215832102135</stp>
        <tr r="U460" s="1"/>
      </tp>
      <tp t="b">
        <v>0</v>
        <stp/>
        <stp>BDP|18046924339564711077</stp>
        <tr r="Q106" s="1"/>
      </tp>
      <tp t="b">
        <v>0</v>
        <stp/>
        <stp>BDP|10480304759174497426</stp>
        <tr r="Y413" s="1"/>
      </tp>
      <tp t="b">
        <v>0</v>
        <stp/>
        <stp>BDP|12145759874140884434</stp>
        <tr r="T59" s="1"/>
      </tp>
      <tp t="b">
        <v>0</v>
        <stp/>
        <stp>BDP|13439400673147844146</stp>
        <tr r="AH462" s="1"/>
      </tp>
      <tp t="b">
        <v>0</v>
        <stp/>
        <stp>BDP|14518295570746326141</stp>
        <tr r="AG481" s="1"/>
      </tp>
      <tp t="b">
        <v>0</v>
        <stp/>
        <stp>BDP|10812238605782088656</stp>
        <tr r="U483" s="1"/>
      </tp>
      <tp t="b">
        <v>0</v>
        <stp/>
        <stp>BDP|15413293090218609007</stp>
        <tr r="V467" s="1"/>
      </tp>
      <tp t="b">
        <v>0</v>
        <stp/>
        <stp>BDP|13620076427952937549</stp>
        <tr r="AI6" s="1"/>
      </tp>
      <tp t="b">
        <v>0</v>
        <stp/>
        <stp>BDP|13087924189815614162</stp>
        <tr r="V181" s="1"/>
      </tp>
      <tp t="b">
        <v>0</v>
        <stp/>
        <stp>BDP|11459108857654989708</stp>
        <tr r="W335" s="1"/>
      </tp>
      <tp t="b">
        <v>0</v>
        <stp/>
        <stp>BDP|17049546774565399695</stp>
        <tr r="W178" s="1"/>
      </tp>
      <tp t="b">
        <v>0</v>
        <stp/>
        <stp>BDP|15975741234650287712</stp>
        <tr r="P103" s="1"/>
      </tp>
      <tp t="b">
        <v>0</v>
        <stp/>
        <stp>BDP|13843295458903433176</stp>
        <tr r="T170" s="1"/>
      </tp>
      <tp t="b">
        <v>0</v>
        <stp/>
        <stp>BDP|13082379710303998448</stp>
        <tr r="Z341" s="1"/>
      </tp>
      <tp t="b">
        <v>0</v>
        <stp/>
        <stp>BDP|10594788412903234378</stp>
        <tr r="V308" s="1"/>
      </tp>
      <tp t="b">
        <v>0</v>
        <stp/>
        <stp>BDP|10405067748773034100</stp>
        <tr r="AI5" s="1"/>
      </tp>
      <tp t="b">
        <v>0</v>
        <stp/>
        <stp>BDP|16468396949845715299</stp>
        <tr r="AH71" s="1"/>
      </tp>
      <tp t="b">
        <v>0</v>
        <stp/>
        <stp>BDP|14518184317911235328</stp>
        <tr r="W185" s="1"/>
      </tp>
      <tp t="b">
        <v>0</v>
        <stp/>
        <stp>BDP|18356272980665855162</stp>
        <tr r="AK360" s="1"/>
      </tp>
      <tp t="b">
        <v>0</v>
        <stp/>
        <stp>BDP|12951404637596109551</stp>
        <tr r="T363" s="1"/>
      </tp>
      <tp t="b">
        <v>0</v>
        <stp/>
        <stp>BDP|18176967810615987335</stp>
        <tr r="P33" s="1"/>
      </tp>
      <tp t="b">
        <v>0</v>
        <stp/>
        <stp>BDP|15063378213519964807</stp>
        <tr r="AK223" s="1"/>
      </tp>
      <tp t="b">
        <v>0</v>
        <stp/>
        <stp>BDP|17483994090226900794</stp>
        <tr r="U43" s="1"/>
      </tp>
      <tp t="b">
        <v>0</v>
        <stp/>
        <stp>BDP|13222397735453299610</stp>
        <tr r="T454" s="1"/>
      </tp>
      <tp t="b">
        <v>0</v>
        <stp/>
        <stp>BDP|14423152469061796421</stp>
        <tr r="AK130" s="1"/>
      </tp>
      <tp t="b">
        <v>0</v>
        <stp/>
        <stp>BDP|14077353026824852766</stp>
        <tr r="AH240" s="1"/>
      </tp>
      <tp t="b">
        <v>0</v>
        <stp/>
        <stp>BDP|11066683141233084640</stp>
        <tr r="U384" s="1"/>
      </tp>
      <tp t="b">
        <v>0</v>
        <stp/>
        <stp>BDP|17722480874047345557</stp>
        <tr r="P204" s="1"/>
      </tp>
      <tp t="b">
        <v>0</v>
        <stp/>
        <stp>BDP|10817868256248636339</stp>
        <tr r="Y55" s="1"/>
      </tp>
      <tp t="b">
        <v>0</v>
        <stp/>
        <stp>BDP|11500170244661927325</stp>
        <tr r="Y492" s="1"/>
      </tp>
      <tp t="b">
        <v>0</v>
        <stp/>
        <stp>BDP|12001215684739000782</stp>
        <tr r="U56" s="1"/>
      </tp>
      <tp t="b">
        <v>0</v>
        <stp/>
        <stp>BDP|14012796787179132422</stp>
        <tr r="AG2" s="1"/>
      </tp>
      <tp t="b">
        <v>0</v>
        <stp/>
        <stp>BDP|10000488947896412066</stp>
        <tr r="Y156" s="1"/>
      </tp>
      <tp t="b">
        <v>0</v>
        <stp/>
        <stp>BDP|13702566205235921501</stp>
        <tr r="Q490" s="1"/>
      </tp>
      <tp t="b">
        <v>0</v>
        <stp/>
        <stp>BDP|17961017636590722240</stp>
        <tr r="X500" s="1"/>
      </tp>
      <tp t="b">
        <v>0</v>
        <stp/>
        <stp>BDP|15941271714806491631</stp>
        <tr r="AG372" s="1"/>
      </tp>
      <tp t="b">
        <v>0</v>
        <stp/>
        <stp>BDP|12094599102637475638</stp>
        <tr r="W88" s="1"/>
      </tp>
      <tp t="b">
        <v>0</v>
        <stp/>
        <stp>BDP|15403077328938094978</stp>
        <tr r="AG71" s="1"/>
      </tp>
      <tp t="b">
        <v>0</v>
        <stp/>
        <stp>BDP|10325528583428793398</stp>
        <tr r="P21" s="1"/>
      </tp>
      <tp t="b">
        <v>0</v>
        <stp/>
        <stp>BDP|16488203784842551898</stp>
        <tr r="AG251" s="1"/>
      </tp>
      <tp t="b">
        <v>0</v>
        <stp/>
        <stp>BDP|15700021234047880754</stp>
        <tr r="Y117" s="1"/>
      </tp>
      <tp t="b">
        <v>0</v>
        <stp/>
        <stp>BDP|12029330830880900466</stp>
        <tr r="S31" s="1"/>
      </tp>
      <tp t="b">
        <v>0</v>
        <stp/>
        <stp>BDP|14428536148047001436</stp>
        <tr r="Y384" s="1"/>
      </tp>
      <tp t="b">
        <v>0</v>
        <stp/>
        <stp>BDP|12213804118868042568</stp>
        <tr r="U265" s="1"/>
      </tp>
      <tp t="b">
        <v>0</v>
        <stp/>
        <stp>BDP|16791000328794192622</stp>
        <tr r="P226" s="1"/>
      </tp>
      <tp t="b">
        <v>0</v>
        <stp/>
        <stp>BDP|16322616549337768505</stp>
        <tr r="R473" s="1"/>
      </tp>
      <tp t="b">
        <v>0</v>
        <stp/>
        <stp>BDP|10959697275945980238</stp>
        <tr r="R86" s="1"/>
      </tp>
      <tp t="b">
        <v>0</v>
        <stp/>
        <stp>BDP|16393816382258660891</stp>
        <tr r="Y142" s="1"/>
      </tp>
      <tp t="b">
        <v>0</v>
        <stp/>
        <stp>BDP|14965081671927666292</stp>
        <tr r="AG484" s="1"/>
      </tp>
      <tp t="b">
        <v>0</v>
        <stp/>
        <stp>BDP|15548136126466683697</stp>
        <tr r="X245" s="1"/>
      </tp>
      <tp t="b">
        <v>0</v>
        <stp/>
        <stp>BDP|13263403132945749780</stp>
        <tr r="V63" s="1"/>
      </tp>
      <tp t="b">
        <v>0</v>
        <stp/>
        <stp>BDP|12629177740781632089</stp>
        <tr r="V132" s="1"/>
      </tp>
      <tp t="b">
        <v>0</v>
        <stp/>
        <stp>BDP|12926074627434680202</stp>
        <tr r="T55" s="1"/>
      </tp>
      <tp t="b">
        <v>0</v>
        <stp/>
        <stp>BDP|13136115358747402639</stp>
        <tr r="V233" s="1"/>
      </tp>
      <tp t="b">
        <v>0</v>
        <stp/>
        <stp>BDP|14971044412917240421</stp>
        <tr r="S47" s="1"/>
      </tp>
      <tp t="b">
        <v>0</v>
        <stp/>
        <stp>BDP|13633780610031778269</stp>
        <tr r="P100" s="1"/>
      </tp>
      <tp t="b">
        <v>0</v>
        <stp/>
        <stp>BDP|14808102233328146859</stp>
        <tr r="X481" s="1"/>
      </tp>
      <tp t="b">
        <v>0</v>
        <stp/>
        <stp>BDP|13599218268907719645</stp>
        <tr r="W265" s="1"/>
      </tp>
      <tp t="b">
        <v>0</v>
        <stp/>
        <stp>BDP|13387456806956842770</stp>
        <tr r="R286" s="1"/>
      </tp>
      <tp t="b">
        <v>0</v>
        <stp/>
        <stp>BDP|12537836789564438042</stp>
        <tr r="Y431" s="1"/>
      </tp>
      <tp t="b">
        <v>0</v>
        <stp/>
        <stp>BDP|16258305239089493908</stp>
        <tr r="AK249" s="1"/>
      </tp>
      <tp t="b">
        <v>0</v>
        <stp/>
        <stp>BDP|16472554169056144567</stp>
        <tr r="S79" s="1"/>
      </tp>
      <tp t="b">
        <v>0</v>
        <stp/>
        <stp>BDP|13997973833006147939</stp>
        <tr r="S228" s="1"/>
      </tp>
      <tp t="b">
        <v>0</v>
        <stp/>
        <stp>BDP|13614941686625289198</stp>
        <tr r="U166" s="1"/>
      </tp>
      <tp t="b">
        <v>0</v>
        <stp/>
        <stp>BDP|16966048733324298732</stp>
        <tr r="AG219" s="1"/>
      </tp>
      <tp t="b">
        <v>0</v>
        <stp/>
        <stp>BDP|12273734555806343089</stp>
        <tr r="R45" s="1"/>
      </tp>
      <tp t="b">
        <v>0</v>
        <stp/>
        <stp>BDP|15572220275895498390</stp>
        <tr r="AG109" s="1"/>
      </tp>
      <tp t="b">
        <v>0</v>
        <stp/>
        <stp>BDP|10721371374095957722</stp>
        <tr r="AG215" s="1"/>
      </tp>
      <tp t="b">
        <v>0</v>
        <stp/>
        <stp>BDP|11005336158841061053</stp>
        <tr r="W129" s="1"/>
      </tp>
      <tp t="b">
        <v>0</v>
        <stp/>
        <stp>BDP|17946271217937250551</stp>
        <tr r="U427" s="1"/>
      </tp>
      <tp t="b">
        <v>0</v>
        <stp/>
        <stp>BDP|16589293569651966524</stp>
        <tr r="R95" s="1"/>
      </tp>
      <tp t="b">
        <v>0</v>
        <stp/>
        <stp>BDP|10243650930115993603</stp>
        <tr r="AI269" s="1"/>
      </tp>
      <tp t="b">
        <v>0</v>
        <stp/>
        <stp>BDP|15711698440597736670</stp>
        <tr r="Z463" s="1"/>
      </tp>
      <tp t="b">
        <v>0</v>
        <stp/>
        <stp>BDP|15006363759263588644</stp>
        <tr r="X333" s="1"/>
      </tp>
      <tp t="b">
        <v>0</v>
        <stp/>
        <stp>BDP|16242119578453779523</stp>
        <tr r="R409" s="1"/>
      </tp>
      <tp t="b">
        <v>0</v>
        <stp/>
        <stp>BDP|11427118404201916765</stp>
        <tr r="R11" s="1"/>
      </tp>
      <tp t="b">
        <v>0</v>
        <stp/>
        <stp>BDP|17217119237224900736</stp>
        <tr r="AG384" s="1"/>
      </tp>
      <tp t="b">
        <v>0</v>
        <stp/>
        <stp>BDP|10549602138132575162</stp>
        <tr r="S302" s="1"/>
      </tp>
      <tp t="b">
        <v>0</v>
        <stp/>
        <stp>BDP|13111724668077344363</stp>
        <tr r="T102" s="1"/>
      </tp>
      <tp t="b">
        <v>0</v>
        <stp/>
        <stp>BDP|12332216929502373661</stp>
        <tr r="Z373" s="1"/>
      </tp>
      <tp t="b">
        <v>0</v>
        <stp/>
        <stp>BDP|10476130229230923591</stp>
        <tr r="X304" s="1"/>
      </tp>
      <tp t="b">
        <v>0</v>
        <stp/>
        <stp>BDP|15609063561663867676</stp>
        <tr r="Y439" s="1"/>
      </tp>
      <tp t="b">
        <v>0</v>
        <stp/>
        <stp>BDP|12252564147785938040</stp>
        <tr r="AK221" s="1"/>
      </tp>
      <tp t="b">
        <v>0</v>
        <stp/>
        <stp>BDP|13566092618361043558</stp>
        <tr r="Q249" s="1"/>
      </tp>
      <tp t="b">
        <v>0</v>
        <stp/>
        <stp>BDP|15355475346916301502</stp>
        <tr r="T248" s="1"/>
      </tp>
      <tp t="b">
        <v>0</v>
        <stp/>
        <stp>BDP|17209328216495429634</stp>
        <tr r="W206" s="1"/>
      </tp>
      <tp t="b">
        <v>0</v>
        <stp/>
        <stp>BDP|16519502771715745729</stp>
        <tr r="Y380" s="1"/>
      </tp>
      <tp t="b">
        <v>0</v>
        <stp/>
        <stp>BDP|17131444266214356718</stp>
        <tr r="P267" s="1"/>
      </tp>
      <tp t="b">
        <v>0</v>
        <stp/>
        <stp>BDP|18189708706711528838</stp>
        <tr r="AI34" s="1"/>
      </tp>
      <tp t="b">
        <v>0</v>
        <stp/>
        <stp>BDP|16118753101355410203</stp>
        <tr r="AI421" s="1"/>
      </tp>
      <tp t="b">
        <v>0</v>
        <stp/>
        <stp>BDP|12228724056914593225</stp>
        <tr r="AG385" s="1"/>
      </tp>
      <tp t="b">
        <v>0</v>
        <stp/>
        <stp>BDP|10562738282238560109</stp>
        <tr r="AI294" s="1"/>
      </tp>
      <tp t="b">
        <v>0</v>
        <stp/>
        <stp>BDP|18225067143853797916</stp>
        <tr r="Y495" s="1"/>
      </tp>
      <tp t="b">
        <v>0</v>
        <stp/>
        <stp>BDP|14613358401738797945</stp>
        <tr r="S345" s="1"/>
      </tp>
      <tp t="b">
        <v>0</v>
        <stp/>
        <stp>BDP|14329267630404140752</stp>
        <tr r="T200" s="1"/>
      </tp>
      <tp t="b">
        <v>0</v>
        <stp/>
        <stp>BDP|12005077937636421155</stp>
        <tr r="U479" s="1"/>
      </tp>
      <tp t="b">
        <v>0</v>
        <stp/>
        <stp>BDP|15763523262188338851</stp>
        <tr r="Z15" s="1"/>
      </tp>
      <tp t="b">
        <v>0</v>
        <stp/>
        <stp>BDP|13597530428713611199</stp>
        <tr r="AI88" s="1"/>
      </tp>
      <tp t="b">
        <v>0</v>
        <stp/>
        <stp>BDP|13519768127603441300</stp>
        <tr r="S110" s="1"/>
      </tp>
      <tp t="b">
        <v>0</v>
        <stp/>
        <stp>BDP|11328171767900605051</stp>
        <tr r="AH23" s="1"/>
      </tp>
      <tp t="b">
        <v>0</v>
        <stp/>
        <stp>BDP|10441754482021235819</stp>
        <tr r="V426" s="1"/>
      </tp>
      <tp t="b">
        <v>0</v>
        <stp/>
        <stp>BDP|12346709374826086274</stp>
        <tr r="R4" s="1"/>
      </tp>
      <tp t="b">
        <v>0</v>
        <stp/>
        <stp>BDP|11966668921585918675</stp>
        <tr r="V282" s="1"/>
      </tp>
      <tp t="b">
        <v>0</v>
        <stp/>
        <stp>BDP|10010302194998706435</stp>
        <tr r="U134" s="1"/>
      </tp>
      <tp t="b">
        <v>0</v>
        <stp/>
        <stp>BDP|16200443566344967698</stp>
        <tr r="AI497" s="1"/>
      </tp>
      <tp t="b">
        <v>0</v>
        <stp/>
        <stp>BDP|14508439144522155035</stp>
        <tr r="Y338" s="1"/>
      </tp>
      <tp t="b">
        <v>0</v>
        <stp/>
        <stp>BDP|15480216373911234744</stp>
        <tr r="P309" s="1"/>
      </tp>
      <tp t="b">
        <v>0</v>
        <stp/>
        <stp>BDP|10051974137715361930</stp>
        <tr r="P157" s="1"/>
      </tp>
      <tp t="b">
        <v>0</v>
        <stp/>
        <stp>BDP|15751804037119613161</stp>
        <tr r="Q40" s="1"/>
      </tp>
      <tp t="b">
        <v>0</v>
        <stp/>
        <stp>BDP|12576894953090641990</stp>
        <tr r="Z193" s="1"/>
      </tp>
      <tp t="b">
        <v>0</v>
        <stp/>
        <stp>BDP|10934411378414200121</stp>
        <tr r="AI129" s="1"/>
      </tp>
      <tp t="b">
        <v>0</v>
        <stp/>
        <stp>BDP|16405240414393642021</stp>
        <tr r="AK349" s="1"/>
      </tp>
      <tp t="b">
        <v>0</v>
        <stp/>
        <stp>BDP|13879500403761858133</stp>
        <tr r="R432" s="1"/>
      </tp>
      <tp t="b">
        <v>0</v>
        <stp/>
        <stp>BDP|11672304301723637712</stp>
        <tr r="V347" s="1"/>
      </tp>
      <tp t="b">
        <v>0</v>
        <stp/>
        <stp>BDP|14651144022726974794</stp>
        <tr r="Q348" s="1"/>
      </tp>
      <tp t="b">
        <v>0</v>
        <stp/>
        <stp>BDP|12346358713605278346</stp>
        <tr r="Q193" s="1"/>
      </tp>
      <tp t="b">
        <v>0</v>
        <stp/>
        <stp>BDP|17799957989634102493</stp>
        <tr r="S399" s="1"/>
      </tp>
      <tp t="b">
        <v>0</v>
        <stp/>
        <stp>BDP|14209447455071849288</stp>
        <tr r="AH439" s="1"/>
      </tp>
      <tp t="b">
        <v>0</v>
        <stp/>
        <stp>BDP|13744090409704012149</stp>
        <tr r="P214" s="1"/>
      </tp>
      <tp t="b">
        <v>0</v>
        <stp/>
        <stp>BDP|17106627035741381562</stp>
        <tr r="AG116" s="1"/>
      </tp>
      <tp t="b">
        <v>0</v>
        <stp/>
        <stp>BDP|12263708444435535207</stp>
        <tr r="W415" s="1"/>
      </tp>
      <tp t="b">
        <v>0</v>
        <stp/>
        <stp>BDP|13127125553005113428</stp>
        <tr r="AI8" s="1"/>
      </tp>
      <tp t="b">
        <v>0</v>
        <stp/>
        <stp>BDP|10862632190179837008</stp>
        <tr r="Z472" s="1"/>
      </tp>
      <tp t="b">
        <v>0</v>
        <stp/>
        <stp>BDP|13035094065407696497</stp>
        <tr r="U126" s="1"/>
      </tp>
      <tp t="b">
        <v>0</v>
        <stp/>
        <stp>BDP|13648551650732624763</stp>
        <tr r="AI482" s="1"/>
      </tp>
      <tp t="b">
        <v>0</v>
        <stp/>
        <stp>BDP|15240440730301660532</stp>
        <tr r="W319" s="1"/>
      </tp>
      <tp t="b">
        <v>0</v>
        <stp/>
        <stp>BDP|10281006070896508747</stp>
        <tr r="AK320" s="1"/>
      </tp>
      <tp t="b">
        <v>0</v>
        <stp/>
        <stp>BDP|17047004402470776162</stp>
        <tr r="AH480" s="1"/>
      </tp>
      <tp t="b">
        <v>0</v>
        <stp/>
        <stp>BDP|15848068708013431018</stp>
        <tr r="P221" s="1"/>
      </tp>
      <tp t="b">
        <v>0</v>
        <stp/>
        <stp>BDP|16920393155085770311</stp>
        <tr r="V457" s="1"/>
      </tp>
      <tp t="b">
        <v>0</v>
        <stp/>
        <stp>BDP|14691578349156946520</stp>
        <tr r="P176" s="1"/>
      </tp>
      <tp t="b">
        <v>0</v>
        <stp/>
        <stp>BDP|16750122265357487067</stp>
        <tr r="AH474" s="1"/>
      </tp>
      <tp t="b">
        <v>0</v>
        <stp/>
        <stp>BDP|16728127861382788517</stp>
        <tr r="Y270" s="1"/>
      </tp>
      <tp t="b">
        <v>0</v>
        <stp/>
        <stp>BDP|13643984535817979807</stp>
        <tr r="T30" s="1"/>
      </tp>
      <tp t="b">
        <v>0</v>
        <stp/>
        <stp>BDP|10138448861441447523</stp>
        <tr r="X374" s="1"/>
      </tp>
      <tp t="b">
        <v>0</v>
        <stp/>
        <stp>BDP|18294831146714150645</stp>
        <tr r="Y328" s="1"/>
      </tp>
      <tp t="b">
        <v>0</v>
        <stp/>
        <stp>BDP|14876585669632235398</stp>
        <tr r="AG331" s="1"/>
      </tp>
      <tp t="b">
        <v>0</v>
        <stp/>
        <stp>BDP|15325645045562855388</stp>
        <tr r="P442" s="1"/>
      </tp>
      <tp t="b">
        <v>0</v>
        <stp/>
        <stp>BDP|16202664002007120159</stp>
        <tr r="AH481" s="1"/>
      </tp>
      <tp t="b">
        <v>0</v>
        <stp/>
        <stp>BDP|17244726520603334719</stp>
        <tr r="V311" s="1"/>
      </tp>
      <tp t="b">
        <v>0</v>
        <stp/>
        <stp>BDP|17864985365819742701</stp>
        <tr r="AK152" s="1"/>
      </tp>
      <tp t="b">
        <v>0</v>
        <stp/>
        <stp>BDP|10116363105112038702</stp>
        <tr r="P201" s="1"/>
      </tp>
      <tp t="b">
        <v>0</v>
        <stp/>
        <stp>BDP|14303403865905108558</stp>
        <tr r="X206" s="1"/>
      </tp>
      <tp t="b">
        <v>0</v>
        <stp/>
        <stp>BDP|14311030340262258407</stp>
        <tr r="AK424" s="1"/>
      </tp>
      <tp t="b">
        <v>0</v>
        <stp/>
        <stp>BDP|13961677812771926375</stp>
        <tr r="AI414" s="1"/>
      </tp>
      <tp t="b">
        <v>0</v>
        <stp/>
        <stp>BDP|18236471614389733242</stp>
        <tr r="AI218" s="1"/>
      </tp>
      <tp t="b">
        <v>0</v>
        <stp/>
        <stp>BDP|11709474343397552047</stp>
        <tr r="U84" s="1"/>
      </tp>
      <tp t="b">
        <v>0</v>
        <stp/>
        <stp>BDP|12175013281869334574</stp>
        <tr r="AG256" s="1"/>
      </tp>
      <tp t="b">
        <v>0</v>
        <stp/>
        <stp>BDP|10948720552523936758</stp>
        <tr r="W82" s="1"/>
      </tp>
      <tp t="b">
        <v>0</v>
        <stp/>
        <stp>BDP|12733635426800103066</stp>
        <tr r="AH78" s="1"/>
      </tp>
      <tp t="b">
        <v>0</v>
        <stp/>
        <stp>BDP|15618323107187120779</stp>
        <tr r="U361" s="1"/>
      </tp>
      <tp t="b">
        <v>0</v>
        <stp/>
        <stp>BDP|12972866368092473868</stp>
        <tr r="AG104" s="1"/>
      </tp>
      <tp t="b">
        <v>0</v>
        <stp/>
        <stp>BDP|17176778651220498368</stp>
        <tr r="S244" s="1"/>
      </tp>
      <tp t="b">
        <v>0</v>
        <stp/>
        <stp>BDP|13831893683656795303</stp>
        <tr r="V257" s="1"/>
      </tp>
      <tp t="b">
        <v>0</v>
        <stp/>
        <stp>BDP|12055734121855677412</stp>
        <tr r="AH451" s="1"/>
      </tp>
      <tp t="b">
        <v>0</v>
        <stp/>
        <stp>BDP|11477234772674214628</stp>
        <tr r="Y201" s="1"/>
      </tp>
      <tp t="b">
        <v>0</v>
        <stp/>
        <stp>BDP|15629296208035025425</stp>
        <tr r="AG283" s="1"/>
      </tp>
      <tp t="b">
        <v>0</v>
        <stp/>
        <stp>BDP|12504780750033958517</stp>
        <tr r="U62" s="1"/>
      </tp>
      <tp t="b">
        <v>0</v>
        <stp/>
        <stp>BDP|12937027309614042077</stp>
        <tr r="Q273" s="1"/>
      </tp>
      <tp t="b">
        <v>0</v>
        <stp/>
        <stp>BDP|14838244618028200931</stp>
        <tr r="S37" s="1"/>
      </tp>
      <tp t="b">
        <v>0</v>
        <stp/>
        <stp>BDP|16494616623437048339</stp>
        <tr r="T51" s="1"/>
      </tp>
      <tp t="b">
        <v>0</v>
        <stp/>
        <stp>BDP|13717433167910051768</stp>
        <tr r="Q285" s="1"/>
      </tp>
      <tp t="b">
        <v>0</v>
        <stp/>
        <stp>BDP|12989844891721976409</stp>
        <tr r="Z91" s="1"/>
      </tp>
      <tp t="b">
        <v>0</v>
        <stp/>
        <stp>BDP|12048102784035894884</stp>
        <tr r="V144" s="1"/>
      </tp>
      <tp t="b">
        <v>0</v>
        <stp/>
        <stp>BDP|12786586344477806270</stp>
        <tr r="AK291" s="1"/>
      </tp>
      <tp t="b">
        <v>0</v>
        <stp/>
        <stp>BDP|10491881089880806698</stp>
        <tr r="P147" s="1"/>
      </tp>
      <tp t="b">
        <v>0</v>
        <stp/>
        <stp>BDP|13744779429841983145</stp>
        <tr r="S70" s="1"/>
      </tp>
      <tp t="b">
        <v>0</v>
        <stp/>
        <stp>BDP|12889150873275345796</stp>
        <tr r="Y192" s="1"/>
      </tp>
      <tp t="b">
        <v>0</v>
        <stp/>
        <stp>BDP|14495461425395743141</stp>
        <tr r="P41" s="1"/>
      </tp>
      <tp t="b">
        <v>0</v>
        <stp/>
        <stp>BDP|16398569043235163439</stp>
        <tr r="U322" s="1"/>
      </tp>
      <tp t="b">
        <v>0</v>
        <stp/>
        <stp>BDP|16482542061554761724</stp>
        <tr r="Y369" s="1"/>
      </tp>
      <tp t="b">
        <v>0</v>
        <stp/>
        <stp>BDP|11277659776762055451</stp>
        <tr r="AI257" s="1"/>
      </tp>
      <tp t="b">
        <v>0</v>
        <stp/>
        <stp>BDP|17257129006737102738</stp>
        <tr r="V394" s="1"/>
      </tp>
      <tp t="b">
        <v>0</v>
        <stp/>
        <stp>BDP|14065951235788681028</stp>
        <tr r="AK380" s="1"/>
      </tp>
      <tp t="b">
        <v>0</v>
        <stp/>
        <stp>BDP|17312844089464912530</stp>
        <tr r="S496" s="1"/>
      </tp>
      <tp t="b">
        <v>0</v>
        <stp/>
        <stp>BDP|11411836398761925725</stp>
        <tr r="Z407" s="1"/>
      </tp>
      <tp t="b">
        <v>0</v>
        <stp/>
        <stp>BDP|12144548566090515716</stp>
        <tr r="Y132" s="1"/>
      </tp>
      <tp t="b">
        <v>0</v>
        <stp/>
        <stp>BDP|15527785172694825708</stp>
        <tr r="R201" s="1"/>
      </tp>
      <tp t="b">
        <v>0</v>
        <stp/>
        <stp>BDP|14025536437101197527</stp>
        <tr r="Y483" s="1"/>
      </tp>
      <tp t="b">
        <v>0</v>
        <stp/>
        <stp>BDP|18276133933878012454</stp>
        <tr r="Z502" s="1"/>
      </tp>
      <tp t="b">
        <v>0</v>
        <stp/>
        <stp>BDP|10681277803803385767</stp>
        <tr r="AH22" s="1"/>
      </tp>
      <tp t="b">
        <v>0</v>
        <stp/>
        <stp>BDP|17895591608855695187</stp>
        <tr r="S316" s="1"/>
      </tp>
      <tp t="b">
        <v>0</v>
        <stp/>
        <stp>BDP|10791344406380311512</stp>
        <tr r="Q88" s="1"/>
      </tp>
      <tp t="b">
        <v>0</v>
        <stp/>
        <stp>BDP|11714756408339522984</stp>
        <tr r="S181" s="1"/>
      </tp>
      <tp t="b">
        <v>0</v>
        <stp/>
        <stp>BDP|13209866193783463745</stp>
        <tr r="R64" s="1"/>
      </tp>
      <tp t="b">
        <v>0</v>
        <stp/>
        <stp>BDP|11020972060499106115</stp>
        <tr r="Q489" s="1"/>
      </tp>
      <tp t="b">
        <v>0</v>
        <stp/>
        <stp>BDP|14776791149247677662</stp>
        <tr r="P493" s="1"/>
      </tp>
      <tp t="b">
        <v>0</v>
        <stp/>
        <stp>BDP|17431147702444161441</stp>
        <tr r="U500" s="1"/>
      </tp>
      <tp t="b">
        <v>0</v>
        <stp/>
        <stp>BDP|14863129386159322297</stp>
        <tr r="AH442" s="1"/>
      </tp>
      <tp t="b">
        <v>0</v>
        <stp/>
        <stp>BDP|16229465645790135068</stp>
        <tr r="V400" s="1"/>
      </tp>
      <tp t="b">
        <v>0</v>
        <stp/>
        <stp>BDP|11604018474077360767</stp>
        <tr r="W92" s="1"/>
      </tp>
      <tp t="b">
        <v>0</v>
        <stp/>
        <stp>BDP|13498235173001725152</stp>
        <tr r="P34" s="1"/>
      </tp>
      <tp t="b">
        <v>0</v>
        <stp/>
        <stp>BDP|13411913183286425241</stp>
        <tr r="AI244" s="1"/>
      </tp>
      <tp t="b">
        <v>0</v>
        <stp/>
        <stp>BDP|16854336375343041786</stp>
        <tr r="U217" s="1"/>
      </tp>
      <tp t="b">
        <v>0</v>
        <stp/>
        <stp>BDP|17218964523302341823</stp>
        <tr r="AI204" s="1"/>
      </tp>
      <tp t="b">
        <v>0</v>
        <stp/>
        <stp>BDP|10825500819972626019</stp>
        <tr r="V305" s="1"/>
      </tp>
      <tp t="b">
        <v>0</v>
        <stp/>
        <stp>BDP|17115832383234083579</stp>
        <tr r="AH384" s="1"/>
      </tp>
      <tp t="b">
        <v>0</v>
        <stp/>
        <stp>BDP|11652063313197484118</stp>
        <tr r="AH276" s="1"/>
      </tp>
      <tp t="b">
        <v>0</v>
        <stp/>
        <stp>BDP|13061986685564976024</stp>
        <tr r="X75" s="1"/>
      </tp>
      <tp t="b">
        <v>0</v>
        <stp/>
        <stp>BDP|13124842484615533023</stp>
        <tr r="R468" s="1"/>
      </tp>
      <tp t="b">
        <v>0</v>
        <stp/>
        <stp>BDP|13249043543982729349</stp>
        <tr r="X410" s="1"/>
      </tp>
      <tp t="b">
        <v>0</v>
        <stp/>
        <stp>BDP|17679549457046840647</stp>
        <tr r="AG421" s="1"/>
      </tp>
      <tp t="b">
        <v>0</v>
        <stp/>
        <stp>BDP|14582450433040320497</stp>
        <tr r="W31" s="1"/>
      </tp>
      <tp t="b">
        <v>0</v>
        <stp/>
        <stp>BDP|11139436433236932716</stp>
        <tr r="P115" s="1"/>
      </tp>
      <tp t="b">
        <v>0</v>
        <stp/>
        <stp>BDP|14728976214188441393</stp>
        <tr r="AG211" s="1"/>
      </tp>
      <tp t="b">
        <v>0</v>
        <stp/>
        <stp>BDP|15966682019946245339</stp>
        <tr r="AI283" s="1"/>
      </tp>
      <tp t="b">
        <v>0</v>
        <stp/>
        <stp>BDP|13446617793459927263</stp>
        <tr r="AH194" s="1"/>
      </tp>
      <tp t="b">
        <v>0</v>
        <stp/>
        <stp>BDP|16210494592244702871</stp>
        <tr r="W180" s="1"/>
      </tp>
      <tp t="b">
        <v>0</v>
        <stp/>
        <stp>BDP|14753239378995501300</stp>
        <tr r="R51" s="1"/>
      </tp>
      <tp t="b">
        <v>0</v>
        <stp/>
        <stp>BDP|12976237062398703967</stp>
        <tr r="P256" s="1"/>
      </tp>
      <tp t="b">
        <v>0</v>
        <stp/>
        <stp>BDP|15566162913794059692</stp>
        <tr r="U12" s="1"/>
      </tp>
      <tp t="b">
        <v>0</v>
        <stp/>
        <stp>BDP|10678795350885589036</stp>
        <tr r="P54" s="1"/>
      </tp>
      <tp t="b">
        <v>0</v>
        <stp/>
        <stp>BDP|13816506926104452728</stp>
        <tr r="AH329" s="1"/>
      </tp>
      <tp t="b">
        <v>0</v>
        <stp/>
        <stp>BDP|12797825634509138783</stp>
        <tr r="V489" s="1"/>
      </tp>
      <tp t="b">
        <v>0</v>
        <stp/>
        <stp>BDP|10529893100568054749</stp>
        <tr r="Y368" s="1"/>
      </tp>
      <tp t="b">
        <v>0</v>
        <stp/>
        <stp>BDP|11034297956269191867</stp>
        <tr r="Q377" s="1"/>
      </tp>
      <tp t="b">
        <v>0</v>
        <stp/>
        <stp>BDP|15237597460756466779</stp>
        <tr r="X273" s="1"/>
      </tp>
      <tp t="b">
        <v>0</v>
        <stp/>
        <stp>BDP|18132996392346366913</stp>
        <tr r="AG340" s="1"/>
      </tp>
      <tp t="b">
        <v>0</v>
        <stp/>
        <stp>BDP|12852383078276912797</stp>
        <tr r="Q244" s="1"/>
      </tp>
      <tp t="b">
        <v>0</v>
        <stp/>
        <stp>BDP|12051162762447474586</stp>
        <tr r="W493" s="1"/>
      </tp>
      <tp t="b">
        <v>0</v>
        <stp/>
        <stp>BDP|11108712379144647270</stp>
        <tr r="Z92" s="1"/>
      </tp>
      <tp t="b">
        <v>0</v>
        <stp/>
        <stp>BDP|15188708308953467665</stp>
        <tr r="V295" s="1"/>
      </tp>
      <tp t="b">
        <v>0</v>
        <stp/>
        <stp>BDP|10977088629217163223</stp>
        <tr r="W301" s="1"/>
      </tp>
      <tp t="b">
        <v>0</v>
        <stp/>
        <stp>BDP|12775402099830210873</stp>
        <tr r="AK4" s="1"/>
      </tp>
      <tp t="b">
        <v>0</v>
        <stp/>
        <stp>BDP|11009606602982987208</stp>
        <tr r="R333" s="1"/>
      </tp>
      <tp t="b">
        <v>0</v>
        <stp/>
        <stp>BDP|17152290186859004353</stp>
        <tr r="X377" s="1"/>
      </tp>
      <tp t="b">
        <v>0</v>
        <stp/>
        <stp>BDP|15268355465776816118</stp>
        <tr r="AK42" s="1"/>
      </tp>
      <tp t="b">
        <v>0</v>
        <stp/>
        <stp>BDP|15406909743199437687</stp>
        <tr r="AG328" s="1"/>
      </tp>
      <tp t="b">
        <v>0</v>
        <stp/>
        <stp>BDP|13972646275891287412</stp>
        <tr r="AK367" s="1"/>
      </tp>
      <tp t="b">
        <v>0</v>
        <stp/>
        <stp>BDP|13868776705410865390</stp>
        <tr r="T167" s="1"/>
      </tp>
      <tp t="b">
        <v>0</v>
        <stp/>
        <stp>BDP|12755459138553231138</stp>
        <tr r="AK49" s="1"/>
      </tp>
      <tp t="b">
        <v>0</v>
        <stp/>
        <stp>BDP|18118868912180714698</stp>
        <tr r="AG124" s="1"/>
      </tp>
      <tp t="b">
        <v>0</v>
        <stp/>
        <stp>BDP|10778734566490054693</stp>
        <tr r="AG308" s="1"/>
      </tp>
      <tp t="b">
        <v>0</v>
        <stp/>
        <stp>BDP|12484449318188441874</stp>
        <tr r="R14" s="1"/>
      </tp>
      <tp t="b">
        <v>0</v>
        <stp/>
        <stp>BDP|13520444570137332092</stp>
        <tr r="AH327" s="1"/>
      </tp>
      <tp t="b">
        <v>0</v>
        <stp/>
        <stp>BDP|16360884157479722502</stp>
        <tr r="R438" s="1"/>
      </tp>
      <tp t="b">
        <v>0</v>
        <stp/>
        <stp>BDP|12156582331427451473</stp>
        <tr r="Z99" s="1"/>
      </tp>
      <tp t="b">
        <v>0</v>
        <stp/>
        <stp>BDP|15011500114403776598</stp>
        <tr r="U413" s="1"/>
      </tp>
      <tp t="b">
        <v>0</v>
        <stp/>
        <stp>BDP|13748010780918575492</stp>
        <tr r="AG475" s="1"/>
      </tp>
      <tp t="b">
        <v>0</v>
        <stp/>
        <stp>BDP|11259128449166551566</stp>
        <tr r="Z87" s="1"/>
      </tp>
      <tp t="b">
        <v>0</v>
        <stp/>
        <stp>BDP|10911073005664084310</stp>
        <tr r="Q60" s="1"/>
      </tp>
      <tp t="b">
        <v>0</v>
        <stp/>
        <stp>BDP|15293608598438687561</stp>
        <tr r="AI357" s="1"/>
      </tp>
      <tp t="b">
        <v>0</v>
        <stp/>
        <stp>BDP|15628154317501871367</stp>
        <tr r="U81" s="1"/>
      </tp>
      <tp t="b">
        <v>0</v>
        <stp/>
        <stp>BDP|13172681325630710010</stp>
        <tr r="S58" s="1"/>
      </tp>
      <tp t="b">
        <v>0</v>
        <stp/>
        <stp>BDP|14303726041219204983</stp>
        <tr r="AI73" s="1"/>
      </tp>
      <tp t="b">
        <v>0</v>
        <stp/>
        <stp>BDP|14606523542174909654</stp>
        <tr r="X439" s="1"/>
      </tp>
      <tp t="b">
        <v>0</v>
        <stp/>
        <stp>BDP|15251592891317048906</stp>
        <tr r="P155" s="1"/>
      </tp>
      <tp t="b">
        <v>0</v>
        <stp/>
        <stp>BDP|17303989695377299766</stp>
        <tr r="Z249" s="1"/>
      </tp>
      <tp t="b">
        <v>0</v>
        <stp/>
        <stp>BDP|17027097361096788026</stp>
        <tr r="R272" s="1"/>
      </tp>
      <tp t="b">
        <v>0</v>
        <stp/>
        <stp>BDP|11696145089646713910</stp>
        <tr r="W9" s="1"/>
      </tp>
      <tp t="b">
        <v>0</v>
        <stp/>
        <stp>BDP|18125871316343528588</stp>
        <tr r="R362" s="1"/>
      </tp>
      <tp t="b">
        <v>0</v>
        <stp/>
        <stp>BDP|18004999054772136117</stp>
        <tr r="AH389" s="1"/>
      </tp>
      <tp t="b">
        <v>0</v>
        <stp/>
        <stp>BDP|13859463201354653449</stp>
        <tr r="W120" s="1"/>
      </tp>
      <tp t="b">
        <v>0</v>
        <stp/>
        <stp>BDP|15680574689347340866</stp>
        <tr r="Y295" s="1"/>
      </tp>
      <tp t="b">
        <v>0</v>
        <stp/>
        <stp>BDP|13428525958097030337</stp>
        <tr r="AK164" s="1"/>
      </tp>
      <tp t="b">
        <v>0</v>
        <stp/>
        <stp>BDP|10875770257375154043</stp>
        <tr r="X156" s="1"/>
      </tp>
      <tp t="b">
        <v>0</v>
        <stp/>
        <stp>BDP|14725505769940286014</stp>
        <tr r="U72" s="1"/>
      </tp>
      <tp t="b">
        <v>0</v>
        <stp/>
        <stp>BDP|10617644629412681109</stp>
        <tr r="R314" s="1"/>
      </tp>
      <tp t="b">
        <v>0</v>
        <stp/>
        <stp>BDP|15319558118987348103</stp>
        <tr r="X376" s="1"/>
      </tp>
      <tp t="b">
        <v>0</v>
        <stp/>
        <stp>BDP|11632002841623357197</stp>
        <tr r="AK376" s="1"/>
      </tp>
      <tp t="b">
        <v>0</v>
        <stp/>
        <stp>BDP|10971072662190022112</stp>
        <tr r="S158" s="1"/>
      </tp>
      <tp t="b">
        <v>0</v>
        <stp/>
        <stp>BDP|17957129809829941864</stp>
        <tr r="W203" s="1"/>
      </tp>
      <tp t="b">
        <v>0</v>
        <stp/>
        <stp>BDP|15355710583154880957</stp>
        <tr r="P122" s="1"/>
      </tp>
      <tp t="b">
        <v>0</v>
        <stp/>
        <stp>BDP|10062483247420382702</stp>
        <tr r="Z168" s="1"/>
      </tp>
      <tp t="b">
        <v>0</v>
        <stp/>
        <stp>BDP|17862566550880077025</stp>
        <tr r="Q340" s="1"/>
      </tp>
      <tp t="b">
        <v>0</v>
        <stp/>
        <stp>BDP|16508936680553383396</stp>
        <tr r="Q68" s="1"/>
      </tp>
      <tp t="b">
        <v>0</v>
        <stp/>
        <stp>BDP|18076748821962093893</stp>
        <tr r="AH503" s="1"/>
      </tp>
      <tp t="b">
        <v>0</v>
        <stp/>
        <stp>BDP|14559809815418599293</stp>
        <tr r="Q301" s="1"/>
      </tp>
      <tp t="b">
        <v>0</v>
        <stp/>
        <stp>BDP|17340072903178279892</stp>
        <tr r="Y149" s="1"/>
      </tp>
      <tp t="b">
        <v>0</v>
        <stp/>
        <stp>BDP|13504597158357803305</stp>
        <tr r="Z98" s="1"/>
      </tp>
      <tp t="b">
        <v>0</v>
        <stp/>
        <stp>BDP|14422867024431216885</stp>
        <tr r="V436" s="1"/>
      </tp>
      <tp t="b">
        <v>0</v>
        <stp/>
        <stp>BDP|15232778672075919710</stp>
        <tr r="AI353" s="1"/>
      </tp>
      <tp t="b">
        <v>0</v>
        <stp/>
        <stp>BDP|18345236712054414899</stp>
        <tr r="AH89" s="1"/>
      </tp>
      <tp t="b">
        <v>0</v>
        <stp/>
        <stp>BDP|12464695352132183417</stp>
        <tr r="U498" s="1"/>
      </tp>
      <tp t="b">
        <v>0</v>
        <stp/>
        <stp>BDP|14640222309318082920</stp>
        <tr r="Q384" s="1"/>
      </tp>
      <tp t="b">
        <v>0</v>
        <stp/>
        <stp>BDP|13478697893778631378</stp>
        <tr r="AK20" s="1"/>
      </tp>
      <tp t="b">
        <v>0</v>
        <stp/>
        <stp>BDP|14285954710442065982</stp>
        <tr r="U440" s="1"/>
      </tp>
      <tp t="b">
        <v>0</v>
        <stp/>
        <stp>BDP|11684684759546838309</stp>
        <tr r="AI80" s="1"/>
      </tp>
      <tp t="b">
        <v>0</v>
        <stp/>
        <stp>BDP|13798421908888200802</stp>
        <tr r="R165" s="1"/>
      </tp>
      <tp t="b">
        <v>0</v>
        <stp/>
        <stp>BDP|17475612254331909277</stp>
        <tr r="Z402" s="1"/>
      </tp>
      <tp t="b">
        <v>0</v>
        <stp/>
        <stp>BDP|10972066037922585621</stp>
        <tr r="X350" s="1"/>
      </tp>
      <tp t="b">
        <v>0</v>
        <stp/>
        <stp>BDP|16309435204657831230</stp>
        <tr r="Z461" s="1"/>
      </tp>
      <tp t="b">
        <v>0</v>
        <stp/>
        <stp>BDP|15662905957357667986</stp>
        <tr r="V337" s="1"/>
      </tp>
      <tp t="b">
        <v>0</v>
        <stp/>
        <stp>BDP|17126945498124673441</stp>
        <tr r="U194" s="1"/>
      </tp>
      <tp t="b">
        <v>0</v>
        <stp/>
        <stp>BDP|14331649954702592290</stp>
        <tr r="AG85" s="1"/>
      </tp>
      <tp t="b">
        <v>0</v>
        <stp/>
        <stp>BDP|14109633947287837639</stp>
        <tr r="AH123" s="1"/>
      </tp>
      <tp t="b">
        <v>0</v>
        <stp/>
        <stp>BDP|14399706331050928756</stp>
        <tr r="Y455" s="1"/>
      </tp>
      <tp t="b">
        <v>0</v>
        <stp/>
        <stp>BDP|10715063425341303499</stp>
        <tr r="T151" s="1"/>
      </tp>
      <tp t="b">
        <v>0</v>
        <stp/>
        <stp>BDP|13782318613527386182</stp>
        <tr r="T314" s="1"/>
      </tp>
      <tp t="b">
        <v>0</v>
        <stp/>
        <stp>BDP|10016008443133822055</stp>
        <tr r="X201" s="1"/>
      </tp>
      <tp t="b">
        <v>0</v>
        <stp/>
        <stp>BDP|12274515159832720736</stp>
        <tr r="Y304" s="1"/>
      </tp>
      <tp t="b">
        <v>0</v>
        <stp/>
        <stp>BDP|10401683793369486155</stp>
        <tr r="Q375" s="1"/>
      </tp>
      <tp t="b">
        <v>0</v>
        <stp/>
        <stp>BDP|12901734675307924288</stp>
        <tr r="Z278" s="1"/>
      </tp>
      <tp t="b">
        <v>0</v>
        <stp/>
        <stp>BDP|16686487694619017544</stp>
        <tr r="W116" s="1"/>
      </tp>
      <tp t="b">
        <v>0</v>
        <stp/>
        <stp>BDP|12598548402355557584</stp>
        <tr r="Z457" s="1"/>
      </tp>
      <tp t="b">
        <v>0</v>
        <stp/>
        <stp>BDP|10131270297515607994</stp>
        <tr r="T448" s="1"/>
      </tp>
      <tp t="b">
        <v>0</v>
        <stp/>
        <stp>BDP|13843964972498772251</stp>
        <tr r="S169" s="1"/>
      </tp>
      <tp t="b">
        <v>0</v>
        <stp/>
        <stp>BDP|17895930198289523989</stp>
        <tr r="V344" s="1"/>
      </tp>
      <tp t="b">
        <v>0</v>
        <stp/>
        <stp>BDP|11625697214183586209</stp>
        <tr r="R83" s="1"/>
      </tp>
      <tp t="b">
        <v>0</v>
        <stp/>
        <stp>BDP|12381055109263998682</stp>
        <tr r="W425" s="1"/>
      </tp>
      <tp t="b">
        <v>0</v>
        <stp/>
        <stp>BDP|14369153758764900369</stp>
        <tr r="S69" s="1"/>
      </tp>
      <tp t="b">
        <v>0</v>
        <stp/>
        <stp>BDP|10423513051946646137</stp>
        <tr r="T89" s="1"/>
      </tp>
      <tp t="b">
        <v>0</v>
        <stp/>
        <stp>BDP|10375463211880712227</stp>
        <tr r="T320" s="1"/>
      </tp>
      <tp t="b">
        <v>0</v>
        <stp/>
        <stp>BDP|16554445984049726438</stp>
        <tr r="S90" s="1"/>
      </tp>
      <tp t="b">
        <v>0</v>
        <stp/>
        <stp>BDP|17342826096512288345</stp>
        <tr r="R292" s="1"/>
      </tp>
      <tp t="b">
        <v>0</v>
        <stp/>
        <stp>BDP|15013477325071688557</stp>
        <tr r="R303" s="1"/>
      </tp>
      <tp t="b">
        <v>0</v>
        <stp/>
        <stp>BDP|17759529346648671943</stp>
        <tr r="U68" s="1"/>
      </tp>
      <tp t="b">
        <v>0</v>
        <stp/>
        <stp>BDP|13104689853982395584</stp>
        <tr r="U54" s="1"/>
      </tp>
      <tp t="b">
        <v>0</v>
        <stp/>
        <stp>BDP|11932176229711681407</stp>
        <tr r="R126" s="1"/>
      </tp>
      <tp t="b">
        <v>0</v>
        <stp/>
        <stp>BDP|11209361343109271844</stp>
        <tr r="V380" s="1"/>
      </tp>
      <tp t="b">
        <v>0</v>
        <stp/>
        <stp>BDP|11320763933717343541</stp>
        <tr r="V91" s="1"/>
      </tp>
      <tp t="b">
        <v>0</v>
        <stp/>
        <stp>BDP|14582291845374845108</stp>
        <tr r="AG367" s="1"/>
      </tp>
      <tp t="b">
        <v>0</v>
        <stp/>
        <stp>BDP|10393718606928297877</stp>
        <tr r="X126" s="1"/>
      </tp>
      <tp t="b">
        <v>0</v>
        <stp/>
        <stp>BDP|17687154861963270417</stp>
        <tr r="V285" s="1"/>
      </tp>
      <tp t="b">
        <v>0</v>
        <stp/>
        <stp>BDP|14633702758487881679</stp>
        <tr r="X380" s="1"/>
      </tp>
      <tp t="b">
        <v>0</v>
        <stp/>
        <stp>BDP|17530696641243454186</stp>
        <tr r="U77" s="1"/>
      </tp>
      <tp t="b">
        <v>0</v>
        <stp/>
        <stp>BDP|11938436708855656743</stp>
        <tr r="Y165" s="1"/>
      </tp>
      <tp t="b">
        <v>0</v>
        <stp/>
        <stp>BDP|16750775143912018033</stp>
        <tr r="W356" s="1"/>
      </tp>
      <tp t="b">
        <v>0</v>
        <stp/>
        <stp>BDP|13138230023775580146</stp>
        <tr r="X345" s="1"/>
      </tp>
      <tp t="b">
        <v>0</v>
        <stp/>
        <stp>BDP|14792515107553014512</stp>
        <tr r="Q403" s="1"/>
      </tp>
      <tp t="b">
        <v>0</v>
        <stp/>
        <stp>BDP|11262727905301224079</stp>
        <tr r="T292" s="1"/>
      </tp>
      <tp t="b">
        <v>0</v>
        <stp/>
        <stp>BDP|14890787538750053785</stp>
        <tr r="V83" s="1"/>
      </tp>
      <tp t="b">
        <v>0</v>
        <stp/>
        <stp>BDP|16144860146275835899</stp>
        <tr r="U328" s="1"/>
      </tp>
      <tp t="b">
        <v>0</v>
        <stp/>
        <stp>BDP|15032420133020092516</stp>
        <tr r="W299" s="1"/>
      </tp>
      <tp t="b">
        <v>0</v>
        <stp/>
        <stp>BDP|15205994492706840414</stp>
        <tr r="S430" s="1"/>
      </tp>
      <tp t="b">
        <v>0</v>
        <stp/>
        <stp>BDP|14787663944875781429</stp>
        <tr r="AH174" s="1"/>
      </tp>
      <tp t="b">
        <v>0</v>
        <stp/>
        <stp>BDP|12010389697437695897</stp>
        <tr r="AK10" s="1"/>
      </tp>
      <tp t="b">
        <v>0</v>
        <stp/>
        <stp>BDP|14498170824503070379</stp>
        <tr r="AG322" s="1"/>
      </tp>
      <tp t="b">
        <v>0</v>
        <stp/>
        <stp>BDP|16353344102780408214</stp>
        <tr r="AK129" s="1"/>
      </tp>
      <tp t="b">
        <v>0</v>
        <stp/>
        <stp>BDP|12014942996693020626</stp>
        <tr r="X62" s="1"/>
      </tp>
      <tp t="b">
        <v>0</v>
        <stp/>
        <stp>BDP|11427713536301113322</stp>
        <tr r="P444" s="1"/>
      </tp>
      <tp t="b">
        <v>0</v>
        <stp/>
        <stp>BDP|16191533607384592000</stp>
        <tr r="W181" s="1"/>
      </tp>
      <tp t="b">
        <v>0</v>
        <stp/>
        <stp>BDP|15993916045198480796</stp>
        <tr r="R402" s="1"/>
      </tp>
      <tp t="b">
        <v>0</v>
        <stp/>
        <stp>BDP|16652489829585601219</stp>
        <tr r="T311" s="1"/>
      </tp>
      <tp t="b">
        <v>0</v>
        <stp/>
        <stp>BDP|12160370719332717583</stp>
        <tr r="S398" s="1"/>
      </tp>
      <tp t="b">
        <v>0</v>
        <stp/>
        <stp>BDP|11218219615061096467</stp>
        <tr r="AI155" s="1"/>
      </tp>
      <tp t="b">
        <v>0</v>
        <stp/>
        <stp>BDP|12730435505281347026</stp>
        <tr r="U370" s="1"/>
      </tp>
      <tp t="b">
        <v>0</v>
        <stp/>
        <stp>BDP|17489360014177594536</stp>
        <tr r="V403" s="1"/>
      </tp>
      <tp t="b">
        <v>0</v>
        <stp/>
        <stp>BDP|11403347135230385668</stp>
        <tr r="P405" s="1"/>
      </tp>
      <tp t="b">
        <v>0</v>
        <stp/>
        <stp>BDP|10239527132497561673</stp>
        <tr r="S199" s="1"/>
      </tp>
      <tp t="b">
        <v>0</v>
        <stp/>
        <stp>BDP|13666184519130753403</stp>
        <tr r="R108" s="1"/>
      </tp>
      <tp t="b">
        <v>0</v>
        <stp/>
        <stp>BDP|11309377449670437196</stp>
        <tr r="T8" s="1"/>
      </tp>
      <tp t="b">
        <v>0</v>
        <stp/>
        <stp>BDP|11440207353134794530</stp>
        <tr r="S482" s="1"/>
      </tp>
      <tp t="b">
        <v>0</v>
        <stp/>
        <stp>BDP|18437016543188273379</stp>
        <tr r="AI185" s="1"/>
      </tp>
      <tp t="b">
        <v>0</v>
        <stp/>
        <stp>BDP|13428807890875764001</stp>
        <tr r="V139" s="1"/>
      </tp>
      <tp t="b">
        <v>0</v>
        <stp/>
        <stp>BDP|12304101259520187184</stp>
        <tr r="V420" s="1"/>
      </tp>
      <tp t="b">
        <v>0</v>
        <stp/>
        <stp>BDP|11177802720148234408</stp>
        <tr r="AG311" s="1"/>
      </tp>
      <tp t="b">
        <v>0</v>
        <stp/>
        <stp>BDP|13331509452692651644</stp>
        <tr r="AK359" s="1"/>
      </tp>
      <tp t="b">
        <v>0</v>
        <stp/>
        <stp>BDP|12837477211969445995</stp>
        <tr r="AG321" s="1"/>
      </tp>
      <tp t="b">
        <v>0</v>
        <stp/>
        <stp>BDP|11108976540488486319</stp>
        <tr r="U405" s="1"/>
      </tp>
      <tp t="b">
        <v>0</v>
        <stp/>
        <stp>BDP|12185832133996030820</stp>
        <tr r="R403" s="1"/>
      </tp>
      <tp t="b">
        <v>0</v>
        <stp/>
        <stp>BDP|17542260155155279272</stp>
        <tr r="P503" s="1"/>
      </tp>
      <tp t="b">
        <v>0</v>
        <stp/>
        <stp>BDP|13656924962863087856</stp>
        <tr r="X287" s="1"/>
      </tp>
      <tp t="b">
        <v>0</v>
        <stp/>
        <stp>BDP|18370703026573072961</stp>
        <tr r="AK205" s="1"/>
      </tp>
      <tp t="b">
        <v>0</v>
        <stp/>
        <stp>BDP|17713265523218869896</stp>
        <tr r="Y449" s="1"/>
      </tp>
      <tp t="b">
        <v>0</v>
        <stp/>
        <stp>BDP|12110510684300304844</stp>
        <tr r="U399" s="1"/>
      </tp>
      <tp t="b">
        <v>0</v>
        <stp/>
        <stp>BDP|10932660078605429302</stp>
        <tr r="T485" s="1"/>
      </tp>
      <tp t="b">
        <v>0</v>
        <stp/>
        <stp>BDP|14305526260330294009</stp>
        <tr r="AG333" s="1"/>
      </tp>
      <tp t="b">
        <v>0</v>
        <stp/>
        <stp>BDP|11628360142585586454</stp>
        <tr r="T101" s="1"/>
      </tp>
      <tp t="b">
        <v>0</v>
        <stp/>
        <stp>BDP|17019475914494488152</stp>
        <tr r="S12" s="1"/>
      </tp>
      <tp t="b">
        <v>0</v>
        <stp/>
        <stp>BDP|16201736020456381205</stp>
        <tr r="R62" s="1"/>
      </tp>
      <tp t="b">
        <v>0</v>
        <stp/>
        <stp>BDP|14327331196199369078</stp>
        <tr r="T100" s="1"/>
      </tp>
      <tp t="b">
        <v>0</v>
        <stp/>
        <stp>BDP|13288659164297973388</stp>
        <tr r="R233" s="1"/>
      </tp>
      <tp t="b">
        <v>0</v>
        <stp/>
        <stp>BDP|13877197635517243142</stp>
        <tr r="R59" s="1"/>
      </tp>
      <tp t="b">
        <v>0</v>
        <stp/>
        <stp>BDP|15261326412409969990</stp>
        <tr r="Y345" s="1"/>
      </tp>
      <tp t="b">
        <v>0</v>
        <stp/>
        <stp>BDP|12848861913148875472</stp>
        <tr r="AH475" s="1"/>
      </tp>
      <tp t="b">
        <v>0</v>
        <stp/>
        <stp>BDP|13672848321876249833</stp>
        <tr r="Y139" s="1"/>
      </tp>
      <tp t="b">
        <v>0</v>
        <stp/>
        <stp>BDP|10356942177491707854</stp>
        <tr r="W270" s="1"/>
      </tp>
      <tp t="b">
        <v>0</v>
        <stp/>
        <stp>BDP|16667788074866814700</stp>
        <tr r="Z447" s="1"/>
      </tp>
      <tp t="b">
        <v>0</v>
        <stp/>
        <stp>BDP|13909990267393556803</stp>
        <tr r="S93" s="1"/>
      </tp>
      <tp t="b">
        <v>0</v>
        <stp/>
        <stp>BDP|13914946537728928669</stp>
        <tr r="AI184" s="1"/>
      </tp>
      <tp t="b">
        <v>0</v>
        <stp/>
        <stp>BDP|16216763442633087137</stp>
        <tr r="W35" s="1"/>
      </tp>
      <tp t="b">
        <v>0</v>
        <stp/>
        <stp>BDP|14187620264771742250</stp>
        <tr r="X3" s="1"/>
      </tp>
      <tp t="b">
        <v>0</v>
        <stp/>
        <stp>BDP|17352759918114951222</stp>
        <tr r="Q408" s="1"/>
      </tp>
      <tp t="b">
        <v>0</v>
        <stp/>
        <stp>BDP|14094510257024163725</stp>
        <tr r="U196" s="1"/>
      </tp>
      <tp t="b">
        <v>0</v>
        <stp/>
        <stp>BDP|16032058486670249940</stp>
        <tr r="P160" s="1"/>
      </tp>
      <tp t="b">
        <v>0</v>
        <stp/>
        <stp>BDP|17017430957379925888</stp>
        <tr r="W360" s="1"/>
      </tp>
      <tp t="b">
        <v>0</v>
        <stp/>
        <stp>BDP|16572256056236281013</stp>
        <tr r="Y334" s="1"/>
      </tp>
      <tp t="b">
        <v>0</v>
        <stp/>
        <stp>BDP|17221908686500978187</stp>
        <tr r="T253" s="1"/>
      </tp>
      <tp t="b">
        <v>0</v>
        <stp/>
        <stp>BDP|17170114067515019228</stp>
        <tr r="AI223" s="1"/>
      </tp>
      <tp t="b">
        <v>0</v>
        <stp/>
        <stp>BDP|14783726615156690339</stp>
        <tr r="U345" s="1"/>
      </tp>
      <tp t="b">
        <v>0</v>
        <stp/>
        <stp>BDP|15795416873596437746</stp>
        <tr r="R70" s="1"/>
      </tp>
      <tp t="b">
        <v>0</v>
        <stp/>
        <stp>BDP|11479017011504205339</stp>
        <tr r="Z126" s="1"/>
      </tp>
      <tp t="b">
        <v>0</v>
        <stp/>
        <stp>BDP|13624336734673519710</stp>
        <tr r="W391" s="1"/>
      </tp>
      <tp t="b">
        <v>0</v>
        <stp/>
        <stp>BDP|11414475602357326576</stp>
        <tr r="U489" s="1"/>
      </tp>
      <tp t="b">
        <v>0</v>
        <stp/>
        <stp>BDP|12509572210028609911</stp>
        <tr r="Y244" s="1"/>
      </tp>
      <tp t="b">
        <v>0</v>
        <stp/>
        <stp>BDP|15249067506134666615</stp>
        <tr r="Y479" s="1"/>
      </tp>
      <tp t="b">
        <v>0</v>
        <stp/>
        <stp>BDP|13750275934031881499</stp>
        <tr r="AH38" s="1"/>
      </tp>
      <tp t="b">
        <v>0</v>
        <stp/>
        <stp>BDP|11644610905994754408</stp>
        <tr r="AK419" s="1"/>
      </tp>
      <tp t="b">
        <v>0</v>
        <stp/>
        <stp>BDP|10806886521095661827</stp>
        <tr r="R400" s="1"/>
      </tp>
      <tp t="b">
        <v>0</v>
        <stp/>
        <stp>BDP|17777231496208222351</stp>
        <tr r="Y271" s="1"/>
      </tp>
      <tp t="b">
        <v>0</v>
        <stp/>
        <stp>BDP|11334550680082502965</stp>
        <tr r="R320" s="1"/>
      </tp>
      <tp t="b">
        <v>0</v>
        <stp/>
        <stp>BDP|12291335175591988084</stp>
        <tr r="T225" s="1"/>
      </tp>
      <tp t="b">
        <v>0</v>
        <stp/>
        <stp>BDP|13837597250466771232</stp>
        <tr r="W373" s="1"/>
      </tp>
      <tp t="b">
        <v>0</v>
        <stp/>
        <stp>BDP|12257346809624352294</stp>
        <tr r="R486" s="1"/>
      </tp>
      <tp t="b">
        <v>0</v>
        <stp/>
        <stp>BDP|14421126039306845739</stp>
        <tr r="V247" s="1"/>
      </tp>
      <tp t="b">
        <v>0</v>
        <stp/>
        <stp>BDP|10003406821847661630</stp>
        <tr r="AI201" s="1"/>
      </tp>
      <tp t="b">
        <v>0</v>
        <stp/>
        <stp>BDP|12088712020653124346</stp>
        <tr r="AK52" s="1"/>
      </tp>
      <tp t="b">
        <v>0</v>
        <stp/>
        <stp>BDP|14581593855306861556</stp>
        <tr r="Z132" s="1"/>
      </tp>
      <tp t="b">
        <v>0</v>
        <stp/>
        <stp>BDP|10139756671300499750</stp>
        <tr r="AH422" s="1"/>
      </tp>
      <tp t="b">
        <v>0</v>
        <stp/>
        <stp>BDP|16822360738514496561</stp>
        <tr r="V475" s="1"/>
      </tp>
      <tp t="b">
        <v>0</v>
        <stp/>
        <stp>BDP|11792518641172181526</stp>
        <tr r="V396" s="1"/>
      </tp>
      <tp t="b">
        <v>0</v>
        <stp/>
        <stp>BDP|17289120433124349640</stp>
        <tr r="T66" s="1"/>
      </tp>
      <tp t="b">
        <v>0</v>
        <stp/>
        <stp>BDP|13149384420355432090</stp>
        <tr r="U352" s="1"/>
      </tp>
      <tp t="b">
        <v>0</v>
        <stp/>
        <stp>BDP|17255621127953488772</stp>
        <tr r="AI487" s="1"/>
      </tp>
      <tp t="b">
        <v>0</v>
        <stp/>
        <stp>BDP|11450703404761771031</stp>
        <tr r="Z501" s="1"/>
      </tp>
      <tp t="b">
        <v>0</v>
        <stp/>
        <stp>BDP|10305026774561038115</stp>
        <tr r="Z270" s="1"/>
      </tp>
      <tp t="b">
        <v>0</v>
        <stp/>
        <stp>BDP|16409893217731661986</stp>
        <tr r="Q30" s="1"/>
      </tp>
      <tp t="b">
        <v>0</v>
        <stp/>
        <stp>BDP|10636331740732012210</stp>
        <tr r="V131" s="1"/>
      </tp>
      <tp t="b">
        <v>0</v>
        <stp/>
        <stp>BDP|15206323453052184650</stp>
        <tr r="AK330" s="1"/>
      </tp>
      <tp t="b">
        <v>0</v>
        <stp/>
        <stp>BDP|12029486187821915817</stp>
        <tr r="AH479" s="1"/>
      </tp>
      <tp t="b">
        <v>0</v>
        <stp/>
        <stp>BDP|12529956951091097867</stp>
        <tr r="W36" s="1"/>
      </tp>
      <tp t="b">
        <v>0</v>
        <stp/>
        <stp>BDP|15384664594524678904</stp>
        <tr r="AK233" s="1"/>
      </tp>
      <tp t="b">
        <v>0</v>
        <stp/>
        <stp>BDP|10262889356038377282</stp>
        <tr r="Q202" s="1"/>
      </tp>
      <tp t="b">
        <v>0</v>
        <stp/>
        <stp>BDP|10641232087908532505</stp>
        <tr r="Y3" s="1"/>
      </tp>
      <tp t="b">
        <v>0</v>
        <stp/>
        <stp>BDP|12113398998948718709</stp>
        <tr r="Z324" s="1"/>
      </tp>
      <tp t="b">
        <v>0</v>
        <stp/>
        <stp>BDP|11190142704757202043</stp>
        <tr r="X151" s="1"/>
      </tp>
      <tp t="b">
        <v>0</v>
        <stp/>
        <stp>BDP|16209952083318091835</stp>
        <tr r="Z384" s="1"/>
      </tp>
      <tp t="b">
        <v>0</v>
        <stp/>
        <stp>BDP|10665790078225494241</stp>
        <tr r="Z408" s="1"/>
      </tp>
      <tp t="b">
        <v>0</v>
        <stp/>
        <stp>BDP|10438287611116257282</stp>
        <tr r="V328" s="1"/>
      </tp>
      <tp t="b">
        <v>0</v>
        <stp/>
        <stp>BDP|16559501226575008343</stp>
        <tr r="U45" s="1"/>
      </tp>
      <tp t="b">
        <v>0</v>
        <stp/>
        <stp>BDP|18155217985964439168</stp>
        <tr r="P349" s="1"/>
      </tp>
      <tp t="b">
        <v>0</v>
        <stp/>
        <stp>BDP|16803110170881671688</stp>
        <tr r="Q104" s="1"/>
      </tp>
      <tp t="b">
        <v>0</v>
        <stp/>
        <stp>BDP|14529193018994295717</stp>
        <tr r="Y372" s="1"/>
      </tp>
      <tp t="b">
        <v>0</v>
        <stp/>
        <stp>BDP|13762971712078065457</stp>
        <tr r="P69" s="1"/>
      </tp>
      <tp t="b">
        <v>0</v>
        <stp/>
        <stp>BDP|14576385068676274006</stp>
        <tr r="Z338" s="1"/>
      </tp>
      <tp t="b">
        <v>0</v>
        <stp/>
        <stp>BDP|17392745507697168069</stp>
        <tr r="P225" s="1"/>
      </tp>
      <tp t="b">
        <v>0</v>
        <stp/>
        <stp>BDP|14489585258800139323</stp>
        <tr r="R384" s="1"/>
      </tp>
      <tp t="b">
        <v>0</v>
        <stp/>
        <stp>BDP|16776024505111585030</stp>
        <tr r="Q252" s="1"/>
      </tp>
      <tp t="b">
        <v>0</v>
        <stp/>
        <stp>BDP|16191790479097572626</stp>
        <tr r="AG389" s="1"/>
      </tp>
      <tp t="b">
        <v>0</v>
        <stp/>
        <stp>BDP|15968353566801865643</stp>
        <tr r="AI176" s="1"/>
      </tp>
      <tp t="b">
        <v>0</v>
        <stp/>
        <stp>BDP|17502441363074511618</stp>
        <tr r="AI419" s="1"/>
      </tp>
      <tp t="b">
        <v>0</v>
        <stp/>
        <stp>BDP|17336095370884816343</stp>
        <tr r="AK332" s="1"/>
      </tp>
      <tp t="b">
        <v>0</v>
        <stp/>
        <stp>BDP|17711928933953545955</stp>
        <tr r="Z488" s="1"/>
      </tp>
      <tp t="b">
        <v>0</v>
        <stp/>
        <stp>BDP|10726200201296802387</stp>
        <tr r="P456" s="1"/>
      </tp>
      <tp t="b">
        <v>0</v>
        <stp/>
        <stp>BDP|10815327511685417096</stp>
        <tr r="T193" s="1"/>
      </tp>
      <tp t="b">
        <v>0</v>
        <stp/>
        <stp>BDP|13971592424067411463</stp>
        <tr r="AG90" s="1"/>
      </tp>
      <tp t="b">
        <v>0</v>
        <stp/>
        <stp>BDP|15685543469562480390</stp>
        <tr r="V246" s="1"/>
      </tp>
      <tp t="b">
        <v>0</v>
        <stp/>
        <stp>BDP|15740381460086366258</stp>
        <tr r="V301" s="1"/>
      </tp>
      <tp t="b">
        <v>0</v>
        <stp/>
        <stp>BDP|15460407329506176158</stp>
        <tr r="W21" s="1"/>
      </tp>
      <tp t="b">
        <v>0</v>
        <stp/>
        <stp>BDP|17384610558880484071</stp>
        <tr r="AK345" s="1"/>
      </tp>
      <tp t="b">
        <v>0</v>
        <stp/>
        <stp>BDP|16955707315851418513</stp>
        <tr r="P475" s="1"/>
      </tp>
      <tp t="b">
        <v>0</v>
        <stp/>
        <stp>BDP|14015382653844474264</stp>
        <tr r="V316" s="1"/>
      </tp>
      <tp t="b">
        <v>0</v>
        <stp/>
        <stp>BDP|15693196819761868071</stp>
        <tr r="U430" s="1"/>
      </tp>
      <tp t="b">
        <v>0</v>
        <stp/>
        <stp>BDP|10294356789737473831</stp>
        <tr r="AK111" s="1"/>
      </tp>
      <tp t="b">
        <v>0</v>
        <stp/>
        <stp>BDP|14488712958256753430</stp>
        <tr r="R34" s="1"/>
      </tp>
      <tp t="b">
        <v>0</v>
        <stp/>
        <stp>BDP|18118603939259143008</stp>
        <tr r="P227" s="1"/>
      </tp>
      <tp t="b">
        <v>0</v>
        <stp/>
        <stp>BDP|10513205869041531105</stp>
        <tr r="P278" s="1"/>
      </tp>
      <tp t="b">
        <v>0</v>
        <stp/>
        <stp>BDP|14721614019990286740</stp>
        <tr r="R217" s="1"/>
      </tp>
      <tp t="b">
        <v>0</v>
        <stp/>
        <stp>BDP|17617206794039826133</stp>
        <tr r="W394" s="1"/>
      </tp>
      <tp t="b">
        <v>0</v>
        <stp/>
        <stp>BDP|10148984399656154287</stp>
        <tr r="R466" s="1"/>
      </tp>
      <tp t="b">
        <v>0</v>
        <stp/>
        <stp>BDP|10114709797653715994</stp>
        <tr r="T414" s="1"/>
      </tp>
      <tp t="b">
        <v>0</v>
        <stp/>
        <stp>BDP|17166412267911765081</stp>
        <tr r="X42" s="1"/>
      </tp>
      <tp t="b">
        <v>0</v>
        <stp/>
        <stp>BDP|13172795916866624700</stp>
        <tr r="AK351" s="1"/>
      </tp>
      <tp t="b">
        <v>0</v>
        <stp/>
        <stp>BDP|16231030645346893047</stp>
        <tr r="Q10" s="1"/>
      </tp>
      <tp t="b">
        <v>0</v>
        <stp/>
        <stp>BDP|13704323429687706138</stp>
        <tr r="Q216" s="1"/>
      </tp>
      <tp t="b">
        <v>0</v>
        <stp/>
        <stp>BDP|12858744652906116274</stp>
        <tr r="U263" s="1"/>
      </tp>
      <tp t="b">
        <v>0</v>
        <stp/>
        <stp>BDP|16544253158747721273</stp>
        <tr r="T251" s="1"/>
      </tp>
      <tp t="b">
        <v>0</v>
        <stp/>
        <stp>BDP|15804315600684415655</stp>
        <tr r="Y382" s="1"/>
      </tp>
      <tp t="b">
        <v>0</v>
        <stp/>
        <stp>BDP|17511112236686323790</stp>
        <tr r="AG94" s="1"/>
      </tp>
      <tp t="b">
        <v>0</v>
        <stp/>
        <stp>BDP|17262083051486079009</stp>
        <tr r="X33" s="1"/>
      </tp>
      <tp t="b">
        <v>0</v>
        <stp/>
        <stp>BDP|15647209269407332277</stp>
        <tr r="Y130" s="1"/>
      </tp>
      <tp t="b">
        <v>0</v>
        <stp/>
        <stp>BDP|14114888437243518808</stp>
        <tr r="Q458" s="1"/>
      </tp>
      <tp t="b">
        <v>0</v>
        <stp/>
        <stp>BDP|11753676225514816561</stp>
        <tr r="AK413" s="1"/>
      </tp>
      <tp t="b">
        <v>0</v>
        <stp/>
        <stp>BDP|10401707302397473496</stp>
        <tr r="AG274" s="1"/>
      </tp>
      <tp t="b">
        <v>0</v>
        <stp/>
        <stp>BDP|16838058521006669607</stp>
        <tr r="T48" s="1"/>
      </tp>
      <tp t="b">
        <v>0</v>
        <stp/>
        <stp>BDP|17570591741916050475</stp>
        <tr r="Y147" s="1"/>
      </tp>
      <tp t="b">
        <v>0</v>
        <stp/>
        <stp>BDP|13941473231569074959</stp>
        <tr r="V360" s="1"/>
      </tp>
      <tp t="b">
        <v>0</v>
        <stp/>
        <stp>BDP|16466487174912636348</stp>
        <tr r="P244" s="1"/>
      </tp>
      <tp t="b">
        <v>0</v>
        <stp/>
        <stp>BDP|10791196065450096311</stp>
        <tr r="AI480" s="1"/>
      </tp>
      <tp t="b">
        <v>0</v>
        <stp/>
        <stp>BDP|10208187010974491045</stp>
        <tr r="S501" s="1"/>
      </tp>
      <tp t="b">
        <v>0</v>
        <stp/>
        <stp>BDP|16534969468648589545</stp>
        <tr r="R484" s="1"/>
      </tp>
      <tp t="b">
        <v>0</v>
        <stp/>
        <stp>BDP|12216095202571396708</stp>
        <tr r="AH290" s="1"/>
      </tp>
      <tp t="b">
        <v>0</v>
        <stp/>
        <stp>BDP|16282647794729992411</stp>
        <tr r="AI493" s="1"/>
      </tp>
      <tp t="b">
        <v>0</v>
        <stp/>
        <stp>BDP|10121646449564245245</stp>
        <tr r="AI485" s="1"/>
      </tp>
      <tp t="b">
        <v>0</v>
        <stp/>
        <stp>BDP|17650282608089924850</stp>
        <tr r="Q354" s="1"/>
      </tp>
      <tp t="b">
        <v>0</v>
        <stp/>
        <stp>BDP|10535790868793818661</stp>
        <tr r="T229" s="1"/>
      </tp>
      <tp t="b">
        <v>0</v>
        <stp/>
        <stp>BDP|18122222199740042707</stp>
        <tr r="Y52" s="1"/>
      </tp>
      <tp t="b">
        <v>0</v>
        <stp/>
        <stp>BDP|17829558102161521772</stp>
        <tr r="R374" s="1"/>
      </tp>
      <tp t="b">
        <v>0</v>
        <stp/>
        <stp>BDP|13781066815021004794</stp>
        <tr r="AG307" s="1"/>
      </tp>
      <tp t="b">
        <v>0</v>
        <stp/>
        <stp>BDP|13462182426853218757</stp>
        <tr r="Y141" s="1"/>
      </tp>
      <tp t="b">
        <v>0</v>
        <stp/>
        <stp>BDP|15019382063227295341</stp>
        <tr r="U400" s="1"/>
      </tp>
      <tp t="b">
        <v>0</v>
        <stp/>
        <stp>BDP|17498294452953294702</stp>
        <tr r="V169" s="1"/>
      </tp>
      <tp t="b">
        <v>0</v>
        <stp/>
        <stp>BDP|12691550718164762613</stp>
        <tr r="X318" s="1"/>
      </tp>
      <tp t="b">
        <v>0</v>
        <stp/>
        <stp>BDP|11348254241415367691</stp>
        <tr r="AG364" s="1"/>
      </tp>
      <tp t="b">
        <v>0</v>
        <stp/>
        <stp>BDP|17125371731215845626</stp>
        <tr r="Q174" s="1"/>
      </tp>
      <tp t="b">
        <v>0</v>
        <stp/>
        <stp>BDP|15485360845230982630</stp>
        <tr r="Q502" s="1"/>
      </tp>
      <tp t="b">
        <v>0</v>
        <stp/>
        <stp>BDP|11079680867217035224</stp>
        <tr r="AI452" s="1"/>
      </tp>
      <tp t="b">
        <v>0</v>
        <stp/>
        <stp>BDP|11032609238349586900</stp>
        <tr r="T81" s="1"/>
      </tp>
      <tp t="b">
        <v>0</v>
        <stp/>
        <stp>BDP|17225030632190747091</stp>
        <tr r="U353" s="1"/>
      </tp>
      <tp t="b">
        <v>0</v>
        <stp/>
        <stp>BDP|11857712314044098708</stp>
        <tr r="AI409" s="1"/>
      </tp>
      <tp t="b">
        <v>0</v>
        <stp/>
        <stp>BDP|13866475100190336317</stp>
        <tr r="W112" s="1"/>
      </tp>
      <tp t="b">
        <v>0</v>
        <stp/>
        <stp>BDP|13629546693262410982</stp>
        <tr r="AH242" s="1"/>
      </tp>
      <tp t="b">
        <v>0</v>
        <stp/>
        <stp>BDP|10398154183974844905</stp>
        <tr r="R477" s="1"/>
      </tp>
      <tp t="b">
        <v>0</v>
        <stp/>
        <stp>BDP|11889584318396632739</stp>
        <tr r="R33" s="1"/>
      </tp>
      <tp t="b">
        <v>0</v>
        <stp/>
        <stp>BDP|10757580552802910699</stp>
        <tr r="W273" s="1"/>
      </tp>
      <tp t="b">
        <v>0</v>
        <stp/>
        <stp>BDP|10691577413792983265</stp>
        <tr r="W272" s="1"/>
      </tp>
      <tp t="b">
        <v>0</v>
        <stp/>
        <stp>BDP|16269158237160571092</stp>
        <tr r="Q84" s="1"/>
      </tp>
      <tp t="b">
        <v>0</v>
        <stp/>
        <stp>BDP|14551303353250395697</stp>
        <tr r="T472" s="1"/>
      </tp>
      <tp t="b">
        <v>0</v>
        <stp/>
        <stp>BDP|10579871880205847169</stp>
        <tr r="Z154" s="1"/>
      </tp>
      <tp t="b">
        <v>0</v>
        <stp/>
        <stp>BDP|15117110868851235762</stp>
        <tr r="P62" s="1"/>
      </tp>
      <tp t="b">
        <v>0</v>
        <stp/>
        <stp>BDP|18065209744723855900</stp>
        <tr r="Q62" s="1"/>
      </tp>
      <tp t="b">
        <v>0</v>
        <stp/>
        <stp>BDP|11093040248103801285</stp>
        <tr r="R356" s="1"/>
      </tp>
      <tp t="b">
        <v>0</v>
        <stp/>
        <stp>BDP|17882545032076438362</stp>
        <tr r="AG74" s="1"/>
      </tp>
      <tp t="b">
        <v>0</v>
        <stp/>
        <stp>BDP|10805628667437949384</stp>
        <tr r="X431" s="1"/>
      </tp>
      <tp t="b">
        <v>0</v>
        <stp/>
        <stp>BDP|14969191720380451382</stp>
        <tr r="T87" s="1"/>
      </tp>
      <tp t="b">
        <v>0</v>
        <stp/>
        <stp>BDP|14519784939415988118</stp>
        <tr r="Q398" s="1"/>
      </tp>
      <tp t="b">
        <v>0</v>
        <stp/>
        <stp>BDP|17399077206603990071</stp>
        <tr r="Z422" s="1"/>
      </tp>
      <tp t="b">
        <v>0</v>
        <stp/>
        <stp>BDP|12999402029465832549</stp>
        <tr r="U377" s="1"/>
      </tp>
      <tp t="b">
        <v>0</v>
        <stp/>
        <stp>BDP|13313821335425839902</stp>
        <tr r="T328" s="1"/>
      </tp>
      <tp t="b">
        <v>0</v>
        <stp/>
        <stp>BDP|16030120734820865014</stp>
        <tr r="T153" s="1"/>
      </tp>
      <tp t="b">
        <v>0</v>
        <stp/>
        <stp>BDP|13990066110660077606</stp>
        <tr r="R10" s="1"/>
      </tp>
      <tp t="b">
        <v>0</v>
        <stp/>
        <stp>BDP|10343091219886460384</stp>
        <tr r="P109" s="1"/>
      </tp>
      <tp t="b">
        <v>0</v>
        <stp/>
        <stp>BDP|15990736405692512454</stp>
        <tr r="AI291" s="1"/>
      </tp>
      <tp t="b">
        <v>0</v>
        <stp/>
        <stp>BDP|17556584375912335349</stp>
        <tr r="W57" s="1"/>
      </tp>
      <tp t="b">
        <v>0</v>
        <stp/>
        <stp>BDP|15905858853939928592</stp>
        <tr r="T202" s="1"/>
      </tp>
      <tp t="b">
        <v>0</v>
        <stp/>
        <stp>BDP|17554780840601467162</stp>
        <tr r="W187" s="1"/>
      </tp>
      <tp t="b">
        <v>0</v>
        <stp/>
        <stp>BDP|12755689020774291625</stp>
        <tr r="AH259" s="1"/>
      </tp>
      <tp t="b">
        <v>0</v>
        <stp/>
        <stp>BDP|14971624403400116663</stp>
        <tr r="P304" s="1"/>
      </tp>
      <tp t="b">
        <v>0</v>
        <stp/>
        <stp>BDP|14977160636094389644</stp>
        <tr r="AG37" s="1"/>
      </tp>
      <tp t="b">
        <v>0</v>
        <stp/>
        <stp>BDP|13950870599285960308</stp>
        <tr r="U373" s="1"/>
      </tp>
      <tp t="b">
        <v>0</v>
        <stp/>
        <stp>BDP|10666440477727860038</stp>
        <tr r="AH28" s="1"/>
      </tp>
      <tp t="b">
        <v>0</v>
        <stp/>
        <stp>BDP|15955132076954553375</stp>
        <tr r="T342" s="1"/>
      </tp>
      <tp t="b">
        <v>0</v>
        <stp/>
        <stp>BDP|15819570436914415335</stp>
        <tr r="V99" s="1"/>
      </tp>
      <tp t="b">
        <v>0</v>
        <stp/>
        <stp>BDP|12901189290547777988</stp>
        <tr r="V59" s="1"/>
      </tp>
      <tp t="b">
        <v>0</v>
        <stp/>
        <stp>BDP|14700500687198931570</stp>
        <tr r="AK305" s="1"/>
      </tp>
      <tp t="b">
        <v>0</v>
        <stp/>
        <stp>BDP|13907274311940488455</stp>
        <tr r="W146" s="1"/>
      </tp>
      <tp t="b">
        <v>0</v>
        <stp/>
        <stp>BDP|16883449667405233571</stp>
        <tr r="T244" s="1"/>
      </tp>
      <tp t="b">
        <v>0</v>
        <stp/>
        <stp>BDP|10245256347673640187</stp>
        <tr r="AH178" s="1"/>
      </tp>
      <tp t="b">
        <v>0</v>
        <stp/>
        <stp>BDP|17328750029111913784</stp>
        <tr r="W320" s="1"/>
      </tp>
      <tp t="b">
        <v>0</v>
        <stp/>
        <stp>BDP|16252190724208053914</stp>
        <tr r="W242" s="1"/>
      </tp>
      <tp t="b">
        <v>0</v>
        <stp/>
        <stp>BDP|11701904063129836322</stp>
        <tr r="P253" s="1"/>
      </tp>
      <tp t="b">
        <v>0</v>
        <stp/>
        <stp>BDP|13705181303266621045</stp>
        <tr r="Q501" s="1"/>
      </tp>
      <tp t="b">
        <v>0</v>
        <stp/>
        <stp>BDP|11770532625864873681</stp>
        <tr r="V30" s="1"/>
      </tp>
      <tp t="b">
        <v>0</v>
        <stp/>
        <stp>BDP|14120348800731363271</stp>
        <tr r="AK282" s="1"/>
      </tp>
      <tp t="b">
        <v>0</v>
        <stp/>
        <stp>BDP|13176181550113978019</stp>
        <tr r="AG64" s="1"/>
      </tp>
      <tp t="b">
        <v>0</v>
        <stp/>
        <stp>BDP|16179916690895202730</stp>
        <tr r="P401" s="1"/>
      </tp>
      <tp t="b">
        <v>0</v>
        <stp/>
        <stp>BDP|18270004196525262078</stp>
        <tr r="Q409" s="1"/>
      </tp>
      <tp t="b">
        <v>0</v>
        <stp/>
        <stp>BDP|12063114332431370519</stp>
        <tr r="AK296" s="1"/>
      </tp>
      <tp t="b">
        <v>0</v>
        <stp/>
        <stp>BDP|12202330327864094379</stp>
        <tr r="AH177" s="1"/>
      </tp>
      <tp t="b">
        <v>0</v>
        <stp/>
        <stp>BDP|15742390997453161899</stp>
        <tr r="AH143" s="1"/>
      </tp>
      <tp t="b">
        <v>0</v>
        <stp/>
        <stp>BDP|10241731979374093093</stp>
        <tr r="U31" s="1"/>
      </tp>
      <tp t="b">
        <v>0</v>
        <stp/>
        <stp>BDP|12691252642195302536</stp>
        <tr r="AK181" s="1"/>
      </tp>
      <tp t="b">
        <v>0</v>
        <stp/>
        <stp>BDP|10250052742117433709</stp>
        <tr r="R461" s="1"/>
      </tp>
      <tp t="b">
        <v>0</v>
        <stp/>
        <stp>BDP|11049547108987465790</stp>
        <tr r="S152" s="1"/>
      </tp>
      <tp t="b">
        <v>0</v>
        <stp/>
        <stp>BDP|10025308851061608366</stp>
        <tr r="AH66" s="1"/>
      </tp>
      <tp t="b">
        <v>0</v>
        <stp/>
        <stp>BDP|12351114623952536759</stp>
        <tr r="S410" s="1"/>
      </tp>
      <tp t="b">
        <v>0</v>
        <stp/>
        <stp>BDP|13128219233930563673</stp>
        <tr r="AI284" s="1"/>
      </tp>
      <tp t="b">
        <v>0</v>
        <stp/>
        <stp>BDP|12637683790641857874</stp>
        <tr r="AH94" s="1"/>
      </tp>
      <tp t="b">
        <v>0</v>
        <stp/>
        <stp>BDP|12618561020604286538</stp>
        <tr r="AH299" s="1"/>
      </tp>
      <tp t="b">
        <v>0</v>
        <stp/>
        <stp>BDP|14140349064580996597</stp>
        <tr r="V20" s="1"/>
      </tp>
      <tp t="b">
        <v>0</v>
        <stp/>
        <stp>BDP|13830802788633035412</stp>
        <tr r="W19" s="1"/>
      </tp>
      <tp t="b">
        <v>0</v>
        <stp/>
        <stp>BDP|16667315485410159927</stp>
        <tr r="T398" s="1"/>
      </tp>
      <tp t="b">
        <v>0</v>
        <stp/>
        <stp>BDP|14306009105665781502</stp>
        <tr r="P410" s="1"/>
      </tp>
      <tp t="b">
        <v>0</v>
        <stp/>
        <stp>BDP|11475470815138023870</stp>
        <tr r="AG499" s="1"/>
      </tp>
      <tp t="b">
        <v>0</v>
        <stp/>
        <stp>BDP|11098250768413414288</stp>
        <tr r="Z88" s="1"/>
      </tp>
      <tp t="b">
        <v>0</v>
        <stp/>
        <stp>BDP|17378150155613530469</stp>
        <tr r="W498" s="1"/>
      </tp>
      <tp t="b">
        <v>0</v>
        <stp/>
        <stp>BDP|17983890930991537959</stp>
        <tr r="AK77" s="1"/>
      </tp>
      <tp t="b">
        <v>0</v>
        <stp/>
        <stp>BDP|12835212183864805822</stp>
        <tr r="X478" s="1"/>
      </tp>
      <tp t="b">
        <v>0</v>
        <stp/>
        <stp>BDP|16612324573416212059</stp>
        <tr r="AG442" s="1"/>
      </tp>
      <tp t="b">
        <v>0</v>
        <stp/>
        <stp>BDP|12908158673077789788</stp>
        <tr r="AI108" s="1"/>
      </tp>
      <tp t="b">
        <v>0</v>
        <stp/>
        <stp>BDP|11574402412665093575</stp>
        <tr r="X459" s="1"/>
      </tp>
      <tp t="b">
        <v>0</v>
        <stp/>
        <stp>BDP|12277343526476749178</stp>
        <tr r="W446" s="1"/>
      </tp>
      <tp t="b">
        <v>0</v>
        <stp/>
        <stp>BDP|10092809396322624700</stp>
        <tr r="AI77" s="1"/>
      </tp>
      <tp t="b">
        <v>0</v>
        <stp/>
        <stp>BDP|12593868983990489640</stp>
        <tr r="AG276" s="1"/>
      </tp>
      <tp t="b">
        <v>0</v>
        <stp/>
        <stp>BDP|15005646772368575837</stp>
        <tr r="R335" s="1"/>
      </tp>
      <tp t="b">
        <v>0</v>
        <stp/>
        <stp>BDP|17734473031807741357</stp>
        <tr r="AI105" s="1"/>
      </tp>
      <tp t="b">
        <v>0</v>
        <stp/>
        <stp>BDP|16176780898555787950</stp>
        <tr r="AH341" s="1"/>
      </tp>
      <tp t="b">
        <v>0</v>
        <stp/>
        <stp>BDP|12459729276660411672</stp>
        <tr r="X461" s="1"/>
      </tp>
      <tp t="b">
        <v>0</v>
        <stp/>
        <stp>BDP|13454351644598514839</stp>
        <tr r="T501" s="1"/>
      </tp>
      <tp t="b">
        <v>0</v>
        <stp/>
        <stp>BDP|10256519024251324274</stp>
        <tr r="P55" s="1"/>
      </tp>
      <tp t="b">
        <v>0</v>
        <stp/>
        <stp>BDP|17622883155168097686</stp>
        <tr r="AI124" s="1"/>
      </tp>
      <tp t="b">
        <v>0</v>
        <stp/>
        <stp>BDP|10127803716918562510</stp>
        <tr r="V222" s="1"/>
      </tp>
      <tp t="b">
        <v>0</v>
        <stp/>
        <stp>BDP|17919588919423820431</stp>
        <tr r="U285" s="1"/>
      </tp>
      <tp t="b">
        <v>0</v>
        <stp/>
        <stp>BDP|12074515942565785272</stp>
        <tr r="U339" s="1"/>
      </tp>
      <tp t="b">
        <v>0</v>
        <stp/>
        <stp>BDP|11418547102311697170</stp>
        <tr r="AH218" s="1"/>
      </tp>
      <tp t="b">
        <v>0</v>
        <stp/>
        <stp>BDP|16119910361409103439</stp>
        <tr r="X314" s="1"/>
      </tp>
      <tp t="b">
        <v>0</v>
        <stp/>
        <stp>BDP|16159335953375493166</stp>
        <tr r="S249" s="1"/>
      </tp>
      <tp t="b">
        <v>0</v>
        <stp/>
        <stp>BDP|16917614941718245885</stp>
        <tr r="Y212" s="1"/>
      </tp>
      <tp t="b">
        <v>0</v>
        <stp/>
        <stp>BDP|14053577476193552177</stp>
        <tr r="U395" s="1"/>
      </tp>
      <tp t="b">
        <v>0</v>
        <stp/>
        <stp>BDP|10641542504321612034</stp>
        <tr r="W13" s="1"/>
      </tp>
      <tp t="b">
        <v>0</v>
        <stp/>
        <stp>BDP|16238615805403051750</stp>
        <tr r="U313" s="1"/>
      </tp>
      <tp t="b">
        <v>0</v>
        <stp/>
        <stp>BDP|16085564815123881580</stp>
        <tr r="AI232" s="1"/>
      </tp>
      <tp t="b">
        <v>0</v>
        <stp/>
        <stp>BDP|11123119183974507857</stp>
        <tr r="X299" s="1"/>
      </tp>
      <tp t="b">
        <v>0</v>
        <stp/>
        <stp>BDP|10054892446330543894</stp>
        <tr r="R49" s="1"/>
      </tp>
      <tp t="b">
        <v>0</v>
        <stp/>
        <stp>BDP|12236603956191239449</stp>
        <tr r="V461" s="1"/>
      </tp>
      <tp t="b">
        <v>0</v>
        <stp/>
        <stp>BDP|14283991897435602586</stp>
        <tr r="Y185" s="1"/>
      </tp>
      <tp t="b">
        <v>0</v>
        <stp/>
        <stp>BDP|11693412402347089678</stp>
        <tr r="Y303" s="1"/>
      </tp>
      <tp t="b">
        <v>0</v>
        <stp/>
        <stp>BDP|18396265897355742275</stp>
        <tr r="U193" s="1"/>
      </tp>
      <tp t="b">
        <v>0</v>
        <stp/>
        <stp>BDP|12447843686836698028</stp>
        <tr r="AK40" s="1"/>
      </tp>
      <tp t="b">
        <v>0</v>
        <stp/>
        <stp>BDP|11362680529842665366</stp>
        <tr r="P496" s="1"/>
      </tp>
      <tp t="b">
        <v>0</v>
        <stp/>
        <stp>BDP|18142692872319903416</stp>
        <tr r="AH293" s="1"/>
      </tp>
      <tp t="b">
        <v>0</v>
        <stp/>
        <stp>BDP|17361062210646069474</stp>
        <tr r="Q117" s="1"/>
      </tp>
      <tp t="b">
        <v>0</v>
        <stp/>
        <stp>BDP|13973824905247874846</stp>
        <tr r="R151" s="1"/>
      </tp>
      <tp t="b">
        <v>0</v>
        <stp/>
        <stp>BDP|13572337427717740143</stp>
        <tr r="R338" s="1"/>
      </tp>
      <tp t="b">
        <v>0</v>
        <stp/>
        <stp>BDP|11994161808537684333</stp>
        <tr r="Z352" s="1"/>
      </tp>
      <tp t="b">
        <v>0</v>
        <stp/>
        <stp>BDP|10115472076256011125</stp>
        <tr r="U325" s="1"/>
      </tp>
      <tp t="b">
        <v>0</v>
        <stp/>
        <stp>BDP|12743263734620304744</stp>
        <tr r="P427" s="1"/>
      </tp>
      <tp t="b">
        <v>0</v>
        <stp/>
        <stp>BDP|12893393133894320234</stp>
        <tr r="Z464" s="1"/>
      </tp>
      <tp t="b">
        <v>0</v>
        <stp/>
        <stp>BDP|14632057515921104059</stp>
        <tr r="T322" s="1"/>
      </tp>
      <tp t="b">
        <v>0</v>
        <stp/>
        <stp>BDP|15391691508924491333</stp>
        <tr r="S43" s="1"/>
      </tp>
      <tp t="b">
        <v>0</v>
        <stp/>
        <stp>BDP|16292214716595510453</stp>
        <tr r="Y458" s="1"/>
      </tp>
      <tp t="b">
        <v>0</v>
        <stp/>
        <stp>BDP|11524547601708126848</stp>
        <tr r="Z314" s="1"/>
      </tp>
      <tp t="b">
        <v>0</v>
        <stp/>
        <stp>BDP|15444099326423902076</stp>
        <tr r="AH83" s="1"/>
      </tp>
      <tp t="b">
        <v>0</v>
        <stp/>
        <stp>BDP|15857962167228923659</stp>
        <tr r="Q493" s="1"/>
      </tp>
      <tp t="b">
        <v>0</v>
        <stp/>
        <stp>BDP|17739936843909348715</stp>
        <tr r="X306" s="1"/>
      </tp>
      <tp t="b">
        <v>0</v>
        <stp/>
        <stp>BDP|13119140077815124467</stp>
        <tr r="V3" s="1"/>
      </tp>
      <tp t="b">
        <v>0</v>
        <stp/>
        <stp>BDP|16587368861150347746</stp>
        <tr r="Q200" s="1"/>
      </tp>
      <tp t="b">
        <v>0</v>
        <stp/>
        <stp>BDP|15252478775906429415</stp>
        <tr r="T214" s="1"/>
      </tp>
      <tp t="b">
        <v>0</v>
        <stp/>
        <stp>BDP|11242536111288466914</stp>
        <tr r="W27" s="1"/>
      </tp>
      <tp t="b">
        <v>0</v>
        <stp/>
        <stp>BDP|17800017331568877857</stp>
        <tr r="AG41" s="1"/>
      </tp>
      <tp t="b">
        <v>0</v>
        <stp/>
        <stp>BDP|12272396769035571627</stp>
        <tr r="U476" s="1"/>
      </tp>
      <tp t="b">
        <v>0</v>
        <stp/>
        <stp>BDP|12668132413495105321</stp>
        <tr r="AH257" s="1"/>
      </tp>
      <tp t="b">
        <v>0</v>
        <stp/>
        <stp>BDP|17322590261896889662</stp>
        <tr r="Z487" s="1"/>
      </tp>
      <tp t="b">
        <v>0</v>
        <stp/>
        <stp>BDP|15175214159676970052</stp>
        <tr r="U496" s="1"/>
      </tp>
      <tp t="b">
        <v>0</v>
        <stp/>
        <stp>BDP|16618422270504897598</stp>
        <tr r="T384" s="1"/>
      </tp>
      <tp t="b">
        <v>0</v>
        <stp/>
        <stp>BDP|15515452444762072314</stp>
        <tr r="AK410" s="1"/>
      </tp>
      <tp t="b">
        <v>0</v>
        <stp/>
        <stp>BDP|12280377065734685737</stp>
        <tr r="Z288" s="1"/>
      </tp>
      <tp t="b">
        <v>0</v>
        <stp/>
        <stp>BDP|18143135090600495438</stp>
        <tr r="Z112" s="1"/>
      </tp>
      <tp t="b">
        <v>0</v>
        <stp/>
        <stp>BDP|10723037720463421548</stp>
        <tr r="AI65" s="1"/>
      </tp>
      <tp t="b">
        <v>0</v>
        <stp/>
        <stp>BDP|11125740234603675238</stp>
        <tr r="Q75" s="1"/>
      </tp>
      <tp t="b">
        <v>0</v>
        <stp/>
        <stp>BDP|15315582043446943658</stp>
        <tr r="AG440" s="1"/>
      </tp>
      <tp t="b">
        <v>0</v>
        <stp/>
        <stp>BDP|11517089490179928502</stp>
        <tr r="Y53" s="1"/>
      </tp>
      <tp t="b">
        <v>0</v>
        <stp/>
        <stp>BDP|16707296778543585472</stp>
        <tr r="S346" s="1"/>
      </tp>
      <tp t="b">
        <v>0</v>
        <stp/>
        <stp>BDP|12786676785920500848</stp>
        <tr r="Q150" s="1"/>
      </tp>
      <tp t="b">
        <v>0</v>
        <stp/>
        <stp>BDP|17853522615901384688</stp>
        <tr r="AK343" s="1"/>
      </tp>
      <tp t="b">
        <v>0</v>
        <stp/>
        <stp>BDP|11092037657064369434</stp>
        <tr r="R100" s="1"/>
      </tp>
      <tp t="b">
        <v>0</v>
        <stp/>
        <stp>BDP|12244642064617040166</stp>
        <tr r="P205" s="1"/>
      </tp>
      <tp t="b">
        <v>0</v>
        <stp/>
        <stp>BDP|17464020366406039340</stp>
        <tr r="V34" s="1"/>
      </tp>
      <tp t="b">
        <v>0</v>
        <stp/>
        <stp>BDP|10333430145123927780</stp>
        <tr r="W443" s="1"/>
      </tp>
      <tp t="b">
        <v>0</v>
        <stp/>
        <stp>BDP|13305734159443506687</stp>
        <tr r="AH314" s="1"/>
      </tp>
      <tp t="b">
        <v>0</v>
        <stp/>
        <stp>BDP|10244436938700977344</stp>
        <tr r="AK411" s="1"/>
      </tp>
      <tp t="b">
        <v>0</v>
        <stp/>
        <stp>BDP|12474630263014766277</stp>
        <tr r="S16" s="1"/>
      </tp>
      <tp t="b">
        <v>0</v>
        <stp/>
        <stp>BDP|17735039462360800592</stp>
        <tr r="Q59" s="1"/>
      </tp>
      <tp t="b">
        <v>0</v>
        <stp/>
        <stp>BDP|15432448981575050862</stp>
        <tr r="Z65" s="1"/>
      </tp>
      <tp t="b">
        <v>0</v>
        <stp/>
        <stp>BDP|17357485213425753388</stp>
        <tr r="AI87" s="1"/>
      </tp>
      <tp t="b">
        <v>0</v>
        <stp/>
        <stp>BDP|13342539286182555841</stp>
        <tr r="X252" s="1"/>
      </tp>
      <tp t="b">
        <v>0</v>
        <stp/>
        <stp>BDP|13806182570990641117</stp>
        <tr r="V50" s="1"/>
      </tp>
      <tp t="b">
        <v>0</v>
        <stp/>
        <stp>BDP|14706125458300218489</stp>
        <tr r="V122" s="1"/>
      </tp>
      <tp t="b">
        <v>0</v>
        <stp/>
        <stp>BDP|14505052124303790146</stp>
        <tr r="U246" s="1"/>
      </tp>
      <tp t="b">
        <v>0</v>
        <stp/>
        <stp>BDP|16708065872993561617</stp>
        <tr r="V447" s="1"/>
      </tp>
      <tp t="b">
        <v>0</v>
        <stp/>
        <stp>BDP|10458637135248457918</stp>
        <tr r="Z444" s="1"/>
      </tp>
      <tp t="b">
        <v>0</v>
        <stp/>
        <stp>BDP|14009804239803769896</stp>
        <tr r="Y126" s="1"/>
      </tp>
      <tp t="b">
        <v>0</v>
        <stp/>
        <stp>BDP|11203115815907970288</stp>
        <tr r="S187" s="1"/>
      </tp>
      <tp t="b">
        <v>0</v>
        <stp/>
        <stp>BDP|16676710610544255024</stp>
        <tr r="S383" s="1"/>
      </tp>
      <tp t="b">
        <v>0</v>
        <stp/>
        <stp>BDP|11191848885984493132</stp>
        <tr r="R479" s="1"/>
      </tp>
      <tp t="b">
        <v>0</v>
        <stp/>
        <stp>BDP|17980580545732054039</stp>
        <tr r="U181" s="1"/>
      </tp>
      <tp t="b">
        <v>0</v>
        <stp/>
        <stp>BDP|11462344621774668001</stp>
        <tr r="Y19" s="1"/>
      </tp>
      <tp t="b">
        <v>0</v>
        <stp/>
        <stp>BDP|10471150065355510667</stp>
        <tr r="X434" s="1"/>
      </tp>
      <tp t="b">
        <v>0</v>
        <stp/>
        <stp>BDP|10872925773198748295</stp>
        <tr r="AG426" s="1"/>
      </tp>
      <tp t="b">
        <v>0</v>
        <stp/>
        <stp>BDP|16901207570560851765</stp>
        <tr r="AK196" s="1"/>
      </tp>
      <tp t="b">
        <v>0</v>
        <stp/>
        <stp>BDP|14452011742155648161</stp>
        <tr r="T41" s="1"/>
      </tp>
      <tp t="b">
        <v>0</v>
        <stp/>
        <stp>BDP|11706080098165635962</stp>
        <tr r="R171" s="1"/>
      </tp>
      <tp t="b">
        <v>0</v>
        <stp/>
        <stp>BDP|14140092871564835366</stp>
        <tr r="Q242" s="1"/>
      </tp>
      <tp t="b">
        <v>0</v>
        <stp/>
        <stp>BDP|14468816100738568077</stp>
        <tr r="Q197" s="1"/>
      </tp>
      <tp t="b">
        <v>0</v>
        <stp/>
        <stp>BDP|17500839603359180228</stp>
        <tr r="AK310" s="1"/>
      </tp>
      <tp t="b">
        <v>0</v>
        <stp/>
        <stp>BDP|16093695896509907401</stp>
        <tr r="R107" s="1"/>
      </tp>
      <tp t="b">
        <v>0</v>
        <stp/>
        <stp>BDP|14332919593758264853</stp>
        <tr r="R192" s="1"/>
      </tp>
      <tp t="b">
        <v>0</v>
        <stp/>
        <stp>BDP|12156556211201297317</stp>
        <tr r="AK16" s="1"/>
      </tp>
      <tp t="b">
        <v>0</v>
        <stp/>
        <stp>BDP|17998274209052706363</stp>
        <tr r="U14" s="1"/>
      </tp>
      <tp t="b">
        <v>0</v>
        <stp/>
        <stp>BDP|11028950613845116816</stp>
        <tr r="AH380" s="1"/>
      </tp>
      <tp t="b">
        <v>0</v>
        <stp/>
        <stp>BDP|17719199683902998829</stp>
        <tr r="X442" s="1"/>
      </tp>
      <tp t="b">
        <v>0</v>
        <stp/>
        <stp>BDP|13835206418282733614</stp>
        <tr r="R344" s="1"/>
      </tp>
      <tp t="b">
        <v>0</v>
        <stp/>
        <stp>BDP|17299074642794442358</stp>
        <tr r="S471" s="1"/>
      </tp>
      <tp t="b">
        <v>0</v>
        <stp/>
        <stp>BDP|17391593165059051999</stp>
        <tr r="Q13" s="1"/>
      </tp>
      <tp t="b">
        <v>0</v>
        <stp/>
        <stp>BDP|12044682825052309080</stp>
        <tr r="AK256" s="1"/>
      </tp>
      <tp t="b">
        <v>0</v>
        <stp/>
        <stp>BDP|11468159446487087715</stp>
        <tr r="S60" s="1"/>
      </tp>
      <tp t="b">
        <v>0</v>
        <stp/>
        <stp>BDP|15047557145299744910</stp>
        <tr r="S264" s="1"/>
      </tp>
      <tp t="b">
        <v>0</v>
        <stp/>
        <stp>BDP|12500817350243230803</stp>
        <tr r="AG368" s="1"/>
      </tp>
      <tp t="b">
        <v>0</v>
        <stp/>
        <stp>BDP|10706291067786774685</stp>
        <tr r="X255" s="1"/>
      </tp>
      <tp t="b">
        <v>0</v>
        <stp/>
        <stp>BDP|13918399360591943202</stp>
        <tr r="W339" s="1"/>
      </tp>
      <tp t="b">
        <v>0</v>
        <stp/>
        <stp>BDP|16258287802978199908</stp>
        <tr r="X240" s="1"/>
      </tp>
      <tp t="b">
        <v>0</v>
        <stp/>
        <stp>BDP|13929079630936682312</stp>
        <tr r="X13" s="1"/>
      </tp>
      <tp t="b">
        <v>0</v>
        <stp/>
        <stp>BDP|13258326761951812203</stp>
        <tr r="U152" s="1"/>
      </tp>
      <tp t="b">
        <v>0</v>
        <stp/>
        <stp>BDP|12746291905653290602</stp>
        <tr r="AI175" s="1"/>
      </tp>
      <tp t="b">
        <v>0</v>
        <stp/>
        <stp>BDP|11994067473397652437</stp>
        <tr r="AI270" s="1"/>
      </tp>
      <tp t="b">
        <v>0</v>
        <stp/>
        <stp>BDP|10484383617125077222</stp>
        <tr r="X5" s="1"/>
      </tp>
      <tp t="b">
        <v>0</v>
        <stp/>
        <stp>BDP|13638794740925114071</stp>
        <tr r="S185" s="1"/>
      </tp>
      <tp t="b">
        <v>0</v>
        <stp/>
        <stp>BDP|10677667278386274238</stp>
        <tr r="P383" s="1"/>
      </tp>
      <tp t="b">
        <v>0</v>
        <stp/>
        <stp>BDP|13046662221123863162</stp>
        <tr r="AH312" s="1"/>
      </tp>
      <tp t="b">
        <v>0</v>
        <stp/>
        <stp>BDP|11496542552882347686</stp>
        <tr r="P307" s="1"/>
      </tp>
      <tp t="b">
        <v>0</v>
        <stp/>
        <stp>BDP|13576637663382502492</stp>
        <tr r="V92" s="1"/>
      </tp>
      <tp t="b">
        <v>0</v>
        <stp/>
        <stp>BDP|15272265051834983352</stp>
        <tr r="U310" s="1"/>
      </tp>
      <tp t="b">
        <v>0</v>
        <stp/>
        <stp>BDP|15360591340328357906</stp>
        <tr r="AG360" s="1"/>
      </tp>
      <tp t="b">
        <v>0</v>
        <stp/>
        <stp>BDP|10388088190615076927</stp>
        <tr r="AK287" s="1"/>
      </tp>
      <tp t="b">
        <v>0</v>
        <stp/>
        <stp>BDP|15674554419216117225</stp>
        <tr r="W447" s="1"/>
      </tp>
      <tp t="b">
        <v>0</v>
        <stp/>
        <stp>BDP|10915352024424201033</stp>
        <tr r="W222" s="1"/>
      </tp>
      <tp t="b">
        <v>0</v>
        <stp/>
        <stp>BDP|18102418297099737980</stp>
        <tr r="V387" s="1"/>
      </tp>
      <tp t="b">
        <v>0</v>
        <stp/>
        <stp>BDP|10957039120010178731</stp>
        <tr r="Q208" s="1"/>
      </tp>
      <tp t="b">
        <v>0</v>
        <stp/>
        <stp>BDP|12497257566450879374</stp>
        <tr r="Q363" s="1"/>
      </tp>
      <tp t="b">
        <v>0</v>
        <stp/>
        <stp>BDP|17511337803164869559</stp>
        <tr r="V318" s="1"/>
      </tp>
      <tp t="b">
        <v>0</v>
        <stp/>
        <stp>BDP|11747447193898813105</stp>
        <tr r="Z46" s="1"/>
      </tp>
      <tp t="b">
        <v>0</v>
        <stp/>
        <stp>BDP|14696072340133821617</stp>
        <tr r="R497" s="1"/>
      </tp>
      <tp t="b">
        <v>0</v>
        <stp/>
        <stp>BDP|13578188704807103009</stp>
        <tr r="W353" s="1"/>
      </tp>
      <tp t="b">
        <v>0</v>
        <stp/>
        <stp>BDP|11585016219690273573</stp>
        <tr r="Y216" s="1"/>
      </tp>
      <tp t="b">
        <v>0</v>
        <stp/>
        <stp>BDP|15716095147023162701</stp>
        <tr r="AI216" s="1"/>
      </tp>
      <tp t="b">
        <v>0</v>
        <stp/>
        <stp>BDP|13587904789462582511</stp>
        <tr r="T209" s="1"/>
      </tp>
      <tp t="b">
        <v>0</v>
        <stp/>
        <stp>BDP|17308191927687005657</stp>
        <tr r="R446" s="1"/>
      </tp>
      <tp t="b">
        <v>0</v>
        <stp/>
        <stp>BDP|15989579207726880398</stp>
        <tr r="Y67" s="1"/>
      </tp>
      <tp t="b">
        <v>0</v>
        <stp/>
        <stp>BDP|17559494593677171866</stp>
        <tr r="W152" s="1"/>
      </tp>
      <tp t="b">
        <v>0</v>
        <stp/>
        <stp>BDP|16112729790478920514</stp>
        <tr r="Q45" s="1"/>
      </tp>
      <tp t="b">
        <v>0</v>
        <stp/>
        <stp>BDP|13822633432366438568</stp>
        <tr r="R487" s="1"/>
      </tp>
      <tp t="b">
        <v>0</v>
        <stp/>
        <stp>BDP|16105363848065737138</stp>
        <tr r="R168" s="1"/>
      </tp>
      <tp t="b">
        <v>0</v>
        <stp/>
        <stp>BDP|17412563924661522489</stp>
        <tr r="AH15" s="1"/>
      </tp>
      <tp t="b">
        <v>0</v>
        <stp/>
        <stp>BDP|18311192837977000864</stp>
        <tr r="AG58" s="1"/>
      </tp>
      <tp t="b">
        <v>0</v>
        <stp/>
        <stp>BDP|14869177314243447249</stp>
        <tr r="Y11" s="1"/>
      </tp>
      <tp t="b">
        <v>0</v>
        <stp/>
        <stp>BDP|16652598385447533949</stp>
        <tr r="T175" s="1"/>
      </tp>
      <tp t="b">
        <v>0</v>
        <stp/>
        <stp>BDP|14780713425845950115</stp>
        <tr r="AK352" s="1"/>
      </tp>
      <tp t="b">
        <v>0</v>
        <stp/>
        <stp>BDP|10700309130775547098</stp>
        <tr r="AG29" s="1"/>
      </tp>
      <tp t="b">
        <v>0</v>
        <stp/>
        <stp>BDP|11031625009417641567</stp>
        <tr r="X423" s="1"/>
      </tp>
      <tp t="b">
        <v>0</v>
        <stp/>
        <stp>BDP|13458960231509188599</stp>
        <tr r="S8" s="1"/>
      </tp>
      <tp t="b">
        <v>0</v>
        <stp/>
        <stp>BDP|16350615645190874146</stp>
        <tr r="Z439" s="1"/>
      </tp>
      <tp t="b">
        <v>0</v>
        <stp/>
        <stp>BDP|14714244242745218283</stp>
        <tr r="S144" s="1"/>
      </tp>
      <tp t="b">
        <v>0</v>
        <stp/>
        <stp>BDP|14724882107901290817</stp>
        <tr r="S313" s="1"/>
      </tp>
      <tp t="b">
        <v>0</v>
        <stp/>
        <stp>BDP|12123206540045870424</stp>
        <tr r="T381" s="1"/>
      </tp>
      <tp t="b">
        <v>0</v>
        <stp/>
        <stp>BDP|13820568265730602576</stp>
        <tr r="Y187" s="1"/>
      </tp>
      <tp t="b">
        <v>0</v>
        <stp/>
        <stp>BDP|11998473561445065350</stp>
        <tr r="X186" s="1"/>
      </tp>
      <tp t="b">
        <v>0</v>
        <stp/>
        <stp>BDP|16321517376082791394</stp>
        <tr r="Y228" s="1"/>
      </tp>
      <tp t="b">
        <v>0</v>
        <stp/>
        <stp>BDP|16180007334960682090</stp>
        <tr r="Y10" s="1"/>
      </tp>
      <tp t="b">
        <v>0</v>
        <stp/>
        <stp>BDP|14485812737668981218</stp>
        <tr r="AI22" s="1"/>
      </tp>
      <tp t="b">
        <v>0</v>
        <stp/>
        <stp>BDP|17922454833671612433</stp>
        <tr r="Z258" s="1"/>
      </tp>
      <tp t="b">
        <v>0</v>
        <stp/>
        <stp>BDP|12073945126399161596</stp>
        <tr r="AK26" s="1"/>
      </tp>
      <tp t="b">
        <v>0</v>
        <stp/>
        <stp>BDP|15934368481029782233</stp>
        <tr r="V249" s="1"/>
      </tp>
      <tp t="b">
        <v>0</v>
        <stp/>
        <stp>BDP|17925318363530586747</stp>
        <tr r="S341" s="1"/>
      </tp>
      <tp t="b">
        <v>0</v>
        <stp/>
        <stp>BDP|15505766449343017003</stp>
        <tr r="AI213" s="1"/>
      </tp>
      <tp t="b">
        <v>0</v>
        <stp/>
        <stp>BDP|14945595279375761641</stp>
        <tr r="AH471" s="1"/>
      </tp>
      <tp t="b">
        <v>0</v>
        <stp/>
        <stp>BDP|14803475080059574406</stp>
        <tr r="S233" s="1"/>
      </tp>
      <tp t="b">
        <v>0</v>
        <stp/>
        <stp>BDP|17301194532876776622</stp>
        <tr r="Q434" s="1"/>
      </tp>
      <tp t="b">
        <v>0</v>
        <stp/>
        <stp>BDP|12924029116685954397</stp>
        <tr r="Z277" s="1"/>
      </tp>
      <tp t="b">
        <v>0</v>
        <stp/>
        <stp>BDP|13485400560641832511</stp>
        <tr r="AK43" s="1"/>
      </tp>
      <tp t="b">
        <v>0</v>
        <stp/>
        <stp>BDP|18200058054591772999</stp>
        <tr r="AI305" s="1"/>
      </tp>
      <tp t="b">
        <v>0</v>
        <stp/>
        <stp>BDP|14721624753413336182</stp>
        <tr r="Z262" s="1"/>
      </tp>
      <tp t="b">
        <v>0</v>
        <stp/>
        <stp>BDP|15721246433944979548</stp>
        <tr r="W442" s="1"/>
      </tp>
      <tp t="b">
        <v>0</v>
        <stp/>
        <stp>BDP|13374716671111957777</stp>
        <tr r="AK309" s="1"/>
      </tp>
      <tp t="b">
        <v>0</v>
        <stp/>
        <stp>BDP|16685807100889800236</stp>
        <tr r="Z319" s="1"/>
      </tp>
      <tp t="b">
        <v>0</v>
        <stp/>
        <stp>BDP|13262333725106841110</stp>
        <tr r="V330" s="1"/>
      </tp>
      <tp t="b">
        <v>0</v>
        <stp/>
        <stp>BDP|17293034319214399761</stp>
        <tr r="X226" s="1"/>
      </tp>
      <tp t="b">
        <v>0</v>
        <stp/>
        <stp>BDP|15794110714606618699</stp>
        <tr r="AG383" s="1"/>
      </tp>
      <tp t="b">
        <v>0</v>
        <stp/>
        <stp>BDP|12991543437804263553</stp>
        <tr r="Z238" s="1"/>
      </tp>
      <tp t="b">
        <v>0</v>
        <stp/>
        <stp>BDP|14422770940515775794</stp>
        <tr r="Z419" s="1"/>
      </tp>
      <tp t="b">
        <v>0</v>
        <stp/>
        <stp>BDP|15839149268404164393</stp>
        <tr r="T19" s="1"/>
      </tp>
      <tp t="b">
        <v>0</v>
        <stp/>
        <stp>BDP|13189492493739639215</stp>
        <tr r="S258" s="1"/>
      </tp>
      <tp t="b">
        <v>0</v>
        <stp/>
        <stp>BDP|12914249743219519871</stp>
        <tr r="AK433" s="1"/>
      </tp>
      <tp t="b">
        <v>0</v>
        <stp/>
        <stp>BDP|14153889362517420832</stp>
        <tr r="Z248" s="1"/>
      </tp>
      <tp t="b">
        <v>0</v>
        <stp/>
        <stp>BDP|13709508236146437692</stp>
        <tr r="AG59" s="1"/>
      </tp>
      <tp t="b">
        <v>0</v>
        <stp/>
        <stp>BDP|15484395273740108432</stp>
        <tr r="AK467" s="1"/>
      </tp>
      <tp t="b">
        <v>0</v>
        <stp/>
        <stp>BDP|12415092609307867005</stp>
        <tr r="AK29" s="1"/>
      </tp>
      <tp t="b">
        <v>0</v>
        <stp/>
        <stp>BDP|12830155305695354377</stp>
        <tr r="X152" s="1"/>
      </tp>
      <tp t="b">
        <v>0</v>
        <stp/>
        <stp>BDP|11484907207144689994</stp>
        <tr r="Y261" s="1"/>
      </tp>
      <tp t="b">
        <v>0</v>
        <stp/>
        <stp>BDP|13110346659460256024</stp>
        <tr r="AH477" s="1"/>
      </tp>
      <tp t="b">
        <v>0</v>
        <stp/>
        <stp>BDP|16700756132001870641</stp>
        <tr r="R291" s="1"/>
      </tp>
      <tp t="b">
        <v>0</v>
        <stp/>
        <stp>BDP|15401735024704771183</stp>
        <tr r="Z320" s="1"/>
      </tp>
      <tp t="b">
        <v>0</v>
        <stp/>
        <stp>BDP|15989029350447065248</stp>
        <tr r="R156" s="1"/>
      </tp>
      <tp t="b">
        <v>0</v>
        <stp/>
        <stp>BDP|17204321131575973778</stp>
        <tr r="W436" s="1"/>
      </tp>
      <tp t="b">
        <v>0</v>
        <stp/>
        <stp>BDP|16185670814337491398</stp>
        <tr r="AI316" s="1"/>
      </tp>
      <tp t="b">
        <v>0</v>
        <stp/>
        <stp>BDP|10501364024892830605</stp>
        <tr r="Q50" s="1"/>
      </tp>
      <tp t="b">
        <v>0</v>
        <stp/>
        <stp>BDP|15965035303719785916</stp>
        <tr r="W138" s="1"/>
      </tp>
      <tp t="b">
        <v>0</v>
        <stp/>
        <stp>BDP|16854890848206403928</stp>
        <tr r="T141" s="1"/>
      </tp>
      <tp t="b">
        <v>0</v>
        <stp/>
        <stp>BDP|18127489740565773816</stp>
        <tr r="V11" s="1"/>
      </tp>
      <tp t="b">
        <v>0</v>
        <stp/>
        <stp>BDP|13986360141028459953</stp>
        <tr r="X487" s="1"/>
      </tp>
      <tp t="b">
        <v>0</v>
        <stp/>
        <stp>BDP|12800406921993205241</stp>
        <tr r="AI489" s="1"/>
      </tp>
      <tp t="b">
        <v>0</v>
        <stp/>
        <stp>BDP|12088340359574269508</stp>
        <tr r="R7" s="1"/>
      </tp>
      <tp t="b">
        <v>0</v>
        <stp/>
        <stp>BDP|11868730257236729045</stp>
        <tr r="Z494" s="1"/>
      </tp>
      <tp t="b">
        <v>0</v>
        <stp/>
        <stp>BDP|14336106548754597019</stp>
        <tr r="X185" s="1"/>
      </tp>
      <tp t="b">
        <v>0</v>
        <stp/>
        <stp>BDP|15859932426253013824</stp>
        <tr r="V268" s="1"/>
      </tp>
      <tp t="b">
        <v>0</v>
        <stp/>
        <stp>BDP|13195770215666880647</stp>
        <tr r="R60" s="1"/>
      </tp>
      <tp t="b">
        <v>0</v>
        <stp/>
        <stp>BDP|13299865959873028821</stp>
        <tr r="S36" s="1"/>
      </tp>
      <tp t="b">
        <v>0</v>
        <stp/>
        <stp>BDP|13165438823608794897</stp>
        <tr r="Q241" s="1"/>
      </tp>
      <tp t="b">
        <v>0</v>
        <stp/>
        <stp>BDP|11753555632784972665</stp>
        <tr r="P216" s="1"/>
      </tp>
      <tp t="b">
        <v>0</v>
        <stp/>
        <stp>BDP|13298778878022560472</stp>
        <tr r="Q210" s="1"/>
      </tp>
      <tp t="b">
        <v>0</v>
        <stp/>
        <stp>BDP|14429007728650795350</stp>
        <tr r="U94" s="1"/>
      </tp>
      <tp t="b">
        <v>0</v>
        <stp/>
        <stp>BDP|17566829370789163484</stp>
        <tr r="X169" s="1"/>
      </tp>
      <tp t="b">
        <v>0</v>
        <stp/>
        <stp>BDP|16221510414093848419</stp>
        <tr r="AH192" s="1"/>
      </tp>
      <tp t="b">
        <v>0</v>
        <stp/>
        <stp>BDP|11092310781317856860</stp>
        <tr r="R245" s="1"/>
      </tp>
      <tp t="b">
        <v>0</v>
        <stp/>
        <stp>BDP|13445207154470799190</stp>
        <tr r="R393" s="1"/>
      </tp>
      <tp t="b">
        <v>0</v>
        <stp/>
        <stp>BDP|16940842203243688861</stp>
        <tr r="AI133" s="1"/>
      </tp>
      <tp t="b">
        <v>0</v>
        <stp/>
        <stp>BDP|16036537486836204891</stp>
        <tr r="AG489" s="1"/>
      </tp>
      <tp t="b">
        <v>0</v>
        <stp/>
        <stp>BDP|17833833663529501538</stp>
        <tr r="V32" s="1"/>
      </tp>
      <tp t="b">
        <v>0</v>
        <stp/>
        <stp>BDP|17513260120522581081</stp>
        <tr r="AI439" s="1"/>
      </tp>
      <tp t="b">
        <v>0</v>
        <stp/>
        <stp>BDP|13173411836238815909</stp>
        <tr r="Q463" s="1"/>
      </tp>
      <tp t="b">
        <v>0</v>
        <stp/>
        <stp>BDP|15428883188759833929</stp>
        <tr r="S315" s="1"/>
      </tp>
      <tp t="b">
        <v>0</v>
        <stp/>
        <stp>BDP|17981455525514393042</stp>
        <tr r="W73" s="1"/>
      </tp>
      <tp t="b">
        <v>0</v>
        <stp/>
        <stp>BDP|17713256439185031657</stp>
        <tr r="Y336" s="1"/>
      </tp>
      <tp t="b">
        <v>0</v>
        <stp/>
        <stp>BDP|15542054309101739103</stp>
        <tr r="S184" s="1"/>
      </tp>
      <tp t="b">
        <v>0</v>
        <stp/>
        <stp>BDP|16139148703735081783</stp>
        <tr r="AH271" s="1"/>
      </tp>
      <tp t="b">
        <v>0</v>
        <stp/>
        <stp>BDP|17167335802595995478</stp>
        <tr r="U163" s="1"/>
      </tp>
      <tp t="b">
        <v>0</v>
        <stp/>
        <stp>BDP|16460395587368259063</stp>
        <tr r="AG450" s="1"/>
      </tp>
      <tp t="b">
        <v>0</v>
        <stp/>
        <stp>BDP|17400772318817254379</stp>
        <tr r="Z417" s="1"/>
      </tp>
      <tp t="b">
        <v>0</v>
        <stp/>
        <stp>BDP|11816895561388626281</stp>
        <tr r="U369" s="1"/>
      </tp>
      <tp t="b">
        <v>0</v>
        <stp/>
        <stp>BDP|17297456238961217433</stp>
        <tr r="P346" s="1"/>
      </tp>
      <tp t="b">
        <v>0</v>
        <stp/>
        <stp>BDP|15629659273565320427</stp>
        <tr r="S120" s="1"/>
      </tp>
      <tp t="b">
        <v>0</v>
        <stp/>
        <stp>BDP|10481031975376374407</stp>
        <tr r="AH288" s="1"/>
      </tp>
      <tp t="b">
        <v>0</v>
        <stp/>
        <stp>BDP|11704356361615424468</stp>
        <tr r="V72" s="1"/>
      </tp>
      <tp t="b">
        <v>0</v>
        <stp/>
        <stp>BDP|13555074893988268727</stp>
        <tr r="Z82" s="1"/>
      </tp>
      <tp t="b">
        <v>0</v>
        <stp/>
        <stp>BDP|11624935857320439879</stp>
        <tr r="AH487" s="1"/>
      </tp>
      <tp t="b">
        <v>0</v>
        <stp/>
        <stp>BDP|17025678416032546753</stp>
        <tr r="X51" s="1"/>
      </tp>
      <tp t="b">
        <v>0</v>
        <stp/>
        <stp>BDP|12836142804662924409</stp>
        <tr r="R25" s="1"/>
      </tp>
      <tp t="b">
        <v>0</v>
        <stp/>
        <stp>BDP|11956626448457342110</stp>
        <tr r="AH200" s="1"/>
      </tp>
      <tp t="b">
        <v>0</v>
        <stp/>
        <stp>BDP|10347411079651865727</stp>
        <tr r="W338" s="1"/>
      </tp>
      <tp t="b">
        <v>0</v>
        <stp/>
        <stp>BDP|17782004606244760678</stp>
        <tr r="U219" s="1"/>
      </tp>
      <tp t="b">
        <v>0</v>
        <stp/>
        <stp>BDP|16526659450862763262</stp>
        <tr r="T306" s="1"/>
      </tp>
      <tp t="b">
        <v>0</v>
        <stp/>
        <stp>BDP|15536848763547318909</stp>
        <tr r="AK142" s="1"/>
      </tp>
      <tp t="b">
        <v>0</v>
        <stp/>
        <stp>BDP|13565242144781357173</stp>
        <tr r="P362" s="1"/>
      </tp>
      <tp t="b">
        <v>0</v>
        <stp/>
        <stp>BDP|10943669920950880168</stp>
        <tr r="AG461" s="1"/>
      </tp>
      <tp t="b">
        <v>0</v>
        <stp/>
        <stp>BDP|10111190157662612382</stp>
        <tr r="X479" s="1"/>
      </tp>
      <tp t="b">
        <v>0</v>
        <stp/>
        <stp>BDP|12357595366967808342</stp>
        <tr r="W135" s="1"/>
      </tp>
      <tp t="b">
        <v>0</v>
        <stp/>
        <stp>BDP|14483818186823725241</stp>
        <tr r="X328" s="1"/>
      </tp>
      <tp t="b">
        <v>0</v>
        <stp/>
        <stp>BDP|12240578810310326367</stp>
        <tr r="T355" s="1"/>
      </tp>
      <tp t="b">
        <v>0</v>
        <stp/>
        <stp>BDP|14603978822502065833</stp>
        <tr r="T127" s="1"/>
      </tp>
      <tp t="b">
        <v>0</v>
        <stp/>
        <stp>BDP|11681071046407619713</stp>
        <tr r="AI383" s="1"/>
      </tp>
      <tp t="b">
        <v>0</v>
        <stp/>
        <stp>BDP|10604258532910090417</stp>
        <tr r="R46" s="1"/>
      </tp>
      <tp t="b">
        <v>0</v>
        <stp/>
        <stp>BDP|15739844299852924333</stp>
        <tr r="Q423" s="1"/>
      </tp>
      <tp t="b">
        <v>0</v>
        <stp/>
        <stp>BDP|15363822132092786940</stp>
        <tr r="W380" s="1"/>
      </tp>
      <tp t="b">
        <v>0</v>
        <stp/>
        <stp>BDP|18091258090487207179</stp>
        <tr r="T298" s="1"/>
      </tp>
      <tp t="b">
        <v>0</v>
        <stp/>
        <stp>BDP|16357263282470794908</stp>
        <tr r="AI122" s="1"/>
      </tp>
      <tp t="b">
        <v>0</v>
        <stp/>
        <stp>BDP|16879376579981125678</stp>
        <tr r="AI429" s="1"/>
      </tp>
      <tp t="b">
        <v>0</v>
        <stp/>
        <stp>BDP|13607339636361195721</stp>
        <tr r="R248" s="1"/>
      </tp>
      <tp t="b">
        <v>0</v>
        <stp/>
        <stp>BDP|12638833191107517111</stp>
        <tr r="Q226" s="1"/>
      </tp>
      <tp t="b">
        <v>0</v>
        <stp/>
        <stp>BDP|13400320894248312412</stp>
        <tr r="X272" s="1"/>
      </tp>
      <tp t="b">
        <v>0</v>
        <stp/>
        <stp>BDP|16684464718552110499</stp>
        <tr r="AH349" s="1"/>
      </tp>
      <tp t="b">
        <v>0</v>
        <stp/>
        <stp>BDP|12161568037096499746</stp>
        <tr r="Z454" s="1"/>
      </tp>
      <tp t="b">
        <v>0</v>
        <stp/>
        <stp>BDP|15122471330296098169</stp>
        <tr r="U288" s="1"/>
      </tp>
      <tp t="b">
        <v>0</v>
        <stp/>
        <stp>BDP|10717809426999066617</stp>
        <tr r="AI28" s="1"/>
      </tp>
      <tp t="b">
        <v>0</v>
        <stp/>
        <stp>BDP|13535147972687048736</stp>
        <tr r="Y102" s="1"/>
      </tp>
      <tp t="b">
        <v>0</v>
        <stp/>
        <stp>BDP|12062336615230209542</stp>
        <tr r="T6" s="1"/>
      </tp>
      <tp t="b">
        <v>0</v>
        <stp/>
        <stp>BDP|11674606309863982161</stp>
        <tr r="AG70" s="1"/>
      </tp>
      <tp t="b">
        <v>0</v>
        <stp/>
        <stp>BDP|12677783266390834603</stp>
        <tr r="S128" s="1"/>
      </tp>
      <tp t="b">
        <v>0</v>
        <stp/>
        <stp>BDP|14157121905360017060</stp>
        <tr r="W364" s="1"/>
      </tp>
      <tp t="b">
        <v>0</v>
        <stp/>
        <stp>BDP|14479903955399457454</stp>
        <tr r="U37" s="1"/>
      </tp>
      <tp t="b">
        <v>0</v>
        <stp/>
        <stp>BDP|12118754773157011073</stp>
        <tr r="AI212" s="1"/>
      </tp>
      <tp t="b">
        <v>0</v>
        <stp/>
        <stp>BDP|13206854483280328672</stp>
        <tr r="AG413" s="1"/>
      </tp>
      <tp t="b">
        <v>0</v>
        <stp/>
        <stp>BDP|11736828584082724652</stp>
        <tr r="AG388" s="1"/>
      </tp>
      <tp t="b">
        <v>0</v>
        <stp/>
        <stp>BDP|11999689904147231549</stp>
        <tr r="Y49" s="1"/>
      </tp>
      <tp t="b">
        <v>0</v>
        <stp/>
        <stp>BDP|15724366343452187503</stp>
        <tr r="V61" s="1"/>
      </tp>
      <tp t="b">
        <v>0</v>
        <stp/>
        <stp>BDP|10051570494829956092</stp>
        <tr r="P499" s="1"/>
      </tp>
      <tp t="b">
        <v>0</v>
        <stp/>
        <stp>BDP|13531007586977111915</stp>
        <tr r="W64" s="1"/>
      </tp>
      <tp t="b">
        <v>0</v>
        <stp/>
        <stp>BDP|10122414386070197947</stp>
        <tr r="AK41" s="1"/>
      </tp>
      <tp t="b">
        <v>0</v>
        <stp/>
        <stp>BDP|17353178107193315033</stp>
        <tr r="T7" s="1"/>
      </tp>
      <tp t="b">
        <v>0</v>
        <stp/>
        <stp>BDP|13938394821722177539</stp>
        <tr r="U55" s="1"/>
      </tp>
      <tp t="b">
        <v>0</v>
        <stp/>
        <stp>BDP|17616592602434681381</stp>
        <tr r="W275" s="1"/>
      </tp>
      <tp t="b">
        <v>0</v>
        <stp/>
        <stp>BDP|12446256867895232675</stp>
        <tr r="AK499" s="1"/>
      </tp>
      <tp t="b">
        <v>0</v>
        <stp/>
        <stp>BDP|10257353346810498264</stp>
        <tr r="P438" s="1"/>
      </tp>
      <tp t="b">
        <v>0</v>
        <stp/>
        <stp>BDP|10418955790720738552</stp>
        <tr r="T299" s="1"/>
      </tp>
      <tp t="b">
        <v>0</v>
        <stp/>
        <stp>BDP|16715981642928622689</stp>
        <tr r="AK308" s="1"/>
      </tp>
      <tp t="b">
        <v>0</v>
        <stp/>
        <stp>BDP|17049179681808223376</stp>
        <tr r="AK172" s="1"/>
      </tp>
      <tp t="b">
        <v>0</v>
        <stp/>
        <stp>BDP|14885627248882870197</stp>
        <tr r="R462" s="1"/>
      </tp>
      <tp t="b">
        <v>0</v>
        <stp/>
        <stp>BDP|12413527034785318427</stp>
        <tr r="AG457" s="1"/>
      </tp>
      <tp t="b">
        <v>0</v>
        <stp/>
        <stp>BDP|12204476826615649462</stp>
        <tr r="Z426" s="1"/>
      </tp>
      <tp t="b">
        <v>0</v>
        <stp/>
        <stp>BDP|15539708742386686524</stp>
        <tr r="Z268" s="1"/>
      </tp>
      <tp t="b">
        <v>0</v>
        <stp/>
        <stp>BDP|12469653192858326024</stp>
        <tr r="AG79" s="1"/>
      </tp>
      <tp t="b">
        <v>0</v>
        <stp/>
        <stp>BDP|15801082264900614600</stp>
        <tr r="AH57" s="1"/>
      </tp>
      <tp t="b">
        <v>0</v>
        <stp/>
        <stp>BDP|14394670865415631453</stp>
        <tr r="Q222" s="1"/>
      </tp>
      <tp t="b">
        <v>0</v>
        <stp/>
        <stp>BDP|16427371887341726910</stp>
        <tr r="W439" s="1"/>
      </tp>
      <tp t="b">
        <v>0</v>
        <stp/>
        <stp>BDP|13334900885393404401</stp>
        <tr r="Z443" s="1"/>
      </tp>
      <tp t="b">
        <v>0</v>
        <stp/>
        <stp>BDP|12854398044651558129</stp>
        <tr r="AG289" s="1"/>
      </tp>
      <tp t="b">
        <v>0</v>
        <stp/>
        <stp>BDP|16576768189899196599</stp>
        <tr r="Z304" s="1"/>
      </tp>
      <tp t="b">
        <v>0</v>
        <stp/>
        <stp>BDP|16012863589312512187</stp>
        <tr r="T369" s="1"/>
      </tp>
      <tp t="b">
        <v>0</v>
        <stp/>
        <stp>BDP|15400980655735862936</stp>
        <tr r="R241" s="1"/>
      </tp>
      <tp t="b">
        <v>0</v>
        <stp/>
        <stp>BDP|13619867192013128413</stp>
        <tr r="T138" s="1"/>
      </tp>
      <tp t="b">
        <v>0</v>
        <stp/>
        <stp>BDP|10001300136811394477</stp>
        <tr r="Z57" s="1"/>
      </tp>
      <tp t="b">
        <v>0</v>
        <stp/>
        <stp>BDP|15688924827603169809</stp>
        <tr r="T266" s="1"/>
      </tp>
      <tp t="b">
        <v>0</v>
        <stp/>
        <stp>BDP|15573478336455772219</stp>
        <tr r="R476" s="1"/>
      </tp>
      <tp t="b">
        <v>0</v>
        <stp/>
        <stp>BDP|14893399082743431951</stp>
        <tr r="Q270" s="1"/>
      </tp>
      <tp t="b">
        <v>0</v>
        <stp/>
        <stp>BDP|15536894435363396889</stp>
        <tr r="AI2" s="1"/>
      </tp>
      <tp t="b">
        <v>0</v>
        <stp/>
        <stp>BDP|14033776537330242579</stp>
        <tr r="AG65" s="1"/>
      </tp>
      <tp t="b">
        <v>0</v>
        <stp/>
        <stp>BDP|18438816901766100309</stp>
        <tr r="R354" s="1"/>
      </tp>
      <tp t="b">
        <v>0</v>
        <stp/>
        <stp>BDP|11793155356767844794</stp>
        <tr r="R24" s="1"/>
      </tp>
      <tp t="b">
        <v>0</v>
        <stp/>
        <stp>BDP|16502313391841848885</stp>
        <tr r="P459" s="1"/>
      </tp>
      <tp t="b">
        <v>0</v>
        <stp/>
        <stp>BDP|17439330744922375757</stp>
        <tr r="AH420" s="1"/>
      </tp>
      <tp t="b">
        <v>0</v>
        <stp/>
        <stp>BDP|18406996305993454790</stp>
        <tr r="T255" s="1"/>
      </tp>
      <tp t="b">
        <v>0</v>
        <stp/>
        <stp>BDP|15367922903318271158</stp>
        <tr r="AG122" s="1"/>
      </tp>
      <tp t="b">
        <v>0</v>
        <stp/>
        <stp>BDP|13964728822745850644</stp>
        <tr r="U459" s="1"/>
      </tp>
      <tp t="b">
        <v>0</v>
        <stp/>
        <stp>BDP|10346720155164494354</stp>
        <tr r="R428" s="1"/>
      </tp>
      <tp t="b">
        <v>0</v>
        <stp/>
        <stp>BDP|14997784756653200005</stp>
        <tr r="S40" s="1"/>
      </tp>
      <tp t="b">
        <v>0</v>
        <stp/>
        <stp>BDP|11042110900037764233</stp>
        <tr r="T257" s="1"/>
      </tp>
      <tp t="b">
        <v>0</v>
        <stp/>
        <stp>BDP|11911463986378405080</stp>
        <tr r="AI94" s="1"/>
      </tp>
      <tp t="b">
        <v>0</v>
        <stp/>
        <stp>BDP|14731716715357179070</stp>
        <tr r="R251" s="1"/>
      </tp>
      <tp t="b">
        <v>0</v>
        <stp/>
        <stp>BDP|15119652274229392868</stp>
        <tr r="AK492" s="1"/>
      </tp>
      <tp t="b">
        <v>0</v>
        <stp/>
        <stp>BDP|11779850296273062614</stp>
        <tr r="U492" s="1"/>
      </tp>
      <tp t="b">
        <v>0</v>
        <stp/>
        <stp>BDP|16318975094016624530</stp>
        <tr r="AG42" s="1"/>
      </tp>
      <tp t="b">
        <v>0</v>
        <stp/>
        <stp>BDP|13745587611805358788</stp>
        <tr r="W458" s="1"/>
      </tp>
      <tp t="b">
        <v>0</v>
        <stp/>
        <stp>BDP|11002566240911307409</stp>
        <tr r="T390" s="1"/>
      </tp>
      <tp t="b">
        <v>0</v>
        <stp/>
        <stp>BDP|17008138031896127664</stp>
        <tr r="AH91" s="1"/>
      </tp>
      <tp t="b">
        <v>0</v>
        <stp/>
        <stp>BDP|16539550637826044334</stp>
        <tr r="Y367" s="1"/>
      </tp>
      <tp t="b">
        <v>0</v>
        <stp/>
        <stp>BDP|13641119146764429711</stp>
        <tr r="AG187" s="1"/>
      </tp>
      <tp t="b">
        <v>0</v>
        <stp/>
        <stp>BDP|15695454420972493432</stp>
        <tr r="AI219" s="1"/>
      </tp>
      <tp t="b">
        <v>0</v>
        <stp/>
        <stp>BDP|12204380331906647190</stp>
        <tr r="AI494" s="1"/>
      </tp>
      <tp t="b">
        <v>0</v>
        <stp/>
        <stp>BDP|11403350933314032063</stp>
        <tr r="R440" s="1"/>
      </tp>
      <tp t="b">
        <v>0</v>
        <stp/>
        <stp>BDP|12343142332342210737</stp>
        <tr r="W37" s="1"/>
      </tp>
      <tp t="b">
        <v>0</v>
        <stp/>
        <stp>BDP|14086669246257136453</stp>
        <tr r="Z323" s="1"/>
      </tp>
      <tp t="b">
        <v>0</v>
        <stp/>
        <stp>BDP|12986711654894102193</stp>
        <tr r="Y14" s="1"/>
      </tp>
      <tp t="b">
        <v>0</v>
        <stp/>
        <stp>BDP|17724124525166733736</stp>
        <tr r="U291" s="1"/>
      </tp>
      <tp t="b">
        <v>0</v>
        <stp/>
        <stp>BDP|14424697320663172684</stp>
        <tr r="R122" s="1"/>
      </tp>
      <tp t="b">
        <v>0</v>
        <stp/>
        <stp>BDP|17286432984417004918</stp>
        <tr r="X378" s="1"/>
      </tp>
      <tp t="b">
        <v>0</v>
        <stp/>
        <stp>BDP|14582272923491620039</stp>
        <tr r="U182" s="1"/>
      </tp>
      <tp t="b">
        <v>0</v>
        <stp/>
        <stp>BDP|10776062455788784841</stp>
        <tr r="T307" s="1"/>
      </tp>
      <tp t="b">
        <v>0</v>
        <stp/>
        <stp>BDP|10488391618520257702</stp>
        <tr r="AG38" s="1"/>
      </tp>
      <tp t="b">
        <v>0</v>
        <stp/>
        <stp>BDP|16996442624277665284</stp>
        <tr r="U32" s="1"/>
      </tp>
      <tp t="b">
        <v>0</v>
        <stp/>
        <stp>BDP|14314642777975443534</stp>
        <tr r="S268" s="1"/>
      </tp>
      <tp t="b">
        <v>0</v>
        <stp/>
        <stp>BDP|17268774646579689825</stp>
        <tr r="Q120" s="1"/>
      </tp>
      <tp t="b">
        <v>0</v>
        <stp/>
        <stp>BDP|13680185219165026307</stp>
        <tr r="Q265" s="1"/>
      </tp>
      <tp t="b">
        <v>0</v>
        <stp/>
        <stp>BDP|15632041306177034739</stp>
        <tr r="X335" s="1"/>
      </tp>
      <tp t="b">
        <v>0</v>
        <stp/>
        <stp>BDP|17379729401532503723</stp>
        <tr r="AK31" s="1"/>
      </tp>
      <tp t="b">
        <v>0</v>
        <stp/>
        <stp>BDP|17235675741921476177</stp>
        <tr r="S275" s="1"/>
      </tp>
      <tp t="b">
        <v>0</v>
        <stp/>
        <stp>BDP|10162755237905634425</stp>
        <tr r="V58" s="1"/>
      </tp>
      <tp t="b">
        <v>0</v>
        <stp/>
        <stp>BDP|11694023376704765727</stp>
        <tr r="AI472" s="1"/>
      </tp>
      <tp t="b">
        <v>0</v>
        <stp/>
        <stp>BDP|12400564440467373164</stp>
        <tr r="P52" s="1"/>
      </tp>
      <tp t="b">
        <v>0</v>
        <stp/>
        <stp>BDP|17387746225825472213</stp>
        <tr r="S354" s="1"/>
      </tp>
      <tp t="b">
        <v>0</v>
        <stp/>
        <stp>BDP|16310924582543035142</stp>
        <tr r="AK217" s="1"/>
      </tp>
      <tp t="b">
        <v>0</v>
        <stp/>
        <stp>BDP|17195514838801627597</stp>
        <tr r="Q169" s="1"/>
      </tp>
      <tp t="b">
        <v>0</v>
        <stp/>
        <stp>BDP|12746412520388264935</stp>
        <tr r="Q38" s="1"/>
      </tp>
      <tp t="b">
        <v>0</v>
        <stp/>
        <stp>BDP|17742514402232140523</stp>
        <tr r="T188" s="1"/>
      </tp>
      <tp t="b">
        <v>0</v>
        <stp/>
        <stp>BDP|11101605323945283570</stp>
        <tr r="AI296" s="1"/>
      </tp>
      <tp t="b">
        <v>0</v>
        <stp/>
        <stp>BDP|13932004539897303254</stp>
        <tr r="AI258" s="1"/>
      </tp>
      <tp t="b">
        <v>0</v>
        <stp/>
        <stp>BDP|16477058546417222032</stp>
        <tr r="Y35" s="1"/>
      </tp>
      <tp t="b">
        <v>0</v>
        <stp/>
        <stp>BDP|10668715517406284545</stp>
        <tr r="AK194" s="1"/>
      </tp>
      <tp t="b">
        <v>0</v>
        <stp/>
        <stp>BDP|14150069519654029482</stp>
        <tr r="U173" s="1"/>
      </tp>
      <tp t="b">
        <v>0</v>
        <stp/>
        <stp>BDP|12356407877234396010</stp>
        <tr r="S86" s="1"/>
      </tp>
      <tp t="b">
        <v>0</v>
        <stp/>
        <stp>BDP|11391956588122993718</stp>
        <tr r="R349" s="1"/>
      </tp>
      <tp t="b">
        <v>0</v>
        <stp/>
        <stp>BDP|12627140414996032106</stp>
        <tr r="AI484" s="1"/>
      </tp>
      <tp t="b">
        <v>0</v>
        <stp/>
        <stp>BDP|17736454701657572108</stp>
        <tr r="AG393" s="1"/>
      </tp>
      <tp t="b">
        <v>0</v>
        <stp/>
        <stp>BDP|16148289031986699481</stp>
        <tr r="R355" s="1"/>
      </tp>
      <tp t="b">
        <v>0</v>
        <stp/>
        <stp>BDP|14099233800540043357</stp>
        <tr r="T488" s="1"/>
      </tp>
      <tp t="b">
        <v>0</v>
        <stp/>
        <stp>BDP|17840531761237909654</stp>
        <tr r="W330" s="1"/>
      </tp>
      <tp t="b">
        <v>0</v>
        <stp/>
        <stp>BDP|13575122472490059036</stp>
        <tr r="P440" s="1"/>
      </tp>
      <tp t="b">
        <v>0</v>
        <stp/>
        <stp>BDP|11036112235682456463</stp>
        <tr r="AK404" s="1"/>
      </tp>
      <tp t="b">
        <v>0</v>
        <stp/>
        <stp>BDP|17597637346915759515</stp>
        <tr r="R361" s="1"/>
      </tp>
      <tp t="b">
        <v>0</v>
        <stp/>
        <stp>BDP|10253519856143231618</stp>
        <tr r="T90" s="1"/>
      </tp>
      <tp t="b">
        <v>0</v>
        <stp/>
        <stp>BDP|11616776476744314027</stp>
        <tr r="Y425" s="1"/>
      </tp>
    </main>
    <main first="bofaddin.rtdserver">
      <tp t="b">
        <v>0</v>
        <stp/>
        <stp>BDP|9911125204448556</stp>
        <tr r="P483" s="1"/>
      </tp>
      <tp t="b">
        <v>0</v>
        <stp/>
        <stp>BDP|9203299904285726</stp>
        <tr r="T107" s="1"/>
      </tp>
      <tp t="b">
        <v>0</v>
        <stp/>
        <stp>BDP|7432620398690008</stp>
        <tr r="V476" s="1"/>
      </tp>
      <tp t="b">
        <v>0</v>
        <stp/>
        <stp>BDP|8747077206333915</stp>
        <tr r="V401" s="1"/>
      </tp>
      <tp t="b">
        <v>0</v>
        <stp/>
        <stp>BDP|2427238142753907</stp>
        <tr r="AK156" s="1"/>
      </tp>
      <tp t="b">
        <v>0</v>
        <stp/>
        <stp>BDP|9692632117916178</stp>
        <tr r="AH107" s="1"/>
      </tp>
      <tp t="b">
        <v>0</v>
        <stp/>
        <stp>BDP|7418607750003540</stp>
        <tr r="U186" s="1"/>
      </tp>
      <tp t="b">
        <v>0</v>
        <stp/>
        <stp>BDP|9082073755384445</stp>
        <tr r="U494" s="1"/>
      </tp>
      <tp t="b">
        <v>0</v>
        <stp/>
        <stp>BDP|9709122644776254698</stp>
        <tr r="Q411" s="1"/>
      </tp>
      <tp t="b">
        <v>0</v>
        <stp/>
        <stp>BDP|2414987996217688967</stp>
        <tr r="Z272" s="1"/>
      </tp>
      <tp t="b">
        <v>0</v>
        <stp/>
        <stp>BDP|4393502168248232337</stp>
        <tr r="AI391" s="1"/>
      </tp>
      <tp t="b">
        <v>0</v>
        <stp/>
        <stp>BDP|2222368089767165266</stp>
        <tr r="U204" s="1"/>
      </tp>
      <tp t="b">
        <v>0</v>
        <stp/>
        <stp>BDP|2798388237647209908</stp>
        <tr r="U252" s="1"/>
      </tp>
      <tp t="b">
        <v>0</v>
        <stp/>
        <stp>BDP|9616447519262594242</stp>
        <tr r="U117" s="1"/>
      </tp>
      <tp t="b">
        <v>0</v>
        <stp/>
        <stp>BDP|1257973918621395447</stp>
        <tr r="Z123" s="1"/>
      </tp>
      <tp t="b">
        <v>0</v>
        <stp/>
        <stp>BDP|2772733890753907373</stp>
        <tr r="AI326" s="1"/>
      </tp>
      <tp t="b">
        <v>0</v>
        <stp/>
        <stp>BDP|9803711094332207951</stp>
        <tr r="R84" s="1"/>
      </tp>
      <tp t="b">
        <v>0</v>
        <stp/>
        <stp>BDP|1229923156366965756</stp>
        <tr r="X424" s="1"/>
      </tp>
      <tp t="b">
        <v>0</v>
        <stp/>
        <stp>BDP|9148779667602973629</stp>
        <tr r="AK184" s="1"/>
      </tp>
      <tp t="b">
        <v>0</v>
        <stp/>
        <stp>BDP|8909420376370724705</stp>
        <tr r="U209" s="1"/>
      </tp>
      <tp t="b">
        <v>0</v>
        <stp/>
        <stp>BDP|4333321948536166927</stp>
        <tr r="Z357" s="1"/>
      </tp>
      <tp t="b">
        <v>0</v>
        <stp/>
        <stp>BDP|1476255985584970369</stp>
        <tr r="AI444" s="1"/>
      </tp>
      <tp t="b">
        <v>0</v>
        <stp/>
        <stp>BDP|5637576425509822779</stp>
        <tr r="X281" s="1"/>
      </tp>
      <tp t="b">
        <v>0</v>
        <stp/>
        <stp>BDP|2156297685655702118</stp>
        <tr r="Q278" s="1"/>
      </tp>
      <tp t="b">
        <v>0</v>
        <stp/>
        <stp>BDP|5016536298437844287</stp>
        <tr r="S379" s="1"/>
      </tp>
      <tp t="b">
        <v>0</v>
        <stp/>
        <stp>BDP|6738846593192201997</stp>
        <tr r="AI476" s="1"/>
      </tp>
      <tp t="b">
        <v>0</v>
        <stp/>
        <stp>BDP|1124601970595207985</stp>
        <tr r="V88" s="1"/>
      </tp>
      <tp t="b">
        <v>0</v>
        <stp/>
        <stp>BDP|1284095467059278259</stp>
        <tr r="Y24" s="1"/>
      </tp>
      <tp t="b">
        <v>0</v>
        <stp/>
        <stp>BDP|5351587891042542745</stp>
        <tr r="AK83" s="1"/>
      </tp>
      <tp t="b">
        <v>0</v>
        <stp/>
        <stp>BDP|3358281088402057780</stp>
        <tr r="U83" s="1"/>
      </tp>
      <tp t="b">
        <v>0</v>
        <stp/>
        <stp>BDP|5176107842608021480</stp>
        <tr r="X80" s="1"/>
      </tp>
      <tp t="b">
        <v>0</v>
        <stp/>
        <stp>BDP|1321997008246054295</stp>
        <tr r="AH484" s="1"/>
      </tp>
      <tp t="b">
        <v>0</v>
        <stp/>
        <stp>BDP|2520590126868575175</stp>
        <tr r="V411" s="1"/>
      </tp>
      <tp t="b">
        <v>0</v>
        <stp/>
        <stp>BDP|9887924252381764873</stp>
        <tr r="AG157" s="1"/>
      </tp>
      <tp t="b">
        <v>0</v>
        <stp/>
        <stp>BDP|9400569020777928530</stp>
        <tr r="Z16" s="1"/>
      </tp>
      <tp t="b">
        <v>0</v>
        <stp/>
        <stp>BDP|3510220415154222883</stp>
        <tr r="V270" s="1"/>
      </tp>
      <tp t="b">
        <v>0</v>
        <stp/>
        <stp>BDP|3200390660368241217</stp>
        <tr r="P150" s="1"/>
      </tp>
      <tp t="b">
        <v>0</v>
        <stp/>
        <stp>BDP|6861242584612487248</stp>
        <tr r="AH488" s="1"/>
      </tp>
      <tp t="b">
        <v>0</v>
        <stp/>
        <stp>BDP|2559337979872099871</stp>
        <tr r="AK12" s="1"/>
      </tp>
      <tp t="b">
        <v>0</v>
        <stp/>
        <stp>BDP|5401581294716750376</stp>
        <tr r="Q317" s="1"/>
      </tp>
      <tp t="b">
        <v>0</v>
        <stp/>
        <stp>BDP|8992776391932019872</stp>
        <tr r="P331" s="1"/>
      </tp>
      <tp t="b">
        <v>0</v>
        <stp/>
        <stp>BDP|9849481348836003314</stp>
        <tr r="Q332" s="1"/>
      </tp>
      <tp t="b">
        <v>0</v>
        <stp/>
        <stp>BDP|8081659142616750099</stp>
        <tr r="R246" s="1"/>
      </tp>
      <tp t="b">
        <v>0</v>
        <stp/>
        <stp>BDP|3461041549949023207</stp>
        <tr r="W350" s="1"/>
      </tp>
      <tp t="b">
        <v>0</v>
        <stp/>
        <stp>BDP|6294825020595935501</stp>
        <tr r="AK150" s="1"/>
      </tp>
      <tp t="b">
        <v>0</v>
        <stp/>
        <stp>BDP|9997572906297120701</stp>
        <tr r="S148" s="1"/>
      </tp>
      <tp t="b">
        <v>0</v>
        <stp/>
        <stp>BDP|8968576345033290603</stp>
        <tr r="AG205" s="1"/>
      </tp>
      <tp t="b">
        <v>0</v>
        <stp/>
        <stp>BDP|7235271108990673921</stp>
        <tr r="AI344" s="1"/>
      </tp>
      <tp t="b">
        <v>0</v>
        <stp/>
        <stp>BDP|3965699758164919883</stp>
        <tr r="T440" s="1"/>
      </tp>
      <tp t="b">
        <v>0</v>
        <stp/>
        <stp>BDP|3617370308745363930</stp>
        <tr r="T375" s="1"/>
      </tp>
      <tp t="b">
        <v>0</v>
        <stp/>
        <stp>BDP|9333130252385885438</stp>
        <tr r="W432" s="1"/>
      </tp>
      <tp t="b">
        <v>0</v>
        <stp/>
        <stp>BDP|4910220784471545333</stp>
        <tr r="Q364" s="1"/>
      </tp>
      <tp t="b">
        <v>0</v>
        <stp/>
        <stp>BDP|2469095630108252565</stp>
        <tr r="Q194" s="1"/>
      </tp>
      <tp t="b">
        <v>0</v>
        <stp/>
        <stp>BDP|8615284822317704324</stp>
        <tr r="T128" s="1"/>
      </tp>
      <tp t="b">
        <v>0</v>
        <stp/>
        <stp>BDP|1157884655599533905</stp>
        <tr r="Z205" s="1"/>
      </tp>
      <tp t="b">
        <v>0</v>
        <stp/>
        <stp>BDP|5954000799063152387</stp>
        <tr r="AG123" s="1"/>
      </tp>
      <tp t="b">
        <v>0</v>
        <stp/>
        <stp>BDP|7991357047409018552</stp>
        <tr r="Y440" s="1"/>
      </tp>
      <tp t="b">
        <v>0</v>
        <stp/>
        <stp>BDP|6597842459210066765</stp>
        <tr r="T493" s="1"/>
      </tp>
      <tp t="b">
        <v>0</v>
        <stp/>
        <stp>BDP|7184574629949589547</stp>
        <tr r="AK138" s="1"/>
      </tp>
      <tp t="b">
        <v>0</v>
        <stp/>
        <stp>BDP|4965802605786792650</stp>
        <tr r="AH411" s="1"/>
      </tp>
      <tp t="b">
        <v>0</v>
        <stp/>
        <stp>BDP|6208392034903322925</stp>
        <tr r="AH39" s="1"/>
      </tp>
      <tp t="b">
        <v>0</v>
        <stp/>
        <stp>BDP|5710690724364555919</stp>
        <tr r="AH498" s="1"/>
      </tp>
      <tp t="b">
        <v>0</v>
        <stp/>
        <stp>BDP|7589350088300433026</stp>
        <tr r="AI355" s="1"/>
      </tp>
      <tp t="b">
        <v>0</v>
        <stp/>
        <stp>BDP|9061631355592025482</stp>
        <tr r="W236" s="1"/>
      </tp>
      <tp t="b">
        <v>0</v>
        <stp/>
        <stp>BDP|6612874763315512192</stp>
        <tr r="W97" s="1"/>
      </tp>
      <tp t="b">
        <v>0</v>
        <stp/>
        <stp>BDP|4649108798845425543</stp>
        <tr r="X179" s="1"/>
      </tp>
      <tp t="b">
        <v>0</v>
        <stp/>
        <stp>BDP|5715811992641205982</stp>
        <tr r="AG177" s="1"/>
      </tp>
      <tp t="b">
        <v>0</v>
        <stp/>
        <stp>BDP|8825644523792567240</stp>
        <tr r="U29" s="1"/>
      </tp>
      <tp t="b">
        <v>0</v>
        <stp/>
        <stp>BDP|3599928108866977089</stp>
        <tr r="AG159" s="1"/>
      </tp>
      <tp t="b">
        <v>0</v>
        <stp/>
        <stp>BDP|9571398145581557336</stp>
        <tr r="AI214" s="1"/>
      </tp>
      <tp t="b">
        <v>0</v>
        <stp/>
        <stp>BDP|4078899837744834797</stp>
        <tr r="U168" s="1"/>
      </tp>
      <tp t="b">
        <v>0</v>
        <stp/>
        <stp>BDP|8268367938082682654</stp>
        <tr r="S223" s="1"/>
      </tp>
      <tp t="b">
        <v>0</v>
        <stp/>
        <stp>BDP|4736308948758256726</stp>
        <tr r="Y231" s="1"/>
      </tp>
      <tp t="b">
        <v>0</v>
        <stp/>
        <stp>BDP|5394702258779606222</stp>
        <tr r="Q419" s="1"/>
      </tp>
      <tp t="b">
        <v>0</v>
        <stp/>
        <stp>BDP|9520588402475912591</stp>
        <tr r="Y33" s="1"/>
      </tp>
      <tp t="b">
        <v>0</v>
        <stp/>
        <stp>BDP|6130462657429996262</stp>
        <tr r="AK394" s="1"/>
      </tp>
      <tp t="b">
        <v>0</v>
        <stp/>
        <stp>BDP|6609350386633960231</stp>
        <tr r="Z223" s="1"/>
      </tp>
      <tp t="b">
        <v>0</v>
        <stp/>
        <stp>BDP|9239940501588910412</stp>
        <tr r="AG195" s="1"/>
      </tp>
      <tp t="b">
        <v>0</v>
        <stp/>
        <stp>BDP|5937617126019005411</stp>
        <tr r="AH322" s="1"/>
      </tp>
      <tp t="b">
        <v>0</v>
        <stp/>
        <stp>BDP|6472796350170333814</stp>
        <tr r="W367" s="1"/>
      </tp>
      <tp t="b">
        <v>0</v>
        <stp/>
        <stp>BDP|1520128309265793967</stp>
        <tr r="AH169" s="1"/>
      </tp>
      <tp t="b">
        <v>0</v>
        <stp/>
        <stp>BDP|5336271189736182504</stp>
        <tr r="AH280" s="1"/>
      </tp>
      <tp t="b">
        <v>0</v>
        <stp/>
        <stp>BDP|1955399901787848954</stp>
        <tr r="Y144" s="1"/>
      </tp>
      <tp t="b">
        <v>0</v>
        <stp/>
        <stp>BDP|1141228889706638104</stp>
        <tr r="T443" s="1"/>
      </tp>
      <tp t="b">
        <v>0</v>
        <stp/>
        <stp>BDP|3704210510014340894</stp>
        <tr r="Z318" s="1"/>
      </tp>
      <tp t="b">
        <v>0</v>
        <stp/>
        <stp>BDP|7241891905182517176</stp>
        <tr r="R334" s="1"/>
      </tp>
      <tp t="b">
        <v>0</v>
        <stp/>
        <stp>BDP|5994225502789026244</stp>
        <tr r="U383" s="1"/>
      </tp>
      <tp t="b">
        <v>0</v>
        <stp/>
        <stp>BDP|7033360198464122529</stp>
        <tr r="Y20" s="1"/>
      </tp>
      <tp t="b">
        <v>0</v>
        <stp/>
        <stp>BDP|6302084485914228610</stp>
        <tr r="P436" s="1"/>
      </tp>
      <tp t="b">
        <v>0</v>
        <stp/>
        <stp>BDP|1934827962670670324</stp>
        <tr r="W47" s="1"/>
      </tp>
      <tp t="b">
        <v>0</v>
        <stp/>
        <stp>BDP|8463757364103900612</stp>
        <tr r="V167" s="1"/>
      </tp>
      <tp t="b">
        <v>0</v>
        <stp/>
        <stp>BDP|7144723695877222298</stp>
        <tr r="AI61" s="1"/>
      </tp>
      <tp t="b">
        <v>0</v>
        <stp/>
        <stp>BDP|9203663206746879576</stp>
        <tr r="AG495" s="1"/>
      </tp>
      <tp t="b">
        <v>0</v>
        <stp/>
        <stp>BDP|4196198387663249204</stp>
        <tr r="U394" s="1"/>
      </tp>
      <tp t="b">
        <v>0</v>
        <stp/>
        <stp>BDP|4760692610787743841</stp>
        <tr r="AI347" s="1"/>
      </tp>
      <tp t="b">
        <v>0</v>
        <stp/>
        <stp>BDP|2492261947649304147</stp>
        <tr r="W252" s="1"/>
      </tp>
      <tp t="b">
        <v>0</v>
        <stp/>
        <stp>BDP|4015510390885637152</stp>
        <tr r="T238" s="1"/>
      </tp>
      <tp t="b">
        <v>0</v>
        <stp/>
        <stp>BDP|7700713076423583872</stp>
        <tr r="W191" s="1"/>
      </tp>
      <tp t="b">
        <v>0</v>
        <stp/>
        <stp>BDP|5596881827413046084</stp>
        <tr r="V166" s="1"/>
      </tp>
      <tp t="b">
        <v>0</v>
        <stp/>
        <stp>BDP|3144825247936272541</stp>
        <tr r="T400" s="1"/>
      </tp>
      <tp t="b">
        <v>0</v>
        <stp/>
        <stp>BDP|5836344083645889758</stp>
        <tr r="AK311" s="1"/>
      </tp>
      <tp t="b">
        <v>0</v>
        <stp/>
        <stp>BDP|6630171993303836182</stp>
        <tr r="AI191" s="1"/>
      </tp>
      <tp t="b">
        <v>0</v>
        <stp/>
        <stp>BDP|2272320786462266766</stp>
        <tr r="AK170" s="1"/>
      </tp>
      <tp t="b">
        <v>0</v>
        <stp/>
        <stp>BDP|7327890638182678267</stp>
        <tr r="Z421" s="1"/>
      </tp>
      <tp t="b">
        <v>0</v>
        <stp/>
        <stp>BDP|8944822260369835314</stp>
        <tr r="X490" s="1"/>
      </tp>
      <tp t="b">
        <v>0</v>
        <stp/>
        <stp>BDP|8816496776735344266</stp>
        <tr r="Z379" s="1"/>
      </tp>
      <tp t="b">
        <v>0</v>
        <stp/>
        <stp>BDP|7508810677513305721</stp>
        <tr r="P356" s="1"/>
      </tp>
      <tp t="b">
        <v>0</v>
        <stp/>
        <stp>BDP|3332707770436468950</stp>
        <tr r="V431" s="1"/>
      </tp>
      <tp t="b">
        <v>0</v>
        <stp/>
        <stp>BDP|5404471984034305178</stp>
        <tr r="T315" s="1"/>
      </tp>
      <tp t="b">
        <v>0</v>
        <stp/>
        <stp>BDP|1025108815198137573</stp>
        <tr r="W343" s="1"/>
      </tp>
      <tp t="b">
        <v>0</v>
        <stp/>
        <stp>BDP|9518113327454987295</stp>
        <tr r="V417" s="1"/>
      </tp>
      <tp t="b">
        <v>0</v>
        <stp/>
        <stp>BDP|6853665646890209895</stp>
        <tr r="Y494" s="1"/>
      </tp>
      <tp t="b">
        <v>0</v>
        <stp/>
        <stp>BDP|1172435089840819106</stp>
        <tr r="P359" s="1"/>
      </tp>
      <tp t="b">
        <v>0</v>
        <stp/>
        <stp>BDP|5586221660789700430</stp>
        <tr r="R351" s="1"/>
      </tp>
      <tp t="b">
        <v>0</v>
        <stp/>
        <stp>BDP|2201012097765251251</stp>
        <tr r="T271" s="1"/>
      </tp>
      <tp t="b">
        <v>0</v>
        <stp/>
        <stp>BDP|9515974172693127820</stp>
        <tr r="AK163" s="1"/>
      </tp>
      <tp t="b">
        <v>0</v>
        <stp/>
        <stp>BDP|4793811634730362329</stp>
        <tr r="AH158" s="1"/>
      </tp>
      <tp t="b">
        <v>0</v>
        <stp/>
        <stp>BDP|8275041832384524325</stp>
        <tr r="AG4" s="1"/>
      </tp>
      <tp t="b">
        <v>0</v>
        <stp/>
        <stp>BDP|6492839122604701414</stp>
        <tr r="Z4" s="1"/>
      </tp>
      <tp t="b">
        <v>0</v>
        <stp/>
        <stp>BDP|4601733605796732945</stp>
        <tr r="Q449" s="1"/>
      </tp>
      <tp t="b">
        <v>0</v>
        <stp/>
        <stp>BDP|4461105063659470606</stp>
        <tr r="X384" s="1"/>
      </tp>
      <tp t="b">
        <v>0</v>
        <stp/>
        <stp>BDP|9244085675654540697</stp>
        <tr r="AK292" s="1"/>
      </tp>
      <tp t="b">
        <v>0</v>
        <stp/>
        <stp>BDP|7853095708242873922</stp>
        <tr r="Y104" s="1"/>
      </tp>
      <tp t="b">
        <v>0</v>
        <stp/>
        <stp>BDP|8585154344909496805</stp>
        <tr r="V430" s="1"/>
      </tp>
      <tp t="b">
        <v>0</v>
        <stp/>
        <stp>BDP|7451901711485224679</stp>
        <tr r="R103" s="1"/>
      </tp>
      <tp t="b">
        <v>0</v>
        <stp/>
        <stp>BDP|1478573894446684715</stp>
        <tr r="X489" s="1"/>
      </tp>
      <tp t="b">
        <v>0</v>
        <stp/>
        <stp>BDP|2622200732987047843</stp>
        <tr r="AH467" s="1"/>
      </tp>
      <tp t="b">
        <v>0</v>
        <stp/>
        <stp>BDP|4798105736598924284</stp>
        <tr r="R252" s="1"/>
      </tp>
      <tp t="b">
        <v>0</v>
        <stp/>
        <stp>BDP|3434303625559228738</stp>
        <tr r="U488" s="1"/>
      </tp>
      <tp t="b">
        <v>0</v>
        <stp/>
        <stp>BDP|4436216686072041030</stp>
        <tr r="R253" s="1"/>
      </tp>
      <tp t="b">
        <v>0</v>
        <stp/>
        <stp>BDP|6932360082507536685</stp>
        <tr r="V441" s="1"/>
      </tp>
      <tp t="b">
        <v>0</v>
        <stp/>
        <stp>BDP|9864411992338246092</stp>
        <tr r="AH117" s="1"/>
      </tp>
      <tp t="b">
        <v>0</v>
        <stp/>
        <stp>BDP|8548973525199063674</stp>
        <tr r="Y32" s="1"/>
      </tp>
      <tp t="b">
        <v>0</v>
        <stp/>
        <stp>BDP|9134327588739272792</stp>
        <tr r="AG152" s="1"/>
      </tp>
      <tp t="b">
        <v>0</v>
        <stp/>
        <stp>BDP|9089718264926383267</stp>
        <tr r="AG466" s="1"/>
      </tp>
      <tp t="b">
        <v>0</v>
        <stp/>
        <stp>BDP|3740602290469331959</stp>
        <tr r="T246" s="1"/>
      </tp>
      <tp t="b">
        <v>0</v>
        <stp/>
        <stp>BDP|1481473430449311316</stp>
        <tr r="Z73" s="1"/>
      </tp>
      <tp t="b">
        <v>0</v>
        <stp/>
        <stp>BDP|6351340885492311308</stp>
        <tr r="Y415" s="1"/>
      </tp>
      <tp t="b">
        <v>0</v>
        <stp/>
        <stp>BDP|8887698386999740311</stp>
        <tr r="P424" s="1"/>
      </tp>
      <tp t="b">
        <v>0</v>
        <stp/>
        <stp>BDP|9142531149770346497</stp>
        <tr r="AI205" s="1"/>
      </tp>
      <tp t="b">
        <v>0</v>
        <stp/>
        <stp>BDP|9018823185440566531</stp>
        <tr r="W179" s="1"/>
      </tp>
      <tp t="b">
        <v>0</v>
        <stp/>
        <stp>BDP|4423265515362167972</stp>
        <tr r="T35" s="1"/>
      </tp>
      <tp t="b">
        <v>0</v>
        <stp/>
        <stp>BDP|2105813155172613120</stp>
        <tr r="U122" s="1"/>
      </tp>
      <tp t="b">
        <v>0</v>
        <stp/>
        <stp>BDP|7833907178605914086</stp>
        <tr r="AG120" s="1"/>
      </tp>
      <tp t="b">
        <v>0</v>
        <stp/>
        <stp>BDP|3336150322318611435</stp>
        <tr r="AH73" s="1"/>
      </tp>
      <tp t="b">
        <v>0</v>
        <stp/>
        <stp>BDP|1481255525778487515</stp>
        <tr r="U390" s="1"/>
      </tp>
      <tp t="b">
        <v>0</v>
        <stp/>
        <stp>BDP|7746798299027019214</stp>
        <tr r="R28" s="1"/>
      </tp>
      <tp t="b">
        <v>0</v>
        <stp/>
        <stp>BDP|5082071406888343148</stp>
        <tr r="AK71" s="1"/>
      </tp>
      <tp t="b">
        <v>0</v>
        <stp/>
        <stp>BDP|1388869322387492055</stp>
        <tr r="AK482" s="1"/>
      </tp>
      <tp t="b">
        <v>0</v>
        <stp/>
        <stp>BDP|7626027447827668835</stp>
        <tr r="X122" s="1"/>
      </tp>
      <tp t="b">
        <v>0</v>
        <stp/>
        <stp>BDP|5210809622227489423</stp>
        <tr r="T98" s="1"/>
      </tp>
      <tp t="b">
        <v>0</v>
        <stp/>
        <stp>BDP|1045533895051512057</stp>
        <tr r="Y288" s="1"/>
      </tp>
      <tp t="b">
        <v>0</v>
        <stp/>
        <stp>BDP|8529355621947381246</stp>
        <tr r="Y184" s="1"/>
      </tp>
      <tp t="b">
        <v>0</v>
        <stp/>
        <stp>BDP|9240096427041240684</stp>
        <tr r="P393" s="1"/>
      </tp>
      <tp t="b">
        <v>0</v>
        <stp/>
        <stp>BDP|4342164143384422943</stp>
        <tr r="AI324" s="1"/>
      </tp>
      <tp t="b">
        <v>0</v>
        <stp/>
        <stp>BDP|6038838115887558453</stp>
        <tr r="AI364" s="1"/>
      </tp>
      <tp t="b">
        <v>0</v>
        <stp/>
        <stp>BDP|1254510142159574527</stp>
        <tr r="AH212" s="1"/>
      </tp>
      <tp t="b">
        <v>0</v>
        <stp/>
        <stp>BDP|7720860249596938170</stp>
        <tr r="X426" s="1"/>
      </tp>
      <tp t="b">
        <v>0</v>
        <stp/>
        <stp>BDP|1049428582463094266</stp>
        <tr r="AI268" s="1"/>
      </tp>
      <tp t="b">
        <v>0</v>
        <stp/>
        <stp>BDP|2431711856375126944</stp>
        <tr r="AI242" s="1"/>
      </tp>
      <tp t="b">
        <v>0</v>
        <stp/>
        <stp>BDP|6152272899077013690</stp>
        <tr r="Z284" s="1"/>
      </tp>
      <tp t="b">
        <v>0</v>
        <stp/>
        <stp>BDP|1437780037089580092</stp>
        <tr r="U442" s="1"/>
      </tp>
      <tp t="b">
        <v>0</v>
        <stp/>
        <stp>BDP|9194327081797766924</stp>
        <tr r="X342" s="1"/>
      </tp>
      <tp t="b">
        <v>0</v>
        <stp/>
        <stp>BDP|3511133860169695176</stp>
        <tr r="Z383" s="1"/>
      </tp>
      <tp t="b">
        <v>0</v>
        <stp/>
        <stp>BDP|4734917920795864694</stp>
        <tr r="V112" s="1"/>
      </tp>
      <tp t="b">
        <v>0</v>
        <stp/>
        <stp>BDP|8606982867593954873</stp>
        <tr r="X312" s="1"/>
      </tp>
      <tp t="b">
        <v>0</v>
        <stp/>
        <stp>BDP|8237113429956454198</stp>
        <tr r="X166" s="1"/>
      </tp>
      <tp t="b">
        <v>0</v>
        <stp/>
        <stp>BDP|3883985287819337730</stp>
        <tr r="T467" s="1"/>
      </tp>
      <tp t="b">
        <v>0</v>
        <stp/>
        <stp>BDP|2771652433232348955</stp>
        <tr r="V7" s="1"/>
      </tp>
      <tp t="b">
        <v>0</v>
        <stp/>
        <stp>BDP|7515293239968358227</stp>
        <tr r="R453" s="1"/>
      </tp>
      <tp t="b">
        <v>0</v>
        <stp/>
        <stp>BDP|5316030261799377669</stp>
        <tr r="W256" s="1"/>
      </tp>
      <tp t="b">
        <v>0</v>
        <stp/>
        <stp>BDP|8892047933491377686</stp>
        <tr r="U503" s="1"/>
      </tp>
      <tp t="b">
        <v>0</v>
        <stp/>
        <stp>BDP|8101287519452483500</stp>
        <tr r="AK116" s="1"/>
      </tp>
      <tp t="b">
        <v>0</v>
        <stp/>
        <stp>BDP|2686936004670759726</stp>
        <tr r="AH50" s="1"/>
      </tp>
      <tp t="b">
        <v>0</v>
        <stp/>
        <stp>BDP|3215812306327739069</stp>
        <tr r="AG253" s="1"/>
      </tp>
      <tp t="b">
        <v>0</v>
        <stp/>
        <stp>BDP|4328748641982079929</stp>
        <tr r="Y376" s="1"/>
      </tp>
      <tp t="b">
        <v>0</v>
        <stp/>
        <stp>BDP|5439267097804427651</stp>
        <tr r="V171" s="1"/>
      </tp>
      <tp t="b">
        <v>0</v>
        <stp/>
        <stp>BDP|3426817432642210613</stp>
        <tr r="U2" s="1"/>
      </tp>
      <tp t="b">
        <v>0</v>
        <stp/>
        <stp>BDP|9764163547039335917</stp>
        <tr r="R494" s="1"/>
      </tp>
      <tp t="b">
        <v>0</v>
        <stp/>
        <stp>BDP|9876429881549894072</stp>
        <tr r="T46" s="1"/>
      </tp>
      <tp t="b">
        <v>0</v>
        <stp/>
        <stp>BDP|8507645961711044543</stp>
        <tr r="Z44" s="1"/>
      </tp>
      <tp t="b">
        <v>0</v>
        <stp/>
        <stp>BDP|5594575755378784140</stp>
        <tr r="AG288" s="1"/>
      </tp>
      <tp t="b">
        <v>0</v>
        <stp/>
        <stp>BDP|1484282192153844529</stp>
        <tr r="V326" s="1"/>
      </tp>
      <tp t="b">
        <v>0</v>
        <stp/>
        <stp>BDP|6220838547876567072</stp>
        <tr r="AG172" s="1"/>
      </tp>
      <tp t="b">
        <v>0</v>
        <stp/>
        <stp>BDP|7376157219613224892</stp>
        <tr r="AK208" s="1"/>
      </tp>
      <tp t="b">
        <v>0</v>
        <stp/>
        <stp>BDP|9758917995225271051</stp>
        <tr r="X316" s="1"/>
      </tp>
      <tp t="b">
        <v>0</v>
        <stp/>
        <stp>BDP|8035332594507168939</stp>
        <tr r="S13" s="1"/>
      </tp>
      <tp t="b">
        <v>0</v>
        <stp/>
        <stp>BDP|4231888339386648506</stp>
        <tr r="U25" s="1"/>
      </tp>
      <tp t="b">
        <v>0</v>
        <stp/>
        <stp>BDP|8608925305144754930</stp>
        <tr r="W16" s="1"/>
      </tp>
      <tp t="b">
        <v>0</v>
        <stp/>
        <stp>BDP|6353402681336160062</stp>
        <tr r="U225" s="1"/>
      </tp>
      <tp t="b">
        <v>0</v>
        <stp/>
        <stp>BDP|8785105031746520068</stp>
        <tr r="P432" s="1"/>
      </tp>
      <tp t="b">
        <v>0</v>
        <stp/>
        <stp>BDP|8116105166937595477</stp>
        <tr r="T471" s="1"/>
      </tp>
      <tp t="b">
        <v>0</v>
        <stp/>
        <stp>BDP|4575925433421028317</stp>
        <tr r="W385" s="1"/>
      </tp>
      <tp t="b">
        <v>0</v>
        <stp/>
        <stp>BDP|9873348896708781782</stp>
        <tr r="AI467" s="1"/>
      </tp>
      <tp t="b">
        <v>0</v>
        <stp/>
        <stp>BDP|3601626052295164927</stp>
        <tr r="Z209" s="1"/>
      </tp>
      <tp t="b">
        <v>0</v>
        <stp/>
        <stp>BDP|8005156946186369754</stp>
        <tr r="S452" s="1"/>
      </tp>
      <tp t="b">
        <v>0</v>
        <stp/>
        <stp>BDP|6570018388365911709</stp>
        <tr r="V67" s="1"/>
      </tp>
      <tp t="b">
        <v>0</v>
        <stp/>
        <stp>BDP|7068479307097085853</stp>
        <tr r="AG394" s="1"/>
      </tp>
      <tp t="b">
        <v>0</v>
        <stp/>
        <stp>BDP|3950824326615023082</stp>
        <tr r="P185" s="1"/>
      </tp>
      <tp t="b">
        <v>0</v>
        <stp/>
        <stp>BDP|8604887075319721290</stp>
        <tr r="R94" s="1"/>
      </tp>
      <tp t="b">
        <v>0</v>
        <stp/>
        <stp>BDP|8119293859132983023</stp>
        <tr r="Y251" s="1"/>
      </tp>
      <tp t="b">
        <v>0</v>
        <stp/>
        <stp>BDP|4295901739684448752</stp>
        <tr r="Q207" s="1"/>
      </tp>
      <tp t="b">
        <v>0</v>
        <stp/>
        <stp>BDP|9203040058807725630</stp>
        <tr r="S283" s="1"/>
      </tp>
      <tp t="b">
        <v>0</v>
        <stp/>
        <stp>BDP|6686952778977461258</stp>
        <tr r="Z298" s="1"/>
      </tp>
      <tp t="b">
        <v>0</v>
        <stp/>
        <stp>BDP|8798089515733053703</stp>
        <tr r="R318" s="1"/>
      </tp>
      <tp t="b">
        <v>0</v>
        <stp/>
        <stp>BDP|1826836177465621602</stp>
        <tr r="Y421" s="1"/>
      </tp>
      <tp t="b">
        <v>0</v>
        <stp/>
        <stp>BDP|1626348488836987199</stp>
        <tr r="U335" s="1"/>
      </tp>
      <tp t="b">
        <v>0</v>
        <stp/>
        <stp>BDP|8588614776641180596</stp>
        <tr r="AG337" s="1"/>
      </tp>
      <tp t="b">
        <v>0</v>
        <stp/>
        <stp>BDP|3360847413134830364</stp>
        <tr r="V460" s="1"/>
      </tp>
      <tp t="b">
        <v>0</v>
        <stp/>
        <stp>BDP|4562086336728968287</stp>
        <tr r="AI46" s="1"/>
      </tp>
      <tp t="b">
        <v>0</v>
        <stp/>
        <stp>BDP|6986601911705636955</stp>
        <tr r="Y383" s="1"/>
      </tp>
      <tp t="b">
        <v>0</v>
        <stp/>
        <stp>BDP|4103414582467924209</stp>
        <tr r="Z303" s="1"/>
      </tp>
      <tp t="b">
        <v>0</v>
        <stp/>
        <stp>BDP|2865855014876369017</stp>
        <tr r="AG57" s="1"/>
      </tp>
      <tp t="b">
        <v>0</v>
        <stp/>
        <stp>BDP|2761639412188948047</stp>
        <tr r="U259" s="1"/>
      </tp>
      <tp t="b">
        <v>0</v>
        <stp/>
        <stp>BDP|1346413991330081181</stp>
        <tr r="AH241" s="1"/>
      </tp>
      <tp t="b">
        <v>0</v>
        <stp/>
        <stp>BDP|9492625829069268965</stp>
        <tr r="AK93" s="1"/>
      </tp>
      <tp t="b">
        <v>0</v>
        <stp/>
        <stp>BDP|7029899124596241644</stp>
        <tr r="S145" s="1"/>
      </tp>
      <tp t="b">
        <v>0</v>
        <stp/>
        <stp>BDP|6695852911664804613</stp>
        <tr r="U178" s="1"/>
      </tp>
      <tp t="b">
        <v>0</v>
        <stp/>
        <stp>BDP|8796247171338975808</stp>
        <tr r="AG91" s="1"/>
      </tp>
      <tp t="b">
        <v>0</v>
        <stp/>
        <stp>BDP|9094584914795388547</stp>
        <tr r="R158" s="1"/>
      </tp>
      <tp t="b">
        <v>0</v>
        <stp/>
        <stp>BDP|7960081045628779683</stp>
        <tr r="T385" s="1"/>
      </tp>
      <tp t="b">
        <v>0</v>
        <stp/>
        <stp>BDP|4614890235183705166</stp>
        <tr r="AH164" s="1"/>
      </tp>
      <tp t="b">
        <v>0</v>
        <stp/>
        <stp>BDP|3737685896595522448</stp>
        <tr r="V41" s="1"/>
      </tp>
      <tp t="b">
        <v>0</v>
        <stp/>
        <stp>BDP|8899337676540717123</stp>
        <tr r="W412" s="1"/>
      </tp>
      <tp t="b">
        <v>0</v>
        <stp/>
        <stp>BDP|2155625638998241210</stp>
        <tr r="W70" s="1"/>
      </tp>
      <tp t="b">
        <v>0</v>
        <stp/>
        <stp>BDP|5865331591663593174</stp>
        <tr r="Y58" s="1"/>
      </tp>
      <tp t="b">
        <v>0</v>
        <stp/>
        <stp>BDP|6973177254959737655</stp>
        <tr r="Z186" s="1"/>
      </tp>
      <tp t="b">
        <v>0</v>
        <stp/>
        <stp>BDP|8812927090063621644</stp>
        <tr r="P321" s="1"/>
      </tp>
      <tp t="b">
        <v>0</v>
        <stp/>
        <stp>BDP|7716938792703688984</stp>
        <tr r="X36" s="1"/>
      </tp>
      <tp t="b">
        <v>0</v>
        <stp/>
        <stp>BDP|9325294566793018347</stp>
        <tr r="T318" s="1"/>
      </tp>
      <tp t="b">
        <v>0</v>
        <stp/>
        <stp>BDP|8599561624635704788</stp>
        <tr r="T483" s="1"/>
      </tp>
      <tp t="b">
        <v>0</v>
        <stp/>
        <stp>BDP|2337408418483237904</stp>
        <tr r="P188" s="1"/>
      </tp>
      <tp t="b">
        <v>0</v>
        <stp/>
        <stp>BDP|7318829328703777373</stp>
        <tr r="AI457" s="1"/>
      </tp>
      <tp t="b">
        <v>0</v>
        <stp/>
        <stp>BDP|5612678915277462897</stp>
        <tr r="W271" s="1"/>
      </tp>
      <tp t="b">
        <v>0</v>
        <stp/>
        <stp>BDP|5726915316865870516</stp>
        <tr r="R249" s="1"/>
      </tp>
      <tp t="b">
        <v>0</v>
        <stp/>
        <stp>BDP|2830491913748969223</stp>
        <tr r="S183" s="1"/>
      </tp>
      <tp t="b">
        <v>0</v>
        <stp/>
        <stp>BDP|8106835198710030434</stp>
        <tr r="S325" s="1"/>
      </tp>
      <tp t="b">
        <v>0</v>
        <stp/>
        <stp>BDP|9297594366852305571</stp>
        <tr r="AI47" s="1"/>
      </tp>
      <tp t="b">
        <v>0</v>
        <stp/>
        <stp>BDP|5934452501414241865</stp>
        <tr r="W289" s="1"/>
      </tp>
      <tp t="b">
        <v>0</v>
        <stp/>
        <stp>BDP|1463558408260690963</stp>
        <tr r="AG387" s="1"/>
      </tp>
      <tp t="b">
        <v>0</v>
        <stp/>
        <stp>BDP|8017216632494598083</stp>
        <tr r="AH191" s="1"/>
      </tp>
      <tp t="b">
        <v>0</v>
        <stp/>
        <stp>BDP|9584286821801692547</stp>
        <tr r="S71" s="1"/>
      </tp>
      <tp t="b">
        <v>0</v>
        <stp/>
        <stp>BDP|9364439774557913031</stp>
        <tr r="T403" s="1"/>
      </tp>
      <tp t="b">
        <v>0</v>
        <stp/>
        <stp>BDP|6442282777956501803</stp>
        <tr r="Y418" s="1"/>
      </tp>
      <tp t="b">
        <v>0</v>
        <stp/>
        <stp>BDP|1123899234332311515</stp>
        <tr r="R306" s="1"/>
      </tp>
      <tp t="b">
        <v>0</v>
        <stp/>
        <stp>BDP|9806682605437816539</stp>
        <tr r="AK191" s="1"/>
      </tp>
      <tp t="b">
        <v>0</v>
        <stp/>
        <stp>BDP|2875909336624693163</stp>
        <tr r="AI298" s="1"/>
      </tp>
      <tp t="b">
        <v>0</v>
        <stp/>
        <stp>BDP|6877098158019208746</stp>
        <tr r="U388" s="1"/>
      </tp>
      <tp t="b">
        <v>0</v>
        <stp/>
        <stp>BDP|5890966465623257464</stp>
        <tr r="Z378" s="1"/>
      </tp>
      <tp t="b">
        <v>0</v>
        <stp/>
        <stp>BDP|8765576704925944527</stp>
        <tr r="AK53" s="1"/>
      </tp>
      <tp t="b">
        <v>0</v>
        <stp/>
        <stp>BDP|1589716069679502475</stp>
        <tr r="S98" s="1"/>
      </tp>
      <tp t="b">
        <v>0</v>
        <stp/>
        <stp>BDP|1732643411582815959</stp>
        <tr r="X65" s="1"/>
      </tp>
      <tp t="b">
        <v>0</v>
        <stp/>
        <stp>BDP|4504979534421822213</stp>
        <tr r="W214" s="1"/>
      </tp>
      <tp t="b">
        <v>0</v>
        <stp/>
        <stp>BDP|8995333100075520304</stp>
        <tr r="Z334" s="1"/>
      </tp>
      <tp t="b">
        <v>0</v>
        <stp/>
        <stp>BDP|9629894726188181670</stp>
        <tr r="U424" s="1"/>
      </tp>
      <tp t="b">
        <v>0</v>
        <stp/>
        <stp>BDP|8402546265843818520</stp>
        <tr r="X21" s="1"/>
      </tp>
      <tp t="b">
        <v>0</v>
        <stp/>
        <stp>BDP|1076177986410625589</stp>
        <tr r="AG404" s="1"/>
      </tp>
      <tp t="b">
        <v>0</v>
        <stp/>
        <stp>BDP|2587866455062040094</stp>
        <tr r="X214" s="1"/>
      </tp>
      <tp t="b">
        <v>0</v>
        <stp/>
        <stp>BDP|2416965178547245674</stp>
        <tr r="R482" s="1"/>
      </tp>
      <tp t="b">
        <v>0</v>
        <stp/>
        <stp>BDP|8956368833901765441</stp>
        <tr r="U475" s="1"/>
      </tp>
      <tp t="b">
        <v>0</v>
        <stp/>
        <stp>BDP|8822400985641676841</stp>
        <tr r="AG204" s="1"/>
      </tp>
      <tp t="b">
        <v>0</v>
        <stp/>
        <stp>BDP|5650063568426127865</stp>
        <tr r="X302" s="1"/>
      </tp>
      <tp t="b">
        <v>0</v>
        <stp/>
        <stp>BDP|4367042564636473980</stp>
        <tr r="W4" s="1"/>
      </tp>
      <tp t="b">
        <v>0</v>
        <stp/>
        <stp>BDP|1472870718476669322</stp>
        <tr r="AG100" s="1"/>
      </tp>
      <tp t="b">
        <v>0</v>
        <stp/>
        <stp>BDP|1402133395527993349</stp>
        <tr r="AK365" s="1"/>
      </tp>
      <tp t="b">
        <v>0</v>
        <stp/>
        <stp>BDP|2575930222173330783</stp>
        <tr r="Y313" s="1"/>
      </tp>
      <tp t="b">
        <v>0</v>
        <stp/>
        <stp>BDP|4810465953638479063</stp>
        <tr r="Z22" s="1"/>
      </tp>
      <tp t="b">
        <v>0</v>
        <stp/>
        <stp>BDP|3207985064345734458</stp>
        <tr r="V442" s="1"/>
      </tp>
      <tp t="b">
        <v>0</v>
        <stp/>
        <stp>BDP|5528557486336388392</stp>
        <tr r="S159" s="1"/>
      </tp>
      <tp t="b">
        <v>0</v>
        <stp/>
        <stp>BDP|6526100878554302928</stp>
        <tr r="P422" s="1"/>
      </tp>
      <tp t="b">
        <v>0</v>
        <stp/>
        <stp>BDP|5920707218448883657</stp>
        <tr r="AI481" s="1"/>
      </tp>
      <tp t="b">
        <v>0</v>
        <stp/>
        <stp>BDP|8781170745901980107</stp>
        <tr r="W310" s="1"/>
      </tp>
      <tp t="b">
        <v>0</v>
        <stp/>
        <stp>BDP|3852875327007062348</stp>
        <tr r="R235" s="1"/>
      </tp>
      <tp t="b">
        <v>0</v>
        <stp/>
        <stp>BDP|6838243970848194610</stp>
        <tr r="Y151" s="1"/>
      </tp>
      <tp t="b">
        <v>0</v>
        <stp/>
        <stp>BDP|5604177308168449113</stp>
        <tr r="S270" s="1"/>
      </tp>
      <tp t="b">
        <v>0</v>
        <stp/>
        <stp>BDP|9218772819656953490</stp>
        <tr r="U412" s="1"/>
      </tp>
      <tp t="b">
        <v>0</v>
        <stp/>
        <stp>BDP|8559414662935302298</stp>
        <tr r="AH93" s="1"/>
      </tp>
      <tp t="b">
        <v>0</v>
        <stp/>
        <stp>BDP|6432876344205200295</stp>
        <tr r="R130" s="1"/>
      </tp>
      <tp t="b">
        <v>0</v>
        <stp/>
        <stp>BDP|8861040212194125030</stp>
        <tr r="P39" s="1"/>
      </tp>
      <tp t="b">
        <v>0</v>
        <stp/>
        <stp>BDP|4969820717354233420</stp>
        <tr r="P371" s="1"/>
      </tp>
      <tp t="b">
        <v>0</v>
        <stp/>
        <stp>BDP|6007515643458715289</stp>
        <tr r="R41" s="1"/>
      </tp>
      <tp t="b">
        <v>0</v>
        <stp/>
        <stp>BDP|9523826635758729789</stp>
        <tr r="T126" s="1"/>
      </tp>
      <tp t="b">
        <v>0</v>
        <stp/>
        <stp>BDP|7397064119409331221</stp>
        <tr r="R190" s="1"/>
      </tp>
      <tp t="b">
        <v>0</v>
        <stp/>
        <stp>BDP|4874369683351759373</stp>
        <tr r="Z485" s="1"/>
      </tp>
      <tp t="b">
        <v>0</v>
        <stp/>
        <stp>BDP|5658114588515030424</stp>
        <tr r="Q297" s="1"/>
      </tp>
      <tp t="b">
        <v>0</v>
        <stp/>
        <stp>BDP|1857487446565238997</stp>
        <tr r="W489" s="1"/>
      </tp>
      <tp t="b">
        <v>0</v>
        <stp/>
        <stp>BDP|2125636988252718303</stp>
        <tr r="Q233" s="1"/>
      </tp>
      <tp t="b">
        <v>0</v>
        <stp/>
        <stp>BDP|8403520904260722087</stp>
        <tr r="U133" s="1"/>
      </tp>
      <tp t="b">
        <v>0</v>
        <stp/>
        <stp>BDP|6364367698392652361</stp>
        <tr r="AK455" s="1"/>
      </tp>
      <tp t="b">
        <v>0</v>
        <stp/>
        <stp>BDP|6732576350673791853</stp>
        <tr r="Q153" s="1"/>
      </tp>
      <tp t="b">
        <v>0</v>
        <stp/>
        <stp>BDP|9398631667380155447</stp>
        <tr r="AI170" s="1"/>
      </tp>
      <tp t="b">
        <v>0</v>
        <stp/>
        <stp>BDP|8243269165208458972</stp>
        <tr r="Q102" s="1"/>
      </tp>
      <tp t="b">
        <v>0</v>
        <stp/>
        <stp>BDP|6318912452916399118</stp>
        <tr r="AH300" s="1"/>
      </tp>
      <tp t="b">
        <v>0</v>
        <stp/>
        <stp>BDP|5914892482850232823</stp>
        <tr r="U416" s="1"/>
      </tp>
      <tp t="b">
        <v>0</v>
        <stp/>
        <stp>BDP|3532046296853174447</stp>
        <tr r="AI426" s="1"/>
      </tp>
      <tp t="b">
        <v>0</v>
        <stp/>
        <stp>BDP|1291887215077420290</stp>
        <tr r="P27" s="1"/>
      </tp>
      <tp t="b">
        <v>0</v>
        <stp/>
        <stp>BDP|9499112908145843072</stp>
        <tr r="Y452" s="1"/>
      </tp>
      <tp t="b">
        <v>0</v>
        <stp/>
        <stp>BDP|3305361976833734965</stp>
        <tr r="AH92" s="1"/>
      </tp>
      <tp t="b">
        <v>0</v>
        <stp/>
        <stp>BDP|1273110506745648815</stp>
        <tr r="AH365" s="1"/>
      </tp>
      <tp t="b">
        <v>0</v>
        <stp/>
        <stp>BDP|9526926990433673737</stp>
        <tr r="P426" s="1"/>
      </tp>
      <tp t="b">
        <v>0</v>
        <stp/>
        <stp>BDP|7259042063789312542</stp>
        <tr r="AK85" s="1"/>
      </tp>
      <tp t="b">
        <v>0</v>
        <stp/>
        <stp>BDP|5295525324596124979</stp>
        <tr r="AK144" s="1"/>
      </tp>
      <tp t="b">
        <v>0</v>
        <stp/>
        <stp>BDP|3057135888316803116</stp>
        <tr r="Z243" s="1"/>
      </tp>
      <tp t="b">
        <v>0</v>
        <stp/>
        <stp>BDP|5495867036932440124</stp>
        <tr r="AH489" s="1"/>
      </tp>
      <tp t="b">
        <v>0</v>
        <stp/>
        <stp>BDP|3583133945783233839</stp>
        <tr r="U311" s="1"/>
      </tp>
      <tp t="b">
        <v>0</v>
        <stp/>
        <stp>BDP|4385862975046727040</stp>
        <tr r="X81" s="1"/>
      </tp>
      <tp t="b">
        <v>0</v>
        <stp/>
        <stp>BDP|8947883287351300469</stp>
        <tr r="AG260" s="1"/>
      </tp>
      <tp t="b">
        <v>0</v>
        <stp/>
        <stp>BDP|8102130225810428604</stp>
        <tr r="P338" s="1"/>
      </tp>
      <tp t="b">
        <v>0</v>
        <stp/>
        <stp>BDP|8740691306036264593</stp>
        <tr r="AG350" s="1"/>
      </tp>
      <tp t="b">
        <v>0</v>
        <stp/>
        <stp>BDP|1600541893286411662</stp>
        <tr r="Z400" s="1"/>
      </tp>
      <tp t="b">
        <v>0</v>
        <stp/>
        <stp>BDP|3624953619200823611</stp>
        <tr r="Y196" s="1"/>
      </tp>
      <tp t="b">
        <v>0</v>
        <stp/>
        <stp>BDP|7794973112640675279</stp>
        <tr r="R471" s="1"/>
      </tp>
      <tp t="b">
        <v>0</v>
        <stp/>
        <stp>BDP|4532671856179376340</stp>
        <tr r="T205" s="1"/>
      </tp>
      <tp t="b">
        <v>0</v>
        <stp/>
        <stp>BDP|6528871276604123060</stp>
        <tr r="V159" s="1"/>
      </tp>
      <tp t="b">
        <v>0</v>
        <stp/>
        <stp>BDP|3515211406529447557</stp>
        <tr r="Z416" s="1"/>
      </tp>
      <tp t="b">
        <v>0</v>
        <stp/>
        <stp>BDP|2849538515508589387</stp>
        <tr r="Z415" s="1"/>
      </tp>
      <tp t="b">
        <v>0</v>
        <stp/>
        <stp>BDP|5989791853232243829</stp>
        <tr r="X445" s="1"/>
      </tp>
      <tp t="b">
        <v>0</v>
        <stp/>
        <stp>BDP|2860965281539886773</stp>
        <tr r="AI171" s="1"/>
      </tp>
      <tp t="b">
        <v>0</v>
        <stp/>
        <stp>BDP|7555028213573622826</stp>
        <tr r="AK374" s="1"/>
      </tp>
      <tp t="b">
        <v>0</v>
        <stp/>
        <stp>BDP|5170556532258693604</stp>
        <tr r="S279" s="1"/>
      </tp>
      <tp t="b">
        <v>0</v>
        <stp/>
        <stp>BDP|8977534768042402462</stp>
        <tr r="T103" s="1"/>
      </tp>
      <tp t="b">
        <v>0</v>
        <stp/>
        <stp>BDP|1250555384296170727</stp>
        <tr r="AG423" s="1"/>
      </tp>
      <tp t="b">
        <v>0</v>
        <stp/>
        <stp>BDP|8670075126223635417</stp>
        <tr r="Z86" s="1"/>
      </tp>
      <tp t="b">
        <v>0</v>
        <stp/>
        <stp>BDP|8020360763671247169</stp>
        <tr r="U295" s="1"/>
      </tp>
      <tp t="b">
        <v>0</v>
        <stp/>
        <stp>BDP|6797474810146308821</stp>
        <tr r="T137" s="1"/>
      </tp>
      <tp t="b">
        <v>0</v>
        <stp/>
        <stp>BDP|1098768195447303518</stp>
        <tr r="AH68" s="1"/>
      </tp>
      <tp t="b">
        <v>0</v>
        <stp/>
        <stp>BDP|5119999878263633575</stp>
        <tr r="S136" s="1"/>
      </tp>
      <tp t="b">
        <v>0</v>
        <stp/>
        <stp>BDP|4977800524126807549</stp>
        <tr r="Z80" s="1"/>
      </tp>
      <tp t="b">
        <v>0</v>
        <stp/>
        <stp>BDP|1439944046625737403</stp>
        <tr r="AI491" s="1"/>
      </tp>
      <tp t="b">
        <v>0</v>
        <stp/>
        <stp>BDP|9495538341103017671</stp>
        <tr r="S101" s="1"/>
      </tp>
      <tp t="b">
        <v>0</v>
        <stp/>
        <stp>BDP|8840500263167228187</stp>
        <tr r="AG203" s="1"/>
      </tp>
      <tp t="b">
        <v>0</v>
        <stp/>
        <stp>BDP|3702963317444578223</stp>
        <tr r="U410" s="1"/>
      </tp>
      <tp t="b">
        <v>0</v>
        <stp/>
        <stp>BDP|7469307299223476381</stp>
        <tr r="AK452" s="1"/>
      </tp>
      <tp t="b">
        <v>0</v>
        <stp/>
        <stp>BDP|6232592198895480264</stp>
        <tr r="R135" s="1"/>
      </tp>
      <tp t="b">
        <v>0</v>
        <stp/>
        <stp>BDP|1150762747146318922</stp>
        <tr r="Y417" s="1"/>
      </tp>
      <tp t="b">
        <v>0</v>
        <stp/>
        <stp>BDP|9944451155584897172</stp>
        <tr r="V290" s="1"/>
      </tp>
      <tp t="b">
        <v>0</v>
        <stp/>
        <stp>BDP|8162108990615456833</stp>
        <tr r="S200" s="1"/>
      </tp>
      <tp t="b">
        <v>0</v>
        <stp/>
        <stp>BDP|7236905210543398174</stp>
        <tr r="AG473" s="1"/>
      </tp>
      <tp t="b">
        <v>0</v>
        <stp/>
        <stp>BDP|9565190046678934952</stp>
        <tr r="AG34" s="1"/>
      </tp>
      <tp t="b">
        <v>0</v>
        <stp/>
        <stp>BDP|9659239322871053510</stp>
        <tr r="Q416" s="1"/>
      </tp>
      <tp t="b">
        <v>0</v>
        <stp/>
        <stp>BDP|1670324696553576511</stp>
        <tr r="P370" s="1"/>
      </tp>
      <tp t="b">
        <v>0</v>
        <stp/>
        <stp>BDP|9807163417055907163</stp>
        <tr r="W95" s="1"/>
      </tp>
      <tp t="b">
        <v>0</v>
        <stp/>
        <stp>BDP|3115805356696034512</stp>
        <tr r="AG316" s="1"/>
      </tp>
      <tp t="b">
        <v>0</v>
        <stp/>
        <stp>BDP|9200667522730374035</stp>
        <tr r="R131" s="1"/>
      </tp>
      <tp t="b">
        <v>0</v>
        <stp/>
        <stp>BDP|2833662669188922780</stp>
        <tr r="AH13" s="1"/>
      </tp>
      <tp t="b">
        <v>0</v>
        <stp/>
        <stp>BDP|5468753168108994168</stp>
        <tr r="AG63" s="1"/>
      </tp>
      <tp t="b">
        <v>0</v>
        <stp/>
        <stp>BDP|8312305382998685610</stp>
        <tr r="U331" s="1"/>
      </tp>
      <tp t="b">
        <v>0</v>
        <stp/>
        <stp>BDP|8444812164113119863</stp>
        <tr r="Q336" s="1"/>
      </tp>
      <tp t="b">
        <v>0</v>
        <stp/>
        <stp>BDP|6137226392506210655</stp>
        <tr r="V65" s="1"/>
      </tp>
      <tp t="b">
        <v>0</v>
        <stp/>
        <stp>BDP|9429536231440508254</stp>
        <tr r="AK66" s="1"/>
      </tp>
      <tp t="b">
        <v>0</v>
        <stp/>
        <stp>BDP|2885244486357828249</stp>
        <tr r="Z361" s="1"/>
      </tp>
      <tp t="b">
        <v>0</v>
        <stp/>
        <stp>BDP|1049531392112148267</stp>
        <tr r="Q98" s="1"/>
      </tp>
      <tp t="b">
        <v>0</v>
        <stp/>
        <stp>BDP|2229165192447641060</stp>
        <tr r="V264" s="1"/>
      </tp>
      <tp t="b">
        <v>0</v>
        <stp/>
        <stp>BDP|1267245293913135430</stp>
        <tr r="S425" s="1"/>
      </tp>
      <tp t="b">
        <v>0</v>
        <stp/>
        <stp>BDP|3608856173890431134</stp>
        <tr r="AK447" s="1"/>
      </tp>
      <tp t="b">
        <v>0</v>
        <stp/>
        <stp>BDP|3484142751468134275</stp>
        <tr r="AI402" s="1"/>
      </tp>
      <tp t="b">
        <v>0</v>
        <stp/>
        <stp>BDP|9412076225234890294</stp>
        <tr r="U227" s="1"/>
      </tp>
      <tp t="b">
        <v>0</v>
        <stp/>
        <stp>BDP|5478578785070310525</stp>
        <tr r="S363" s="1"/>
      </tp>
      <tp t="b">
        <v>0</v>
        <stp/>
        <stp>BDP|1254101396893727745</stp>
        <tr r="Y323" s="1"/>
      </tp>
      <tp t="b">
        <v>0</v>
        <stp/>
        <stp>BDP|3862936068781245069</stp>
        <tr r="AH160" s="1"/>
      </tp>
      <tp t="b">
        <v>0</v>
        <stp/>
        <stp>BDP|1693664005942792850</stp>
        <tr r="Y259" s="1"/>
      </tp>
      <tp t="b">
        <v>0</v>
        <stp/>
        <stp>BDP|8310126821690595624</stp>
        <tr r="P218" s="1"/>
      </tp>
      <tp t="b">
        <v>0</v>
        <stp/>
        <stp>BDP|2587411198336953420</stp>
        <tr r="Q335" s="1"/>
      </tp>
      <tp t="b">
        <v>0</v>
        <stp/>
        <stp>BDP|7984301752325472982</stp>
        <tr r="W103" s="1"/>
      </tp>
      <tp t="b">
        <v>0</v>
        <stp/>
        <stp>BDP|9084597085150216991</stp>
        <tr r="X161" s="1"/>
      </tp>
      <tp t="b">
        <v>0</v>
        <stp/>
        <stp>BDP|8612743337013282204</stp>
        <tr r="X136" s="1"/>
      </tp>
      <tp t="b">
        <v>0</v>
        <stp/>
        <stp>BDP|5075643744652418833</stp>
        <tr r="AG261" s="1"/>
      </tp>
      <tp t="b">
        <v>0</v>
        <stp/>
        <stp>BDP|5745590989416276327</stp>
        <tr r="S67" s="1"/>
      </tp>
      <tp t="b">
        <v>0</v>
        <stp/>
        <stp>BDP|4201943610044988588</stp>
        <tr r="Y457" s="1"/>
      </tp>
      <tp t="b">
        <v>0</v>
        <stp/>
        <stp>BDP|3552547091592078075</stp>
        <tr r="P81" s="1"/>
      </tp>
      <tp t="b">
        <v>0</v>
        <stp/>
        <stp>BDP|5099297314378211389</stp>
        <tr r="AI304" s="1"/>
      </tp>
      <tp t="b">
        <v>0</v>
        <stp/>
        <stp>BDP|3981888290928280745</stp>
        <tr r="S271" s="1"/>
      </tp>
      <tp t="b">
        <v>0</v>
        <stp/>
        <stp>BDP|8159026711113725724</stp>
        <tr r="AI382" s="1"/>
      </tp>
      <tp t="b">
        <v>0</v>
        <stp/>
        <stp>BDP|6057470540648110328</stp>
        <tr r="U73" s="1"/>
      </tp>
      <tp t="b">
        <v>0</v>
        <stp/>
        <stp>BDP|9965334234701887527</stp>
        <tr r="V100" s="1"/>
      </tp>
      <tp t="b">
        <v>0</v>
        <stp/>
        <stp>BDP|4625467623828345744</stp>
        <tr r="AK387" s="1"/>
      </tp>
      <tp t="b">
        <v>0</v>
        <stp/>
        <stp>BDP|4160735497867240032</stp>
        <tr r="AG171" s="1"/>
      </tp>
      <tp t="b">
        <v>0</v>
        <stp/>
        <stp>BDP|6956158418659924295</stp>
        <tr r="Q355" s="1"/>
      </tp>
      <tp t="b">
        <v>0</v>
        <stp/>
        <stp>BDP|8796277946613577073</stp>
        <tr r="S211" s="1"/>
      </tp>
      <tp t="b">
        <v>0</v>
        <stp/>
        <stp>BDP|2077946236272180774</stp>
        <tr r="X427" s="1"/>
      </tp>
      <tp t="b">
        <v>0</v>
        <stp/>
        <stp>BDP|1745158691104629010</stp>
        <tr r="U156" s="1"/>
      </tp>
      <tp t="b">
        <v>0</v>
        <stp/>
        <stp>BDP|7066502805426826993</stp>
        <tr r="Y239" s="1"/>
      </tp>
      <tp t="b">
        <v>0</v>
        <stp/>
        <stp>BDP|3137200304209445555</stp>
        <tr r="U36" s="1"/>
      </tp>
      <tp t="b">
        <v>0</v>
        <stp/>
        <stp>BDP|8698121011613491655</stp>
        <tr r="V184" s="1"/>
      </tp>
      <tp t="b">
        <v>0</v>
        <stp/>
        <stp>BDP|5883073264768991660</stp>
        <tr r="Q417" s="1"/>
      </tp>
      <tp t="b">
        <v>0</v>
        <stp/>
        <stp>BDP|1912471449135221917</stp>
        <tr r="AK368" s="1"/>
      </tp>
      <tp t="b">
        <v>0</v>
        <stp/>
        <stp>BDP|6321811207665600672</stp>
        <tr r="W375" s="1"/>
      </tp>
      <tp t="b">
        <v>0</v>
        <stp/>
        <stp>BDP|1604694748026654857</stp>
        <tr r="Z108" s="1"/>
      </tp>
      <tp t="b">
        <v>0</v>
        <stp/>
        <stp>BDP|2550786244699547587</stp>
        <tr r="X277" s="1"/>
      </tp>
      <tp t="b">
        <v>0</v>
        <stp/>
        <stp>BDP|3252900519310789697</stp>
        <tr r="AI477" s="1"/>
      </tp>
      <tp t="b">
        <v>0</v>
        <stp/>
        <stp>BDP|6083562880311710741</stp>
        <tr r="Y193" s="1"/>
      </tp>
      <tp t="b">
        <v>0</v>
        <stp/>
        <stp>BDP|8095555223623513163</stp>
        <tr r="X498" s="1"/>
      </tp>
      <tp t="b">
        <v>0</v>
        <stp/>
        <stp>BDP|5107560106419694425</stp>
        <tr r="T290" s="1"/>
      </tp>
      <tp t="b">
        <v>0</v>
        <stp/>
        <stp>BDP|7517954006982643150</stp>
        <tr r="P136" s="1"/>
      </tp>
      <tp t="b">
        <v>0</v>
        <stp/>
        <stp>BDP|3196573969589824420</stp>
        <tr r="W283" s="1"/>
      </tp>
      <tp t="b">
        <v>0</v>
        <stp/>
        <stp>BDP|6139403125959064412</stp>
        <tr r="U192" s="1"/>
      </tp>
      <tp t="b">
        <v>0</v>
        <stp/>
        <stp>BDP|5391144880101401060</stp>
        <tr r="Y269" s="1"/>
      </tp>
      <tp t="b">
        <v>0</v>
        <stp/>
        <stp>BDP|9581767661895732005</stp>
        <tr r="V384" s="1"/>
      </tp>
      <tp t="b">
        <v>0</v>
        <stp/>
        <stp>BDP|4891216889605526609</stp>
        <tr r="Y403" s="1"/>
      </tp>
      <tp t="b">
        <v>0</v>
        <stp/>
        <stp>BDP|3810016298732649526</stp>
        <tr r="Y198" s="1"/>
      </tp>
      <tp t="b">
        <v>0</v>
        <stp/>
        <stp>BDP|2158209696992565676</stp>
        <tr r="AG338" s="1"/>
      </tp>
      <tp t="b">
        <v>0</v>
        <stp/>
        <stp>BDP|5070305861595709832</stp>
        <tr r="U93" s="1"/>
      </tp>
      <tp t="b">
        <v>0</v>
        <stp/>
        <stp>BDP|2743389199886350305</stp>
        <tr r="Z355" s="1"/>
      </tp>
      <tp t="b">
        <v>0</v>
        <stp/>
        <stp>BDP|5224251485372182393</stp>
        <tr r="U213" s="1"/>
      </tp>
      <tp t="b">
        <v>0</v>
        <stp/>
        <stp>BDP|2215543587218894934</stp>
        <tr r="V374" s="1"/>
      </tp>
      <tp t="b">
        <v>0</v>
        <stp/>
        <stp>BDP|8812876295991008603</stp>
        <tr r="X86" s="1"/>
      </tp>
      <tp t="b">
        <v>0</v>
        <stp/>
        <stp>BDP|5522534302796845869</stp>
        <tr r="AG287" s="1"/>
      </tp>
      <tp t="b">
        <v>0</v>
        <stp/>
        <stp>BDP|8005613028941745340</stp>
        <tr r="AI424" s="1"/>
      </tp>
      <tp t="b">
        <v>0</v>
        <stp/>
        <stp>BDP|3115736248796466848</stp>
        <tr r="AG242" s="1"/>
      </tp>
      <tp t="b">
        <v>0</v>
        <stp/>
        <stp>BDP|5930027791267004505</stp>
        <tr r="X337" s="1"/>
      </tp>
      <tp t="b">
        <v>0</v>
        <stp/>
        <stp>BDP|1539280894846507268</stp>
        <tr r="W86" s="1"/>
      </tp>
      <tp t="b">
        <v>0</v>
        <stp/>
        <stp>BDP|3031207757699522383</stp>
        <tr r="U39" s="1"/>
      </tp>
      <tp t="b">
        <v>0</v>
        <stp/>
        <stp>BDP|6654801576112814521</stp>
        <tr r="AG108" s="1"/>
      </tp>
      <tp t="b">
        <v>0</v>
        <stp/>
        <stp>BDP|9441220639236052057</stp>
        <tr r="V391" s="1"/>
      </tp>
      <tp t="b">
        <v>0</v>
        <stp/>
        <stp>BDP|8745817119239035656</stp>
        <tr r="Q107" s="1"/>
      </tp>
      <tp t="b">
        <v>0</v>
        <stp/>
        <stp>BDP|9539370648218808886</stp>
        <tr r="AK457" s="1"/>
      </tp>
      <tp t="b">
        <v>0</v>
        <stp/>
        <stp>BDP|9870400050017117130</stp>
        <tr r="S300" s="1"/>
      </tp>
      <tp t="b">
        <v>0</v>
        <stp/>
        <stp>BDP|4104407868628131024</stp>
        <tr r="AK388" s="1"/>
      </tp>
      <tp t="b">
        <v>0</v>
        <stp/>
        <stp>BDP|9334204928116990197</stp>
        <tr r="AH363" s="1"/>
      </tp>
      <tp t="b">
        <v>0</v>
        <stp/>
        <stp>BDP|2848679935579077014</stp>
        <tr r="S424" s="1"/>
      </tp>
      <tp t="b">
        <v>0</v>
        <stp/>
        <stp>BDP|2689978552059095982</stp>
        <tr r="AH368" s="1"/>
      </tp>
      <tp t="b">
        <v>0</v>
        <stp/>
        <stp>BDP|8588313274661233393</stp>
        <tr r="AK475" s="1"/>
      </tp>
      <tp t="b">
        <v>0</v>
        <stp/>
        <stp>BDP|5286657360349463286</stp>
        <tr r="Q250" s="1"/>
      </tp>
      <tp t="b">
        <v>0</v>
        <stp/>
        <stp>BDP|1971743675608275716</stp>
        <tr r="P149" s="1"/>
      </tp>
      <tp t="b">
        <v>0</v>
        <stp/>
        <stp>BDP|8562278927120652688</stp>
        <tr r="V195" s="1"/>
      </tp>
      <tp t="b">
        <v>0</v>
        <stp/>
        <stp>BDP|8814465207196349415</stp>
        <tr r="AI177" s="1"/>
      </tp>
      <tp t="b">
        <v>0</v>
        <stp/>
        <stp>BDP|2521915956290845017</stp>
        <tr r="Y222" s="1"/>
      </tp>
      <tp t="b">
        <v>0</v>
        <stp/>
        <stp>BDP|9470533454455974211</stp>
        <tr r="R176" s="1"/>
      </tp>
      <tp t="b">
        <v>0</v>
        <stp/>
        <stp>BDP|6023641098247593013</stp>
        <tr r="R140" s="1"/>
      </tp>
      <tp t="b">
        <v>0</v>
        <stp/>
        <stp>BDP|6320689806477465913</stp>
        <tr r="S96" s="1"/>
      </tp>
      <tp t="b">
        <v>0</v>
        <stp/>
        <stp>BDP|5876576087960644661</stp>
        <tr r="U235" s="1"/>
      </tp>
      <tp t="b">
        <v>0</v>
        <stp/>
        <stp>BDP|5825266687777152608</stp>
        <tr r="AI350" s="1"/>
      </tp>
      <tp t="b">
        <v>0</v>
        <stp/>
        <stp>BDP|9601660773133270594</stp>
        <tr r="V267" s="1"/>
      </tp>
      <tp t="b">
        <v>0</v>
        <stp/>
        <stp>BDP|2201813550486359785</stp>
        <tr r="X230" s="1"/>
      </tp>
      <tp t="b">
        <v>0</v>
        <stp/>
        <stp>BDP|2626809387285170989</stp>
        <tr r="AI272" s="1"/>
      </tp>
      <tp t="b">
        <v>0</v>
        <stp/>
        <stp>BDP|5570188734140965991</stp>
        <tr r="AK324" s="1"/>
      </tp>
      <tp t="b">
        <v>0</v>
        <stp/>
        <stp>BDP|8699913539449631511</stp>
        <tr r="AI413" s="1"/>
      </tp>
      <tp t="b">
        <v>0</v>
        <stp/>
        <stp>BDP|9565358962933988121</stp>
        <tr r="V269" s="1"/>
      </tp>
      <tp t="b">
        <v>0</v>
        <stp/>
        <stp>BDP|3007198041101582941</stp>
        <tr r="T29" s="1"/>
      </tp>
      <tp t="b">
        <v>0</v>
        <stp/>
        <stp>BDP|4374373885682190398</stp>
        <tr r="Q136" s="1"/>
      </tp>
      <tp t="b">
        <v>0</v>
        <stp/>
        <stp>BDP|3817282734678520484</stp>
        <tr r="U330" s="1"/>
      </tp>
      <tp t="b">
        <v>0</v>
        <stp/>
        <stp>BDP|2267661334100819912</stp>
        <tr r="S426" s="1"/>
      </tp>
      <tp t="b">
        <v>0</v>
        <stp/>
        <stp>BDP|9657071165779567881</stp>
        <tr r="AK417" s="1"/>
      </tp>
      <tp t="b">
        <v>0</v>
        <stp/>
        <stp>BDP|3351528356084718998</stp>
        <tr r="AG121" s="1"/>
      </tp>
      <tp t="b">
        <v>0</v>
        <stp/>
        <stp>BDP|8924599294099348396</stp>
        <tr r="U343" s="1"/>
      </tp>
      <tp t="b">
        <v>0</v>
        <stp/>
        <stp>BDP|5375838674002312694</stp>
        <tr r="X101" s="1"/>
      </tp>
      <tp t="b">
        <v>0</v>
        <stp/>
        <stp>BDP|2940643565979450521</stp>
        <tr r="V136" s="1"/>
      </tp>
      <tp t="b">
        <v>0</v>
        <stp/>
        <stp>BDP|6268070413158803108</stp>
        <tr r="U112" s="1"/>
      </tp>
      <tp t="b">
        <v>0</v>
        <stp/>
        <stp>BDP|1070828314071151794</stp>
        <tr r="T165" s="1"/>
      </tp>
      <tp t="b">
        <v>0</v>
        <stp/>
        <stp>BDP|1019440399576671452</stp>
        <tr r="W254" s="1"/>
      </tp>
      <tp t="b">
        <v>0</v>
        <stp/>
        <stp>BDP|2073075550328011190</stp>
        <tr r="U275" s="1"/>
      </tp>
      <tp t="b">
        <v>0</v>
        <stp/>
        <stp>BDP|2174075089564762061</stp>
        <tr r="Y65" s="1"/>
      </tp>
      <tp t="b">
        <v>0</v>
        <stp/>
        <stp>BDP|4425220652164362992</stp>
        <tr r="S290" s="1"/>
      </tp>
      <tp t="b">
        <v>0</v>
        <stp/>
        <stp>BDP|7410837658876129214</stp>
        <tr r="V73" s="1"/>
      </tp>
      <tp t="b">
        <v>0</v>
        <stp/>
        <stp>BDP|3557598798497901623</stp>
        <tr r="Y465" s="1"/>
      </tp>
      <tp t="b">
        <v>0</v>
        <stp/>
        <stp>BDP|4697480043459662346</stp>
        <tr r="T149" s="1"/>
      </tp>
      <tp t="b">
        <v>0</v>
        <stp/>
        <stp>BDP|8335283561781434319</stp>
        <tr r="U250" s="1"/>
      </tp>
      <tp t="b">
        <v>0</v>
        <stp/>
        <stp>BDP|9551521239460159109</stp>
        <tr r="AI332" s="1"/>
      </tp>
      <tp t="b">
        <v>0</v>
        <stp/>
        <stp>BDP|4235090413618396342</stp>
        <tr r="T173" s="1"/>
      </tp>
      <tp t="b">
        <v>0</v>
        <stp/>
        <stp>BDP|5662781341118006005</stp>
        <tr r="S296" s="1"/>
      </tp>
      <tp t="b">
        <v>0</v>
        <stp/>
        <stp>BDP|2891315515627481977</stp>
        <tr r="AG19" s="1"/>
      </tp>
      <tp t="b">
        <v>0</v>
        <stp/>
        <stp>BDP|7721098192637483771</stp>
        <tr r="S400" s="1"/>
      </tp>
      <tp t="b">
        <v>0</v>
        <stp/>
        <stp>BDP|1821517175668013536</stp>
        <tr r="U3" s="1"/>
      </tp>
      <tp t="b">
        <v>0</v>
        <stp/>
        <stp>BDP|3771983290124510950</stp>
        <tr r="Y377" s="1"/>
      </tp>
      <tp t="b">
        <v>0</v>
        <stp/>
        <stp>BDP|6924356308169374285</stp>
        <tr r="Z167" s="1"/>
      </tp>
      <tp t="b">
        <v>0</v>
        <stp/>
        <stp>BDP|1630946000331424792</stp>
        <tr r="Q190" s="1"/>
      </tp>
      <tp t="b">
        <v>0</v>
        <stp/>
        <stp>BDP|3020828668603617004</stp>
        <tr r="R465" s="1"/>
      </tp>
      <tp t="b">
        <v>0</v>
        <stp/>
        <stp>BDP|1637934313443889422</stp>
        <tr r="S334" s="1"/>
      </tp>
      <tp t="b">
        <v>0</v>
        <stp/>
        <stp>BDP|9383817987817187087</stp>
        <tr r="P305" s="1"/>
      </tp>
      <tp t="b">
        <v>0</v>
        <stp/>
        <stp>BDP|1544069899062717411</stp>
        <tr r="X237" s="1"/>
      </tp>
      <tp t="b">
        <v>0</v>
        <stp/>
        <stp>BDP|6162681811008630729</stp>
        <tr r="U15" s="1"/>
      </tp>
      <tp t="b">
        <v>0</v>
        <stp/>
        <stp>BDP|5990203246225211815</stp>
        <tr r="U229" s="1"/>
      </tp>
      <tp t="b">
        <v>0</v>
        <stp/>
        <stp>BDP|4941461163890199815</stp>
        <tr r="X53" s="1"/>
      </tp>
      <tp t="b">
        <v>0</v>
        <stp/>
        <stp>BDP|6594019877507975862</stp>
        <tr r="V242" s="1"/>
      </tp>
      <tp t="b">
        <v>0</v>
        <stp/>
        <stp>BDP|2738179734797164998</stp>
        <tr r="W198" s="1"/>
      </tp>
      <tp t="b">
        <v>0</v>
        <stp/>
        <stp>BDP|7530491107624538925</stp>
        <tr r="AI173" s="1"/>
      </tp>
      <tp t="b">
        <v>0</v>
        <stp/>
        <stp>BDP|7377054403838186186</stp>
        <tr r="W157" s="1"/>
      </tp>
      <tp t="b">
        <v>0</v>
        <stp/>
        <stp>BDP|2267663133361317882</stp>
        <tr r="U327" s="1"/>
      </tp>
      <tp t="b">
        <v>0</v>
        <stp/>
        <stp>BDP|9996102224870649473</stp>
        <tr r="Q379" s="1"/>
      </tp>
      <tp t="b">
        <v>0</v>
        <stp/>
        <stp>BDP|6351001133393894849</stp>
        <tr r="Z119" s="1"/>
      </tp>
      <tp t="b">
        <v>0</v>
        <stp/>
        <stp>BDP|8236073988068000617</stp>
        <tr r="Z398" s="1"/>
      </tp>
      <tp t="b">
        <v>0</v>
        <stp/>
        <stp>BDP|3201075729276993998</stp>
        <tr r="Z70" s="1"/>
      </tp>
      <tp t="b">
        <v>0</v>
        <stp/>
        <stp>BDP|8175946640853146895</stp>
        <tr r="Z171" s="1"/>
      </tp>
      <tp t="b">
        <v>0</v>
        <stp/>
        <stp>BDP|7717871158875168146</stp>
        <tr r="S202" s="1"/>
      </tp>
      <tp t="b">
        <v>0</v>
        <stp/>
        <stp>BDP|9581925036018549591</stp>
        <tr r="AG73" s="1"/>
      </tp>
      <tp t="b">
        <v>0</v>
        <stp/>
        <stp>BDP|1191800871337849755</stp>
        <tr r="T447" s="1"/>
      </tp>
      <tp t="b">
        <v>0</v>
        <stp/>
        <stp>BDP|1945989269288704825</stp>
        <tr r="W167" s="1"/>
      </tp>
      <tp t="b">
        <v>0</v>
        <stp/>
        <stp>BDP|3960188584292847605</stp>
        <tr r="AK478" s="1"/>
      </tp>
      <tp t="b">
        <v>0</v>
        <stp/>
        <stp>BDP|8997766459742844630</stp>
        <tr r="V345" s="1"/>
      </tp>
      <tp t="b">
        <v>0</v>
        <stp/>
        <stp>BDP|2853254913679087633</stp>
        <tr r="V69" s="1"/>
      </tp>
      <tp t="b">
        <v>0</v>
        <stp/>
        <stp>BDP|5465613835858808652</stp>
        <tr r="AI194" s="1"/>
      </tp>
      <tp t="b">
        <v>0</v>
        <stp/>
        <stp>BDP|1080286937257513972</stp>
        <tr r="W3" s="1"/>
      </tp>
      <tp t="b">
        <v>0</v>
        <stp/>
        <stp>BDP|4908882039763299272</stp>
        <tr r="R498" s="1"/>
      </tp>
      <tp t="b">
        <v>0</v>
        <stp/>
        <stp>BDP|5813850083119316200</stp>
        <tr r="X17" s="1"/>
      </tp>
      <tp t="b">
        <v>0</v>
        <stp/>
        <stp>BDP|8776494002846433459</stp>
        <tr r="U57" s="1"/>
      </tp>
      <tp t="b">
        <v>0</v>
        <stp/>
        <stp>BDP|5320129929669054158</stp>
        <tr r="Q479" s="1"/>
      </tp>
      <tp t="b">
        <v>0</v>
        <stp/>
        <stp>BDP|2858915728585869246</stp>
        <tr r="X327" s="1"/>
      </tp>
      <tp t="b">
        <v>0</v>
        <stp/>
        <stp>BDP|4679777298513260798</stp>
        <tr r="AK377" s="1"/>
      </tp>
      <tp t="b">
        <v>0</v>
        <stp/>
        <stp>BDP|1598888080827627891</stp>
        <tr r="AI420" s="1"/>
      </tp>
      <tp t="b">
        <v>0</v>
        <stp/>
        <stp>BDP|8114406104811072375</stp>
        <tr r="Z349" s="1"/>
      </tp>
      <tp t="b">
        <v>0</v>
        <stp/>
        <stp>BDP|9422638007027767652</stp>
        <tr r="Q156" s="1"/>
      </tp>
      <tp t="b">
        <v>0</v>
        <stp/>
        <stp>BDP|3872379828065213971</stp>
        <tr r="AH423" s="1"/>
      </tp>
      <tp t="b">
        <v>0</v>
        <stp/>
        <stp>BDP|6705874956201347471</stp>
        <tr r="P217" s="1"/>
      </tp>
      <tp t="b">
        <v>0</v>
        <stp/>
        <stp>BDP|5251025002003247826</stp>
        <tr r="P110" s="1"/>
      </tp>
      <tp t="b">
        <v>0</v>
        <stp/>
        <stp>BDP|3231261993482668435</stp>
        <tr r="P252" s="1"/>
      </tp>
      <tp t="b">
        <v>0</v>
        <stp/>
        <stp>BDP|3663566858534869927</stp>
        <tr r="AK87" s="1"/>
      </tp>
      <tp t="b">
        <v>0</v>
        <stp/>
        <stp>BDP|3052049663579062258</stp>
        <tr r="W94" s="1"/>
      </tp>
      <tp t="b">
        <v>0</v>
        <stp/>
        <stp>BDP|6781592898120464414</stp>
        <tr r="R40" s="1"/>
      </tp>
      <tp t="b">
        <v>0</v>
        <stp/>
        <stp>BDP|3402312077450081914</stp>
        <tr r="P171" s="1"/>
      </tp>
      <tp t="b">
        <v>0</v>
        <stp/>
        <stp>BDP|9414457177643480712</stp>
        <tr r="T96" s="1"/>
      </tp>
      <tp t="b">
        <v>0</v>
        <stp/>
        <stp>BDP|7682133887700430053</stp>
        <tr r="T75" s="1"/>
      </tp>
      <tp t="b">
        <v>0</v>
        <stp/>
        <stp>BDP|8681534041377372047</stp>
        <tr r="W336" s="1"/>
      </tp>
      <tp t="b">
        <v>0</v>
        <stp/>
        <stp>BDP|1798069392944837285</stp>
        <tr r="Z111" s="1"/>
      </tp>
      <tp t="b">
        <v>0</v>
        <stp/>
        <stp>BDP|7285561380351623518</stp>
        <tr r="Z34" s="1"/>
      </tp>
      <tp t="b">
        <v>0</v>
        <stp/>
        <stp>BDP|8400861303768437665</stp>
        <tr r="AK238" s="1"/>
      </tp>
      <tp t="b">
        <v>0</v>
        <stp/>
        <stp>BDP|6512417308305683999</stp>
        <tr r="W313" s="1"/>
      </tp>
      <tp t="b">
        <v>0</v>
        <stp/>
        <stp>BDP|3603262911797541948</stp>
        <tr r="AK229" s="1"/>
      </tp>
      <tp t="b">
        <v>0</v>
        <stp/>
        <stp>BDP|5015753164383506949</stp>
        <tr r="S112" s="1"/>
      </tp>
      <tp t="b">
        <v>0</v>
        <stp/>
        <stp>BDP|8799767202338351905</stp>
        <tr r="AK290" s="1"/>
      </tp>
      <tp t="b">
        <v>0</v>
        <stp/>
        <stp>BDP|9602638906798451976</stp>
        <tr r="AK74" s="1"/>
      </tp>
      <tp t="b">
        <v>0</v>
        <stp/>
        <stp>BDP|8741226147160140036</stp>
        <tr r="R472" s="1"/>
      </tp>
      <tp t="b">
        <v>0</v>
        <stp/>
        <stp>BDP|7711197345924298897</stp>
        <tr r="AG400" s="1"/>
      </tp>
      <tp t="b">
        <v>0</v>
        <stp/>
        <stp>BDP|9537190757020847335</stp>
        <tr r="Q349" s="1"/>
      </tp>
      <tp t="b">
        <v>0</v>
        <stp/>
        <stp>BDP|2224230975011515811</stp>
        <tr r="T160" s="1"/>
      </tp>
      <tp t="b">
        <v>0</v>
        <stp/>
        <stp>BDP|5268317515000647907</stp>
        <tr r="P146" s="1"/>
      </tp>
      <tp t="b">
        <v>0</v>
        <stp/>
        <stp>BDP|8124922405078271742</stp>
        <tr r="X141" s="1"/>
      </tp>
      <tp t="b">
        <v>0</v>
        <stp/>
        <stp>BDP|9486307041917103741</stp>
        <tr r="W454" s="1"/>
      </tp>
      <tp t="b">
        <v>0</v>
        <stp/>
        <stp>BDP|4858296993842730340</stp>
        <tr r="T222" s="1"/>
      </tp>
      <tp t="b">
        <v>0</v>
        <stp/>
        <stp>BDP|9352112205155179379</stp>
        <tr r="W293" s="1"/>
      </tp>
      <tp t="b">
        <v>0</v>
        <stp/>
        <stp>BDP|9563414746824397308</stp>
        <tr r="U368" s="1"/>
      </tp>
      <tp t="b">
        <v>0</v>
        <stp/>
        <stp>BDP|6957434547290506899</stp>
        <tr r="Q257" s="1"/>
      </tp>
      <tp t="b">
        <v>0</v>
        <stp/>
        <stp>BDP|5916516999422869585</stp>
        <tr r="U477" s="1"/>
      </tp>
      <tp t="b">
        <v>0</v>
        <stp/>
        <stp>BDP|8549114670702405217</stp>
        <tr r="U171" s="1"/>
      </tp>
      <tp t="b">
        <v>0</v>
        <stp/>
        <stp>BDP|3551972614542726703</stp>
        <tr r="W382" s="1"/>
      </tp>
      <tp t="b">
        <v>0</v>
        <stp/>
        <stp>BDP|1388542470229288445</stp>
        <tr r="P377" s="1"/>
      </tp>
      <tp t="b">
        <v>0</v>
        <stp/>
        <stp>BDP|9957979669141689901</stp>
        <tr r="W93" s="1"/>
      </tp>
      <tp t="b">
        <v>0</v>
        <stp/>
        <stp>BDP|1209494544219756697</stp>
        <tr r="AI229" s="1"/>
      </tp>
      <tp t="b">
        <v>0</v>
        <stp/>
        <stp>BDP|9033675514981195131</stp>
        <tr r="AI29" s="1"/>
      </tp>
      <tp t="b">
        <v>0</v>
        <stp/>
        <stp>BDP|4179903729536034794</stp>
        <tr r="S303" s="1"/>
      </tp>
      <tp t="b">
        <v>0</v>
        <stp/>
        <stp>BDP|5547021105293784849</stp>
        <tr r="R459" s="1"/>
      </tp>
      <tp t="b">
        <v>0</v>
        <stp/>
        <stp>BDP|3485874351560383078</stp>
        <tr r="R8" s="1"/>
      </tp>
      <tp t="b">
        <v>0</v>
        <stp/>
        <stp>BDP|7330914953155495036</stp>
        <tr r="S444" s="1"/>
      </tp>
      <tp t="b">
        <v>0</v>
        <stp/>
        <stp>BDP|1005998363561839146</stp>
        <tr r="AI75" s="1"/>
      </tp>
      <tp t="b">
        <v>0</v>
        <stp/>
        <stp>BDP|7626160510951012860</stp>
        <tr r="Q224" s="1"/>
      </tp>
      <tp t="b">
        <v>0</v>
        <stp/>
        <stp>BDP|5399076666138008543</stp>
        <tr r="T249" s="1"/>
      </tp>
      <tp t="b">
        <v>0</v>
        <stp/>
        <stp>BDP|8532156411021584722</stp>
        <tr r="AI346" s="1"/>
      </tp>
      <tp t="b">
        <v>0</v>
        <stp/>
        <stp>BDP|4733760774013180925</stp>
        <tr r="Z96" s="1"/>
      </tp>
      <tp t="b">
        <v>0</v>
        <stp/>
        <stp>BDP|9404924201799486755</stp>
        <tr r="P248" s="1"/>
      </tp>
      <tp t="b">
        <v>0</v>
        <stp/>
        <stp>BDP|5481888213522175083</stp>
        <tr r="AG298" s="1"/>
      </tp>
      <tp t="b">
        <v>0</v>
        <stp/>
        <stp>BDP|2431451597220365137</stp>
        <tr r="U113" s="1"/>
      </tp>
      <tp t="b">
        <v>0</v>
        <stp/>
        <stp>BDP|5724273736178515251</stp>
        <tr r="Y299" s="1"/>
      </tp>
      <tp t="b">
        <v>0</v>
        <stp/>
        <stp>BDP|3521808778227994522</stp>
        <tr r="V17" s="1"/>
      </tp>
      <tp t="b">
        <v>0</v>
        <stp/>
        <stp>BDP|8468567555580824694</stp>
        <tr r="AK416" s="1"/>
      </tp>
      <tp t="b">
        <v>0</v>
        <stp/>
        <stp>BDP|1099654317858510011</stp>
        <tr r="Z162" s="1"/>
      </tp>
      <tp t="b">
        <v>0</v>
        <stp/>
        <stp>BDP|5960190960109318552</stp>
        <tr r="AI265" s="1"/>
      </tp>
      <tp t="b">
        <v>0</v>
        <stp/>
        <stp>BDP|5449056894263366101</stp>
        <tr r="S411" s="1"/>
      </tp>
      <tp t="b">
        <v>0</v>
        <stp/>
        <stp>BDP|8256155531332123617</stp>
        <tr r="S487" s="1"/>
      </tp>
      <tp t="b">
        <v>0</v>
        <stp/>
        <stp>BDP|1896241446250433991</stp>
        <tr r="S142" s="1"/>
      </tp>
      <tp t="b">
        <v>0</v>
        <stp/>
        <stp>BDP|7836861099718862088</stp>
        <tr r="S469" s="1"/>
      </tp>
      <tp t="b">
        <v>0</v>
        <stp/>
        <stp>BDP|5515708680455646142</stp>
        <tr r="T250" s="1"/>
      </tp>
      <tp t="b">
        <v>0</v>
        <stp/>
        <stp>BDP|9229238703710262574</stp>
        <tr r="V179" s="1"/>
      </tp>
      <tp t="b">
        <v>0</v>
        <stp/>
        <stp>BDP|3918914134545277296</stp>
        <tr r="AG237" s="1"/>
      </tp>
      <tp t="b">
        <v>0</v>
        <stp/>
        <stp>BDP|4353985442457900077</stp>
        <tr r="Z430" s="1"/>
      </tp>
      <tp t="b">
        <v>0</v>
        <stp/>
        <stp>BDP|1029444607092746930</stp>
        <tr r="AG398" s="1"/>
      </tp>
      <tp t="b">
        <v>0</v>
        <stp/>
        <stp>BDP|2238972323021618672</stp>
        <tr r="Z226" s="1"/>
      </tp>
      <tp t="b">
        <v>0</v>
        <stp/>
        <stp>BDP|6995868327107854577</stp>
        <tr r="AI293" s="1"/>
      </tp>
      <tp t="b">
        <v>0</v>
        <stp/>
        <stp>BDP|3607394134419433486</stp>
        <tr r="Y443" s="1"/>
      </tp>
      <tp t="b">
        <v>0</v>
        <stp/>
        <stp>BDP|6590324863484634963</stp>
        <tr r="Z435" s="1"/>
      </tp>
      <tp t="b">
        <v>0</v>
        <stp/>
        <stp>BDP|9705030813212427479</stp>
        <tr r="U71" s="1"/>
      </tp>
      <tp t="b">
        <v>0</v>
        <stp/>
        <stp>BDP|5503648692316429233</stp>
        <tr r="AK401" s="1"/>
      </tp>
      <tp t="b">
        <v>0</v>
        <stp/>
        <stp>BDP|2434089685227904345</stp>
        <tr r="AK339" s="1"/>
      </tp>
      <tp t="b">
        <v>0</v>
        <stp/>
        <stp>BDP|4282672922789514760</stp>
        <tr r="Z489" s="1"/>
      </tp>
      <tp t="b">
        <v>0</v>
        <stp/>
        <stp>BDP|7732160684448859893</stp>
        <tr r="R309" s="1"/>
      </tp>
      <tp t="b">
        <v>0</v>
        <stp/>
        <stp>BDP|8372971973149165120</stp>
        <tr r="V455" s="1"/>
      </tp>
      <tp t="b">
        <v>0</v>
        <stp/>
        <stp>BDP|2537500523098621344</stp>
        <tr r="Y163" s="1"/>
      </tp>
      <tp t="b">
        <v>0</v>
        <stp/>
        <stp>BDP|5462111688720826216</stp>
        <tr r="R442" s="1"/>
      </tp>
      <tp t="b">
        <v>0</v>
        <stp/>
        <stp>BDP|7544571938236965976</stp>
        <tr r="AI406" s="1"/>
      </tp>
      <tp t="b">
        <v>0</v>
        <stp/>
        <stp>BDP|1195932226747617374</stp>
        <tr r="V52" s="1"/>
      </tp>
      <tp t="b">
        <v>0</v>
        <stp/>
        <stp>BDP|2697094121586281898</stp>
        <tr r="AG503" s="1"/>
      </tp>
      <tp t="b">
        <v>0</v>
        <stp/>
        <stp>BDP|3292637161114247971</stp>
        <tr r="P461" s="1"/>
      </tp>
      <tp t="b">
        <v>0</v>
        <stp/>
        <stp>BDP|1186528581492679019</stp>
        <tr r="W401" s="1"/>
      </tp>
      <tp t="b">
        <v>0</v>
        <stp/>
        <stp>BDP|1561126526149553519</stp>
        <tr r="AI220" s="1"/>
      </tp>
      <tp t="b">
        <v>0</v>
        <stp/>
        <stp>BDP|9380582729612575227</stp>
        <tr r="Q389" s="1"/>
      </tp>
      <tp t="b">
        <v>0</v>
        <stp/>
        <stp>BDP|2693826956916616719</stp>
        <tr r="S282" s="1"/>
      </tp>
      <tp t="b">
        <v>0</v>
        <stp/>
        <stp>BDP|8003279761170129224</stp>
        <tr r="V375" s="1"/>
      </tp>
      <tp t="b">
        <v>0</v>
        <stp/>
        <stp>BDP|8480735711223671359</stp>
        <tr r="U220" s="1"/>
      </tp>
      <tp t="b">
        <v>0</v>
        <stp/>
        <stp>BDP|7401903448087870314</stp>
        <tr r="V449" s="1"/>
      </tp>
      <tp t="b">
        <v>0</v>
        <stp/>
        <stp>BDP|2989756328879532046</stp>
        <tr r="Z117" s="1"/>
      </tp>
      <tp t="b">
        <v>0</v>
        <stp/>
        <stp>BDP|1926150771179912010</stp>
        <tr r="AK390" s="1"/>
      </tp>
      <tp t="b">
        <v>0</v>
        <stp/>
        <stp>BDP|8020782398921189944</stp>
        <tr r="W190" s="1"/>
      </tp>
      <tp t="b">
        <v>0</v>
        <stp/>
        <stp>BDP|9585756123120617209</stp>
        <tr r="AK319" s="1"/>
      </tp>
      <tp t="b">
        <v>0</v>
        <stp/>
        <stp>BDP|6823865228482677053</stp>
        <tr r="P11" s="1"/>
      </tp>
      <tp t="b">
        <v>0</v>
        <stp/>
        <stp>BDP|9292581259802352553</stp>
        <tr r="X190" s="1"/>
      </tp>
      <tp t="b">
        <v>0</v>
        <stp/>
        <stp>BDP|7824694290544001245</stp>
        <tr r="Y100" s="1"/>
      </tp>
      <tp t="b">
        <v>0</v>
        <stp/>
        <stp>BDP|9984386205656623382</stp>
        <tr r="AG314" s="1"/>
      </tp>
      <tp t="b">
        <v>0</v>
        <stp/>
        <stp>BDP|7370653028249440508</stp>
        <tr r="P183" s="1"/>
      </tp>
      <tp t="b">
        <v>0</v>
        <stp/>
        <stp>BDP|2983555688672767297</stp>
        <tr r="V199" s="1"/>
      </tp>
      <tp t="b">
        <v>0</v>
        <stp/>
        <stp>BDP|4818804096802468801</stp>
        <tr r="AG345" s="1"/>
      </tp>
      <tp t="b">
        <v>0</v>
        <stp/>
        <stp>BDP|9420823001416984840</stp>
        <tr r="T407" s="1"/>
      </tp>
      <tp t="b">
        <v>0</v>
        <stp/>
        <stp>BDP|2211888422743241407</stp>
        <tr r="Q258" s="1"/>
      </tp>
      <tp t="b">
        <v>0</v>
        <stp/>
        <stp>BDP|6575928674475167281</stp>
        <tr r="W11" s="1"/>
      </tp>
      <tp t="b">
        <v>0</v>
        <stp/>
        <stp>BDP|4494416499550273643</stp>
        <tr r="AH378" s="1"/>
      </tp>
      <tp t="b">
        <v>0</v>
        <stp/>
        <stp>BDP|8614998527545224900</stp>
        <tr r="S403" s="1"/>
      </tp>
      <tp t="b">
        <v>0</v>
        <stp/>
        <stp>BDP|8353067495146241884</stp>
        <tr r="X87" s="1"/>
      </tp>
      <tp t="b">
        <v>0</v>
        <stp/>
        <stp>BDP|2926952835345343205</stp>
        <tr r="W403" s="1"/>
      </tp>
      <tp t="b">
        <v>0</v>
        <stp/>
        <stp>BDP|8014083176129652923</stp>
        <tr r="U58" s="1"/>
      </tp>
      <tp t="b">
        <v>0</v>
        <stp/>
        <stp>BDP|9740474356194543390</stp>
        <tr r="V110" s="1"/>
      </tp>
      <tp t="b">
        <v>0</v>
        <stp/>
        <stp>BDP|7547282076108367525</stp>
        <tr r="T478" s="1"/>
      </tp>
      <tp t="b">
        <v>0</v>
        <stp/>
        <stp>BDP|9951560592988290251</stp>
        <tr r="AI372" s="1"/>
      </tp>
      <tp t="b">
        <v>0</v>
        <stp/>
        <stp>BDP|8629629878702390452</stp>
        <tr r="Z3" s="1"/>
      </tp>
      <tp t="b">
        <v>0</v>
        <stp/>
        <stp>BDP|9598036339473661625</stp>
        <tr r="Q359" s="1"/>
      </tp>
      <tp t="b">
        <v>0</v>
        <stp/>
        <stp>BDP|5881361727342033922</stp>
        <tr r="X336" s="1"/>
      </tp>
      <tp t="b">
        <v>0</v>
        <stp/>
        <stp>BDP|3564764469818729563</stp>
        <tr r="S358" s="1"/>
      </tp>
      <tp t="b">
        <v>0</v>
        <stp/>
        <stp>BDP|9883060741357629522</stp>
        <tr r="AH186" s="1"/>
      </tp>
      <tp t="b">
        <v>0</v>
        <stp/>
        <stp>BDP|7249773695384319288</stp>
        <tr r="Z142" s="1"/>
      </tp>
      <tp t="b">
        <v>0</v>
        <stp/>
        <stp>BDP|8980403251550673657</stp>
        <tr r="P153" s="1"/>
      </tp>
      <tp t="b">
        <v>0</v>
        <stp/>
        <stp>BDP|6464703521849796595</stp>
        <tr r="AK204" s="1"/>
      </tp>
      <tp t="b">
        <v>0</v>
        <stp/>
        <stp>BDP|7020105548015009837</stp>
        <tr r="U467" s="1"/>
      </tp>
      <tp t="b">
        <v>0</v>
        <stp/>
        <stp>BDP|5177906524347903671</stp>
        <tr r="AI502" s="1"/>
      </tp>
      <tp t="b">
        <v>0</v>
        <stp/>
        <stp>BDP|4372001648037274822</stp>
        <tr r="AI248" s="1"/>
      </tp>
      <tp t="b">
        <v>0</v>
        <stp/>
        <stp>BDP|8548071566445841470</stp>
        <tr r="Y433" s="1"/>
      </tp>
      <tp t="b">
        <v>0</v>
        <stp/>
        <stp>BDP|6104595182846714255</stp>
        <tr r="Z330" s="1"/>
      </tp>
      <tp t="b">
        <v>0</v>
        <stp/>
        <stp>BDP|6468585970343191852</stp>
        <tr r="AH313" s="1"/>
      </tp>
      <tp t="b">
        <v>0</v>
        <stp/>
        <stp>BDP|6145268788713797008</stp>
        <tr r="AK444" s="1"/>
      </tp>
      <tp t="b">
        <v>0</v>
        <stp/>
        <stp>BDP|6751202356988908604</stp>
        <tr r="AH338" s="1"/>
      </tp>
      <tp t="b">
        <v>0</v>
        <stp/>
        <stp>BDP|7644307882684888747</stp>
        <tr r="U371" s="1"/>
      </tp>
      <tp t="b">
        <v>0</v>
        <stp/>
        <stp>BDP|1381496050267254804</stp>
        <tr r="R394" s="1"/>
      </tp>
      <tp t="b">
        <v>0</v>
        <stp/>
        <stp>BDP|2977608083122147136</stp>
        <tr r="AG374" s="1"/>
      </tp>
      <tp t="b">
        <v>0</v>
        <stp/>
        <stp>BDP|5361921418017124504</stp>
        <tr r="AH224" s="1"/>
      </tp>
      <tp t="b">
        <v>0</v>
        <stp/>
        <stp>BDP|7915069088768896876</stp>
        <tr r="S417" s="1"/>
      </tp>
      <tp t="b">
        <v>0</v>
        <stp/>
        <stp>BDP|8930516562783002722</stp>
        <tr r="X315" s="1"/>
      </tp>
      <tp t="b">
        <v>0</v>
        <stp/>
        <stp>BDP|4555957704244843647</stp>
        <tr r="Y393" s="1"/>
      </tp>
      <tp t="b">
        <v>0</v>
        <stp/>
        <stp>BDP|6457825132533440182</stp>
        <tr r="AG232" s="1"/>
      </tp>
      <tp t="b">
        <v>0</v>
        <stp/>
        <stp>BDP|5010611639506001906</stp>
        <tr r="X322" s="1"/>
      </tp>
      <tp t="b">
        <v>0</v>
        <stp/>
        <stp>BDP|4924925737189377872</stp>
        <tr r="Z452" s="1"/>
      </tp>
      <tp t="b">
        <v>0</v>
        <stp/>
        <stp>BDP|4288929485342870856</stp>
        <tr r="Q323" s="1"/>
      </tp>
      <tp t="b">
        <v>0</v>
        <stp/>
        <stp>BDP|4000095462079512461</stp>
        <tr r="W215" s="1"/>
      </tp>
      <tp t="b">
        <v>0</v>
        <stp/>
        <stp>BDP|7300826783481358993</stp>
        <tr r="R330" s="1"/>
      </tp>
      <tp t="b">
        <v>0</v>
        <stp/>
        <stp>BDP|3409043885404956045</stp>
        <tr r="AK72" s="1"/>
      </tp>
      <tp t="b">
        <v>0</v>
        <stp/>
        <stp>BDP|6235083360307077823</stp>
        <tr r="Q426" s="1"/>
      </tp>
      <tp t="b">
        <v>0</v>
        <stp/>
        <stp>BDP|7081344825851961805</stp>
        <tr r="R102" s="1"/>
      </tp>
      <tp t="b">
        <v>0</v>
        <stp/>
        <stp>BDP|2204013859071575972</stp>
        <tr r="U287" s="1"/>
      </tp>
      <tp t="b">
        <v>0</v>
        <stp/>
        <stp>BDP|7957625585175599325</stp>
        <tr r="S222" s="1"/>
      </tp>
      <tp t="b">
        <v>0</v>
        <stp/>
        <stp>BDP|4140368527523027994</stp>
        <tr r="R366" s="1"/>
      </tp>
      <tp t="b">
        <v>0</v>
        <stp/>
        <stp>BDP|6903878463606731133</stp>
        <tr r="Q321" s="1"/>
      </tp>
      <tp t="b">
        <v>0</v>
        <stp/>
        <stp>BDP|7483678560020303893</stp>
        <tr r="AK173" s="1"/>
      </tp>
      <tp t="b">
        <v>0</v>
        <stp/>
        <stp>BDP|8781559682299189389</stp>
        <tr r="P29" s="1"/>
      </tp>
      <tp t="b">
        <v>0</v>
        <stp/>
        <stp>BDP|2909925030590149731</stp>
        <tr r="AG175" s="1"/>
      </tp>
      <tp t="b">
        <v>0</v>
        <stp/>
        <stp>BDP|3377305175118871070</stp>
        <tr r="T275" s="1"/>
      </tp>
      <tp t="b">
        <v>0</v>
        <stp/>
        <stp>BDP|4077735788144649043</stp>
        <tr r="Y178" s="1"/>
      </tp>
      <tp t="b">
        <v>0</v>
        <stp/>
        <stp>BDP|6229889622903926087</stp>
        <tr r="AG427" s="1"/>
      </tp>
      <tp t="b">
        <v>0</v>
        <stp/>
        <stp>BDP|7346988430994520671</stp>
        <tr r="AG114" s="1"/>
      </tp>
      <tp t="b">
        <v>0</v>
        <stp/>
        <stp>BDP|6543024923809924233</stp>
        <tr r="X222" s="1"/>
      </tp>
      <tp t="b">
        <v>0</v>
        <stp/>
        <stp>BDP|7895881055406354382</stp>
        <tr r="Z264" s="1"/>
      </tp>
      <tp t="b">
        <v>0</v>
        <stp/>
        <stp>BDP|8846216438964653292</stp>
        <tr r="AK322" s="1"/>
      </tp>
      <tp t="b">
        <v>0</v>
        <stp/>
        <stp>BDP|6481842568380159773</stp>
        <tr r="R317" s="1"/>
      </tp>
      <tp t="b">
        <v>0</v>
        <stp/>
        <stp>BDP|2004886877584212630</stp>
        <tr r="X31" s="1"/>
      </tp>
      <tp t="b">
        <v>0</v>
        <stp/>
        <stp>BDP|8554107859297448466</stp>
        <tr r="AG378" s="1"/>
      </tp>
      <tp t="b">
        <v>0</v>
        <stp/>
        <stp>BDP|5091095186233181102</stp>
        <tr r="Z143" s="1"/>
      </tp>
      <tp t="b">
        <v>0</v>
        <stp/>
        <stp>BDP|8005788625830572260</stp>
        <tr r="U53" s="1"/>
      </tp>
      <tp t="b">
        <v>0</v>
        <stp/>
        <stp>BDP|1697562913743594982</stp>
        <tr r="V281" s="1"/>
      </tp>
      <tp t="b">
        <v>0</v>
        <stp/>
        <stp>BDP|5733337408040445979</stp>
        <tr r="P271" s="1"/>
      </tp>
      <tp t="b">
        <v>0</v>
        <stp/>
        <stp>BDP|7192998381169599031</stp>
        <tr r="W480" s="1"/>
      </tp>
      <tp t="b">
        <v>0</v>
        <stp/>
        <stp>BDP|6088897871207783108</stp>
        <tr r="Z434" s="1"/>
      </tp>
      <tp t="b">
        <v>0</v>
        <stp/>
        <stp>BDP|1092553432028163090</stp>
        <tr r="T395" s="1"/>
      </tp>
      <tp t="b">
        <v>0</v>
        <stp/>
        <stp>BDP|2352852665692850144</stp>
        <tr r="R467" s="1"/>
      </tp>
      <tp t="b">
        <v>0</v>
        <stp/>
        <stp>BDP|7096399793645046751</stp>
        <tr r="Z52" s="1"/>
      </tp>
      <tp t="b">
        <v>0</v>
        <stp/>
        <stp>BDP|9924256026216529001</stp>
        <tr r="AG221" s="1"/>
      </tp>
      <tp t="b">
        <v>0</v>
        <stp/>
        <stp>BDP|7786034076706994944</stp>
        <tr r="AH96" s="1"/>
      </tp>
      <tp t="b">
        <v>0</v>
        <stp/>
        <stp>BDP|9196994224345209818</stp>
        <tr r="T441" s="1"/>
      </tp>
      <tp t="b">
        <v>0</v>
        <stp/>
        <stp>BDP|3382680697660926396</stp>
        <tr r="Y447" s="1"/>
      </tp>
      <tp t="b">
        <v>0</v>
        <stp/>
        <stp>BDP|7446483588964120091</stp>
        <tr r="AG201" s="1"/>
      </tp>
      <tp t="b">
        <v>0</v>
        <stp/>
        <stp>BDP|7129274686157977551</stp>
        <tr r="W134" s="1"/>
      </tp>
      <tp t="b">
        <v>0</v>
        <stp/>
        <stp>BDP|9155049535695916058</stp>
        <tr r="AK477" s="1"/>
      </tp>
      <tp t="b">
        <v>0</v>
        <stp/>
        <stp>BDP|1747715680192866322</stp>
        <tr r="V406" s="1"/>
      </tp>
      <tp t="b">
        <v>0</v>
        <stp/>
        <stp>BDP|4766990836360142155</stp>
        <tr r="AG52" s="1"/>
      </tp>
      <tp t="b">
        <v>0</v>
        <stp/>
        <stp>BDP|8112828534825810937</stp>
        <tr r="R77" s="1"/>
      </tp>
      <tp t="b">
        <v>0</v>
        <stp/>
        <stp>BDP|3351389520388049562</stp>
        <tr r="Y404" s="1"/>
      </tp>
      <tp t="b">
        <v>0</v>
        <stp/>
        <stp>BDP|9626696583048782065</stp>
        <tr r="T182" s="1"/>
      </tp>
      <tp t="b">
        <v>0</v>
        <stp/>
        <stp>BDP|1212210493832448794</stp>
        <tr r="AI144" s="1"/>
      </tp>
      <tp t="b">
        <v>0</v>
        <stp/>
        <stp>BDP|2879239495683521562</stp>
        <tr r="Q123" s="1"/>
      </tp>
      <tp t="b">
        <v>0</v>
        <stp/>
        <stp>BDP|8669646539970395258</stp>
        <tr r="W294" s="1"/>
      </tp>
      <tp t="b">
        <v>0</v>
        <stp/>
        <stp>BDP|7360228615473192889</stp>
        <tr r="AI473" s="1"/>
      </tp>
      <tp t="b">
        <v>0</v>
        <stp/>
        <stp>BDP|2451857613903642792</stp>
        <tr r="T415" s="1"/>
      </tp>
      <tp t="b">
        <v>0</v>
        <stp/>
        <stp>BDP|8561739416665861452</stp>
        <tr r="W486" s="1"/>
      </tp>
      <tp t="b">
        <v>0</v>
        <stp/>
        <stp>BDP|2868301923438345458</stp>
        <tr r="X320" s="1"/>
      </tp>
      <tp t="b">
        <v>0</v>
        <stp/>
        <stp>BDP|2992095919319326572</stp>
        <tr r="AK242" s="1"/>
      </tp>
      <tp t="b">
        <v>0</v>
        <stp/>
        <stp>BDP|4151129985161824330</stp>
        <tr r="AK7" s="1"/>
      </tp>
      <tp t="b">
        <v>0</v>
        <stp/>
        <stp>BDP|9045697582060021860</stp>
        <tr r="S6" s="1"/>
      </tp>
      <tp t="b">
        <v>0</v>
        <stp/>
        <stp>BDP|5545331962046112984</stp>
        <tr r="X343" s="1"/>
      </tp>
      <tp t="b">
        <v>0</v>
        <stp/>
        <stp>BDP|3305191306374392929</stp>
        <tr r="X143" s="1"/>
      </tp>
      <tp t="b">
        <v>0</v>
        <stp/>
        <stp>BDP|9525344630961483782</stp>
        <tr r="X488" s="1"/>
      </tp>
      <tp t="b">
        <v>0</v>
        <stp/>
        <stp>BDP|6645567384127166381</stp>
        <tr r="W304" s="1"/>
      </tp>
      <tp t="b">
        <v>0</v>
        <stp/>
        <stp>BDP|7976163266307111850</stp>
        <tr r="T492" s="1"/>
      </tp>
      <tp t="b">
        <v>0</v>
        <stp/>
        <stp>BDP|1044161591511313797</stp>
        <tr r="Y204" s="1"/>
      </tp>
      <tp t="b">
        <v>0</v>
        <stp/>
        <stp>BDP|5538406699995606285</stp>
        <tr r="AI139" s="1"/>
      </tp>
      <tp t="b">
        <v>0</v>
        <stp/>
        <stp>BDP|5165433678351872809</stp>
        <tr r="Q303" s="1"/>
      </tp>
      <tp t="b">
        <v>0</v>
        <stp/>
        <stp>BDP|2696142357220102961</stp>
        <tr r="S304" s="1"/>
      </tp>
      <tp t="b">
        <v>0</v>
        <stp/>
        <stp>BDP|6631416298047973349</stp>
        <tr r="AK215" s="1"/>
      </tp>
      <tp t="b">
        <v>0</v>
        <stp/>
        <stp>BDP|9966628233332876121</stp>
        <tr r="Z315" s="1"/>
      </tp>
      <tp t="b">
        <v>0</v>
        <stp/>
        <stp>BDP|9582480336776116784</stp>
        <tr r="U80" s="1"/>
      </tp>
      <tp t="b">
        <v>0</v>
        <stp/>
        <stp>BDP|6321827060637342008</stp>
        <tr r="AK382" s="1"/>
      </tp>
      <tp t="b">
        <v>0</v>
        <stp/>
        <stp>BDP|7386876567587514145</stp>
        <tr r="S173" s="1"/>
      </tp>
      <tp t="b">
        <v>0</v>
        <stp/>
        <stp>BDP|1698366480293701653</stp>
        <tr r="Y127" s="1"/>
      </tp>
      <tp t="b">
        <v>0</v>
        <stp/>
        <stp>BDP|8172379952149239842</stp>
        <tr r="T325" s="1"/>
      </tp>
      <tp t="b">
        <v>0</v>
        <stp/>
        <stp>BDP|6189320872758183526</stp>
        <tr r="X12" s="1"/>
      </tp>
      <tp t="b">
        <v>0</v>
        <stp/>
        <stp>BDP|7644700303238144762</stp>
        <tr r="W241" s="1"/>
      </tp>
      <tp t="b">
        <v>0</v>
        <stp/>
        <stp>BDP|3071913572532368024</stp>
        <tr r="Z230" s="1"/>
      </tp>
      <tp t="b">
        <v>0</v>
        <stp/>
        <stp>BDP|7960330581946098594</stp>
        <tr r="P500" s="1"/>
      </tp>
      <tp t="b">
        <v>0</v>
        <stp/>
        <stp>BDP|6996071998957559711</stp>
        <tr r="Q129" s="1"/>
      </tp>
      <tp t="b">
        <v>0</v>
        <stp/>
        <stp>BDP|5914114312772050883</stp>
        <tr r="P7" s="1"/>
      </tp>
      <tp t="b">
        <v>0</v>
        <stp/>
        <stp>BDP|9724868473531423849</stp>
        <tr r="U187" s="1"/>
      </tp>
      <tp t="b">
        <v>0</v>
        <stp/>
        <stp>BDP|2883739701549133390</stp>
        <tr r="S171" s="1"/>
      </tp>
      <tp t="b">
        <v>0</v>
        <stp/>
        <stp>BDP|1824685383962205238</stp>
        <tr r="P431" s="1"/>
      </tp>
      <tp t="b">
        <v>0</v>
        <stp/>
        <stp>BDP|8893424947234615398</stp>
        <tr r="Q69" s="1"/>
      </tp>
      <tp t="b">
        <v>0</v>
        <stp/>
        <stp>BDP|1696777303671635873</stp>
        <tr r="AH337" s="1"/>
      </tp>
      <tp t="b">
        <v>0</v>
        <stp/>
        <stp>BDP|3284305059189167391</stp>
        <tr r="V478" s="1"/>
      </tp>
      <tp t="b">
        <v>0</v>
        <stp/>
        <stp>BDP|6641888630013857155</stp>
        <tr r="P408" s="1"/>
      </tp>
      <tp t="b">
        <v>0</v>
        <stp/>
        <stp>BDP|7066917337010768228</stp>
        <tr r="W148" s="1"/>
      </tp>
      <tp t="b">
        <v>0</v>
        <stp/>
        <stp>BDP|6923925017914672598</stp>
        <tr r="R226" s="1"/>
      </tp>
      <tp t="b">
        <v>0</v>
        <stp/>
        <stp>BDP|6171882938006562470</stp>
        <tr r="U323" s="1"/>
      </tp>
      <tp t="b">
        <v>0</v>
        <stp/>
        <stp>BDP|5928527888116920193</stp>
        <tr r="T389" s="1"/>
      </tp>
      <tp t="b">
        <v>0</v>
        <stp/>
        <stp>BDP|9646562281162361915</stp>
        <tr r="AH100" s="1"/>
      </tp>
      <tp t="b">
        <v>0</v>
        <stp/>
        <stp>BDP|4902582583461167707</stp>
        <tr r="U293" s="1"/>
      </tp>
      <tp t="b">
        <v>0</v>
        <stp/>
        <stp>BDP|9085816780130461650</stp>
        <tr r="P222" s="1"/>
      </tp>
      <tp t="b">
        <v>0</v>
        <stp/>
        <stp>BDP|6353069651909094545</stp>
        <tr r="W28" s="1"/>
      </tp>
      <tp t="b">
        <v>0</v>
        <stp/>
        <stp>BDP|9759431194832228922</stp>
        <tr r="AK250" s="1"/>
      </tp>
      <tp t="b">
        <v>0</v>
        <stp/>
        <stp>BDP|2782327795667206027</stp>
        <tr r="S182" s="1"/>
      </tp>
      <tp t="b">
        <v>0</v>
        <stp/>
        <stp>BDP|3918976017266831218</stp>
        <tr r="P89" s="1"/>
      </tp>
      <tp t="b">
        <v>0</v>
        <stp/>
        <stp>BDP|3073755475429274520</stp>
        <tr r="Z418" s="1"/>
      </tp>
      <tp t="b">
        <v>0</v>
        <stp/>
        <stp>BDP|5589217534788886382</stp>
        <tr r="AH17" s="1"/>
      </tp>
      <tp t="b">
        <v>0</v>
        <stp/>
        <stp>BDP|7594307746269594662</stp>
        <tr r="U324" s="1"/>
      </tp>
      <tp t="b">
        <v>0</v>
        <stp/>
        <stp>BDP|1726134287224179324</stp>
        <tr r="Z28" s="1"/>
      </tp>
      <tp t="b">
        <v>0</v>
        <stp/>
        <stp>BDP|9240628957923178664</stp>
        <tr r="S278" s="1"/>
      </tp>
      <tp t="b">
        <v>0</v>
        <stp/>
        <stp>BDP|9789665154824015152</stp>
        <tr r="Q159" s="1"/>
      </tp>
      <tp t="b">
        <v>0</v>
        <stp/>
        <stp>BDP|1867487077168768500</stp>
        <tr r="S294" s="1"/>
      </tp>
      <tp t="b">
        <v>0</v>
        <stp/>
        <stp>BDP|5740498492100818755</stp>
        <tr r="S427" s="1"/>
      </tp>
      <tp t="b">
        <v>0</v>
        <stp/>
        <stp>BDP|7928813836031749288</stp>
        <tr r="T40" s="1"/>
      </tp>
      <tp t="b">
        <v>0</v>
        <stp/>
        <stp>BDP|8123171067854923495</stp>
        <tr r="P97" s="1"/>
      </tp>
      <tp t="b">
        <v>0</v>
        <stp/>
        <stp>BDP|9762322440818687928</stp>
        <tr r="X57" s="1"/>
      </tp>
      <tp t="b">
        <v>0</v>
        <stp/>
        <stp>BDP|1342962082056515938</stp>
        <tr r="AG493" s="1"/>
      </tp>
      <tp t="b">
        <v>0</v>
        <stp/>
        <stp>BDP|2128576524098137226</stp>
        <tr r="AK253" s="1"/>
      </tp>
      <tp t="b">
        <v>0</v>
        <stp/>
        <stp>BDP|3612905177883154118</stp>
        <tr r="Y308" s="1"/>
      </tp>
      <tp t="b">
        <v>0</v>
        <stp/>
        <stp>BDP|1601941514443648510</stp>
        <tr r="Q93" s="1"/>
      </tp>
      <tp t="b">
        <v>0</v>
        <stp/>
        <stp>BDP|7077095194157835640</stp>
        <tr r="AI425" s="1"/>
      </tp>
      <tp t="b">
        <v>0</v>
        <stp/>
        <stp>BDP|4046820877782157656</stp>
        <tr r="Q147" s="1"/>
      </tp>
      <tp t="b">
        <v>0</v>
        <stp/>
        <stp>BDP|6431578093426685374</stp>
        <tr r="U363" s="1"/>
      </tp>
      <tp t="b">
        <v>0</v>
        <stp/>
        <stp>BDP|3639097422798403680</stp>
        <tr r="Y312" s="1"/>
      </tp>
      <tp t="b">
        <v>0</v>
        <stp/>
        <stp>BDP|5666563698685838314</stp>
        <tr r="P430" s="1"/>
      </tp>
      <tp t="b">
        <v>0</v>
        <stp/>
        <stp>BDP|1338347823367274874</stp>
        <tr r="AG209" s="1"/>
      </tp>
      <tp t="b">
        <v>0</v>
        <stp/>
        <stp>BDP|9032222229253353590</stp>
        <tr r="Q483" s="1"/>
      </tp>
      <tp t="b">
        <v>0</v>
        <stp/>
        <stp>BDP|8627164394087605830</stp>
        <tr r="X58" s="1"/>
      </tp>
      <tp t="b">
        <v>0</v>
        <stp/>
        <stp>BDP|3411937525703391473</stp>
        <tr r="V432" s="1"/>
      </tp>
      <tp t="b">
        <v>0</v>
        <stp/>
        <stp>BDP|1611503243136497977</stp>
        <tr r="R117" s="1"/>
      </tp>
      <tp t="b">
        <v>0</v>
        <stp/>
        <stp>BDP|2532234900729047609</stp>
        <tr r="AI384" s="1"/>
      </tp>
      <tp t="b">
        <v>0</v>
        <stp/>
        <stp>BDP|5364521186713390425</stp>
        <tr r="AH374" s="1"/>
      </tp>
      <tp t="b">
        <v>0</v>
        <stp/>
        <stp>BDP|7681730390465430370</stp>
        <tr r="U249" s="1"/>
      </tp>
      <tp t="b">
        <v>0</v>
        <stp/>
        <stp>BDP|9146157766921179053</stp>
        <tr r="T49" s="1"/>
      </tp>
      <tp t="b">
        <v>0</v>
        <stp/>
        <stp>BDP|5467770997382773652</stp>
        <tr r="W48" s="1"/>
      </tp>
      <tp t="b">
        <v>0</v>
        <stp/>
        <stp>BDP|5246091359477425803</stp>
        <tr r="W292" s="1"/>
      </tp>
      <tp t="b">
        <v>0</v>
        <stp/>
        <stp>BDP|4675679374403795943</stp>
        <tr r="R298" s="1"/>
      </tp>
      <tp t="b">
        <v>0</v>
        <stp/>
        <stp>BDP|5120424033155664802</stp>
        <tr r="AK344" s="1"/>
      </tp>
      <tp t="b">
        <v>0</v>
        <stp/>
        <stp>BDP|4261675830308476674</stp>
        <tr r="W428" s="1"/>
      </tp>
      <tp t="b">
        <v>0</v>
        <stp/>
        <stp>BDP|9630550166721135422</stp>
        <tr r="Q213" s="1"/>
      </tp>
      <tp t="b">
        <v>0</v>
        <stp/>
        <stp>BDP|5352547700568422750</stp>
        <tr r="X462" s="1"/>
      </tp>
      <tp t="b">
        <v>0</v>
        <stp/>
        <stp>BDP|6882866019184029418</stp>
        <tr r="P390" s="1"/>
      </tp>
      <tp t="b">
        <v>0</v>
        <stp/>
        <stp>BDP|5833090074639300401</stp>
        <tr r="T146" s="1"/>
      </tp>
      <tp t="b">
        <v>0</v>
        <stp/>
        <stp>BDP|3455121433548719644</stp>
        <tr r="U423" s="1"/>
      </tp>
      <tp t="b">
        <v>0</v>
        <stp/>
        <stp>BDP|8638690276054903267</stp>
        <tr r="Q21" s="1"/>
      </tp>
      <tp t="b">
        <v>0</v>
        <stp/>
        <stp>BDP|3651812875946050552</stp>
        <tr r="Z113" s="1"/>
      </tp>
      <tp t="b">
        <v>0</v>
        <stp/>
        <stp>BDP|8955809972441995958</stp>
        <tr r="X229" s="1"/>
      </tp>
      <tp t="b">
        <v>0</v>
        <stp/>
        <stp>BDP|3242244905968376677</stp>
        <tr r="AK276" s="1"/>
      </tp>
      <tp t="b">
        <v>0</v>
        <stp/>
        <stp>BDP|7739617982966256010</stp>
        <tr r="Q365" s="1"/>
      </tp>
      <tp t="b">
        <v>0</v>
        <stp/>
        <stp>BDP|5769838268632246694</stp>
        <tr r="Q97" s="1"/>
      </tp>
      <tp t="b">
        <v>0</v>
        <stp/>
        <stp>BDP|5816548941669220287</stp>
        <tr r="AI199" s="1"/>
      </tp>
      <tp t="b">
        <v>0</v>
        <stp/>
        <stp>BDP|4033766993693177638</stp>
        <tr r="U231" s="1"/>
      </tp>
      <tp t="b">
        <v>0</v>
        <stp/>
        <stp>BDP|4086334304829756171</stp>
        <tr r="T133" s="1"/>
      </tp>
      <tp t="b">
        <v>0</v>
        <stp/>
        <stp>BDP|2491160792681472438</stp>
        <tr r="W235" s="1"/>
      </tp>
      <tp t="b">
        <v>0</v>
        <stp/>
        <stp>BDP|1786036424895039977</stp>
        <tr r="X261" s="1"/>
      </tp>
      <tp t="b">
        <v>0</v>
        <stp/>
        <stp>BDP|7139324318788406284</stp>
        <tr r="Z274" s="1"/>
      </tp>
      <tp t="b">
        <v>0</v>
        <stp/>
        <stp>BDP|4812041828400508960</stp>
        <tr r="AK32" s="1"/>
      </tp>
      <tp t="b">
        <v>0</v>
        <stp/>
        <stp>BDP|6022916969410958661</stp>
        <tr r="W472" s="1"/>
      </tp>
      <tp t="b">
        <v>0</v>
        <stp/>
        <stp>BDP|2568943571263277054</stp>
        <tr r="Y477" s="1"/>
      </tp>
      <tp t="b">
        <v>0</v>
        <stp/>
        <stp>BDP|8510659332812308064</stp>
        <tr r="R181" s="1"/>
      </tp>
      <tp t="b">
        <v>0</v>
        <stp/>
        <stp>BDP|3563906123122663570</stp>
        <tr r="Q386" s="1"/>
      </tp>
      <tp t="b">
        <v>0</v>
        <stp/>
        <stp>BDP|9008044245843461112</stp>
        <tr r="R460" s="1"/>
      </tp>
      <tp t="b">
        <v>0</v>
        <stp/>
        <stp>BDP|6116020446959232430</stp>
        <tr r="Z336" s="1"/>
      </tp>
      <tp t="b">
        <v>0</v>
        <stp/>
        <stp>BDP|7535617292711708658</stp>
        <tr r="AG244" s="1"/>
      </tp>
      <tp t="b">
        <v>0</v>
        <stp/>
        <stp>BDP|6414701457568789307</stp>
        <tr r="W158" s="1"/>
      </tp>
      <tp t="b">
        <v>0</v>
        <stp/>
        <stp>BDP|6117377073765290835</stp>
        <tr r="Z376" s="1"/>
      </tp>
      <tp t="b">
        <v>0</v>
        <stp/>
        <stp>BDP|9772516626752232368</stp>
        <tr r="Z219" s="1"/>
      </tp>
      <tp t="b">
        <v>0</v>
        <stp/>
        <stp>BDP|8149307966604695650</stp>
        <tr r="AK288" s="1"/>
      </tp>
      <tp t="b">
        <v>0</v>
        <stp/>
        <stp>BDP|6007417788911518480</stp>
        <tr r="T64" s="1"/>
      </tp>
      <tp t="b">
        <v>0</v>
        <stp/>
        <stp>BDP|4933708104748051497</stp>
        <tr r="P170" s="1"/>
      </tp>
      <tp t="b">
        <v>0</v>
        <stp/>
        <stp>BDP|8271601040300546530</stp>
        <tr r="AI401" s="1"/>
      </tp>
      <tp t="b">
        <v>0</v>
        <stp/>
        <stp>BDP|5042744937937593921</stp>
        <tr r="AH413" s="1"/>
      </tp>
      <tp t="b">
        <v>0</v>
        <stp/>
        <stp>BDP|8629014837610126451</stp>
        <tr r="Y60" s="1"/>
      </tp>
      <tp t="b">
        <v>0</v>
        <stp/>
        <stp>BDP|6234854708207973621</stp>
        <tr r="AH35" s="1"/>
      </tp>
      <tp t="b">
        <v>0</v>
        <stp/>
        <stp>BDP|1209353389840286580</stp>
        <tr r="Z197" s="1"/>
      </tp>
      <tp t="b">
        <v>0</v>
        <stp/>
        <stp>BDP|9528003815102137551</stp>
        <tr r="U448" s="1"/>
      </tp>
      <tp t="b">
        <v>0</v>
        <stp/>
        <stp>BDP|8392023640172576115</stp>
        <tr r="R240" s="1"/>
      </tp>
      <tp t="b">
        <v>0</v>
        <stp/>
        <stp>BDP|5255046419649294285</stp>
        <tr r="AI70" s="1"/>
      </tp>
      <tp t="b">
        <v>0</v>
        <stp/>
        <stp>BDP|7184292890060979345</stp>
        <tr r="AK464" s="1"/>
      </tp>
      <tp t="b">
        <v>0</v>
        <stp/>
        <stp>BDP|7472974048842909771</stp>
        <tr r="Q388" s="1"/>
      </tp>
      <tp t="b">
        <v>0</v>
        <stp/>
        <stp>BDP|7761176348109484494</stp>
        <tr r="T136" s="1"/>
      </tp>
      <tp t="b">
        <v>0</v>
        <stp/>
        <stp>BDP|4670157145046186824</stp>
        <tr r="X303" s="1"/>
      </tp>
      <tp t="b">
        <v>0</v>
        <stp/>
        <stp>BDP|9788664136534511776</stp>
        <tr r="X344" s="1"/>
      </tp>
      <tp t="b">
        <v>0</v>
        <stp/>
        <stp>BDP|6726142575546620956</stp>
        <tr r="AG437" s="1"/>
      </tp>
      <tp t="b">
        <v>0</v>
        <stp/>
        <stp>BDP|9658965505796278921</stp>
        <tr r="W361" s="1"/>
      </tp>
      <tp t="b">
        <v>0</v>
        <stp/>
        <stp>BDP|2243547742435167901</stp>
        <tr r="P13" s="1"/>
      </tp>
      <tp t="b">
        <v>0</v>
        <stp/>
        <stp>BDP|7617917857373463710</stp>
        <tr r="Z241" s="1"/>
      </tp>
      <tp t="b">
        <v>0</v>
        <stp/>
        <stp>BDP|9681827512426709949</stp>
        <tr r="X154" s="1"/>
      </tp>
      <tp t="b">
        <v>0</v>
        <stp/>
        <stp>BDP|5805910086189331296</stp>
        <tr r="W124" s="1"/>
      </tp>
      <tp t="b">
        <v>0</v>
        <stp/>
        <stp>BDP|7618889870872300587</stp>
        <tr r="AI18" s="1"/>
      </tp>
      <tp t="b">
        <v>0</v>
        <stp/>
        <stp>BDP|7157125051935187967</stp>
        <tr r="AG49" s="1"/>
      </tp>
      <tp t="b">
        <v>0</v>
        <stp/>
        <stp>BDP|1385642516969678022</stp>
        <tr r="X178" s="1"/>
      </tp>
      <tp t="b">
        <v>0</v>
        <stp/>
        <stp>BDP|4451889863577138541</stp>
        <tr r="R120" s="1"/>
      </tp>
      <tp t="b">
        <v>0</v>
        <stp/>
        <stp>BDP|4616868135013724480</stp>
        <tr r="T479" s="1"/>
      </tp>
      <tp t="b">
        <v>0</v>
        <stp/>
        <stp>BDP|6753678089768776847</stp>
        <tr r="AK461" s="1"/>
      </tp>
      <tp t="b">
        <v>0</v>
        <stp/>
        <stp>BDP|9969122269283098582</stp>
        <tr r="Q438" s="1"/>
      </tp>
      <tp t="b">
        <v>0</v>
        <stp/>
        <stp>BDP|3639495733834615803</stp>
        <tr r="AG179" s="1"/>
      </tp>
      <tp t="b">
        <v>0</v>
        <stp/>
        <stp>BDP|6615985660557063648</stp>
        <tr r="R74" s="1"/>
      </tp>
      <tp t="b">
        <v>0</v>
        <stp/>
        <stp>BDP|6413774879448369639</stp>
        <tr r="R44" s="1"/>
      </tp>
      <tp t="b">
        <v>0</v>
        <stp/>
        <stp>BDP|8742291339187497693</stp>
        <tr r="AG194" s="1"/>
      </tp>
      <tp t="b">
        <v>0</v>
        <stp/>
        <stp>BDP|6188593882745791674</stp>
        <tr r="Y260" s="1"/>
      </tp>
      <tp t="b">
        <v>0</v>
        <stp/>
        <stp>BDP|9633797313666116172</stp>
        <tr r="Q431" s="1"/>
      </tp>
      <tp t="b">
        <v>0</v>
        <stp/>
        <stp>BDP|6020980413154725261</stp>
        <tr r="X440" s="1"/>
      </tp>
      <tp t="b">
        <v>0</v>
        <stp/>
        <stp>BDP|5325953056892328399</stp>
        <tr r="AK22" s="1"/>
      </tp>
      <tp t="b">
        <v>0</v>
        <stp/>
        <stp>BDP|5673288440349783236</stp>
        <tr r="AI259" s="1"/>
      </tp>
      <tp t="b">
        <v>0</v>
        <stp/>
        <stp>BDP|8025296620603005337</stp>
        <tr r="AK312" s="1"/>
      </tp>
      <tp t="b">
        <v>0</v>
        <stp/>
        <stp>BDP|3941688401019221489</stp>
        <tr r="AI422" s="1"/>
      </tp>
      <tp t="b">
        <v>0</v>
        <stp/>
        <stp>BDP|2675910659367305173</stp>
        <tr r="W87" s="1"/>
      </tp>
      <tp t="b">
        <v>0</v>
        <stp/>
        <stp>BDP|1967741375569471062</stp>
        <tr r="R54" s="1"/>
      </tp>
      <tp t="b">
        <v>0</v>
        <stp/>
        <stp>BDP|1076959559062710706</stp>
        <tr r="W266" s="1"/>
      </tp>
      <tp t="b">
        <v>0</v>
        <stp/>
        <stp>BDP|2820530984520443708</stp>
        <tr r="Y169" s="1"/>
      </tp>
      <tp t="b">
        <v>0</v>
        <stp/>
        <stp>BDP|7395492435789554113</stp>
        <tr r="V471" s="1"/>
      </tp>
      <tp t="b">
        <v>0</v>
        <stp/>
        <stp>BDP|6192315090435278195</stp>
        <tr r="U372" s="1"/>
      </tp>
      <tp t="b">
        <v>0</v>
        <stp/>
        <stp>BDP|9831613152224576658</stp>
        <tr r="AK362" s="1"/>
      </tp>
      <tp t="b">
        <v>0</v>
        <stp/>
        <stp>BDP|3484392091352216354</stp>
        <tr r="S74" s="1"/>
      </tp>
      <tp t="b">
        <v>0</v>
        <stp/>
        <stp>BDP|5597689768919627488</stp>
        <tr r="AK161" s="1"/>
      </tp>
      <tp t="b">
        <v>0</v>
        <stp/>
        <stp>BDP|9893962487653488367</stp>
        <tr r="W65" s="1"/>
      </tp>
      <tp t="b">
        <v>0</v>
        <stp/>
        <stp>BDP|7290988203513475566</stp>
        <tr r="X309" s="1"/>
      </tp>
      <tp t="b">
        <v>0</v>
        <stp/>
        <stp>BDP|9360117748207357322</stp>
        <tr r="W72" s="1"/>
      </tp>
      <tp t="b">
        <v>0</v>
        <stp/>
        <stp>BDP|6976112615109631701</stp>
        <tr r="Y232" s="1"/>
      </tp>
      <tp t="b">
        <v>0</v>
        <stp/>
        <stp>BDP|2456313074609097791</stp>
        <tr r="Q468" s="1"/>
      </tp>
      <tp t="b">
        <v>0</v>
        <stp/>
        <stp>BDP|7197138427345511988</stp>
        <tr r="AI449" s="1"/>
      </tp>
      <tp t="b">
        <v>0</v>
        <stp/>
        <stp>BDP|9839666853705095751</stp>
        <tr r="AI436" s="1"/>
      </tp>
      <tp t="b">
        <v>0</v>
        <stp/>
        <stp>BDP|9513798411470145744</stp>
        <tr r="P452" s="1"/>
      </tp>
      <tp t="b">
        <v>0</v>
        <stp/>
        <stp>BDP|8823616204113592501</stp>
        <tr r="V236" s="1"/>
      </tp>
      <tp t="b">
        <v>0</v>
        <stp/>
        <stp>BDP|6511558736781703991</stp>
        <tr r="AG354" s="1"/>
      </tp>
      <tp t="b">
        <v>0</v>
        <stp/>
        <stp>BDP|6248894696168776728</stp>
        <tr r="V230" s="1"/>
      </tp>
      <tp t="b">
        <v>0</v>
        <stp/>
        <stp>BDP|7367390413304716966</stp>
        <tr r="AK472" s="1"/>
      </tp>
      <tp t="b">
        <v>0</v>
        <stp/>
        <stp>BDP|2259986317223710122</stp>
        <tr r="R90" s="1"/>
      </tp>
      <tp t="b">
        <v>0</v>
        <stp/>
        <stp>BDP|6591730841595790882</stp>
        <tr r="Z467" s="1"/>
      </tp>
      <tp t="b">
        <v>0</v>
        <stp/>
        <stp>BDP|8956995897769713981</stp>
        <tr r="Q148" s="1"/>
      </tp>
      <tp t="b">
        <v>0</v>
        <stp/>
        <stp>BDP|9053092621647830498</stp>
        <tr r="P384" s="1"/>
      </tp>
      <tp t="b">
        <v>0</v>
        <stp/>
        <stp>BDP|7637899537434821090</stp>
        <tr r="AG243" s="1"/>
      </tp>
      <tp t="b">
        <v>0</v>
        <stp/>
        <stp>BDP|1454668917776961850</stp>
        <tr r="R255" s="1"/>
      </tp>
      <tp t="b">
        <v>0</v>
        <stp/>
        <stp>BDP|6757872875575946458</stp>
        <tr r="Q464" s="1"/>
      </tp>
      <tp t="b">
        <v>0</v>
        <stp/>
        <stp>BDP|3140126358336546976</stp>
        <tr r="W23" s="1"/>
      </tp>
      <tp t="b">
        <v>0</v>
        <stp/>
        <stp>BDP|2270780584847754208</stp>
        <tr r="X207" s="1"/>
      </tp>
      <tp t="b">
        <v>0</v>
        <stp/>
        <stp>BDP|6708686777186319921</stp>
        <tr r="P57" s="1"/>
      </tp>
      <tp t="b">
        <v>0</v>
        <stp/>
        <stp>BDP|5719295532569703558</stp>
        <tr r="U309" s="1"/>
      </tp>
      <tp t="b">
        <v>0</v>
        <stp/>
        <stp>BDP|9783171699128351145</stp>
        <tr r="U471" s="1"/>
      </tp>
      <tp t="b">
        <v>0</v>
        <stp/>
        <stp>BDP|4387373490226344097</stp>
        <tr r="AH85" s="1"/>
      </tp>
      <tp t="b">
        <v>0</v>
        <stp/>
        <stp>BDP|1082482443948485111</stp>
        <tr r="U409" s="1"/>
      </tp>
      <tp t="b">
        <v>0</v>
        <stp/>
        <stp>BDP|2232215686635882534</stp>
        <tr r="Q223" s="1"/>
      </tp>
      <tp t="b">
        <v>0</v>
        <stp/>
        <stp>BDP|9421866684469183894</stp>
        <tr r="X460" s="1"/>
      </tp>
      <tp t="b">
        <v>0</v>
        <stp/>
        <stp>BDP|8727161749331745415</stp>
        <tr r="P437" s="1"/>
      </tp>
      <tp t="b">
        <v>0</v>
        <stp/>
        <stp>BDP|7271287595180418450</stp>
        <tr r="Z100" s="1"/>
      </tp>
      <tp t="b">
        <v>0</v>
        <stp/>
        <stp>BDP|3108588395366683140</stp>
        <tr r="W300" s="1"/>
      </tp>
      <tp t="b">
        <v>0</v>
        <stp/>
        <stp>BDP|3158972329235478550</stp>
        <tr r="AI168" s="1"/>
      </tp>
      <tp t="b">
        <v>0</v>
        <stp/>
        <stp>BDP|1904417166228049305</stp>
        <tr r="V223" s="1"/>
      </tp>
      <tp t="b">
        <v>0</v>
        <stp/>
        <stp>BDP|2413590306068438715</stp>
        <tr r="P288" s="1"/>
      </tp>
      <tp t="b">
        <v>0</v>
        <stp/>
        <stp>BDP|6890300187492670763</stp>
        <tr r="AH278" s="1"/>
      </tp>
      <tp t="b">
        <v>0</v>
        <stp/>
        <stp>BDP|1881060785362105356</stp>
        <tr r="V412" s="1"/>
      </tp>
      <tp t="b">
        <v>0</v>
        <stp/>
        <stp>BDP|2453504733664163890</stp>
        <tr r="P114" s="1"/>
      </tp>
      <tp t="b">
        <v>0</v>
        <stp/>
        <stp>BDP|5097828549264214562</stp>
        <tr r="T430" s="1"/>
      </tp>
      <tp t="b">
        <v>0</v>
        <stp/>
        <stp>BDP|9070210015715250795</stp>
        <tr r="X60" s="1"/>
      </tp>
      <tp t="b">
        <v>0</v>
        <stp/>
        <stp>BDP|3402498695840348644</stp>
        <tr r="X244" s="1"/>
      </tp>
      <tp t="b">
        <v>0</v>
        <stp/>
        <stp>BDP|8844967282288412977</stp>
        <tr r="R256" s="1"/>
      </tp>
      <tp t="b">
        <v>0</v>
        <stp/>
        <stp>BDP|8562922445605894862</stp>
        <tr r="AG266" s="1"/>
      </tp>
      <tp t="b">
        <v>0</v>
        <stp/>
        <stp>BDP|2232784028977866860</stp>
        <tr r="S463" s="1"/>
      </tp>
      <tp t="b">
        <v>0</v>
        <stp/>
        <stp>BDP|6279712253234859849</stp>
        <tr r="AH18" s="1"/>
      </tp>
      <tp t="b">
        <v>0</v>
        <stp/>
        <stp>BDP|1169822410015872578</stp>
        <tr r="X225" s="1"/>
      </tp>
      <tp t="b">
        <v>0</v>
        <stp/>
        <stp>BDP|3293165058468364734</stp>
        <tr r="X266" s="1"/>
      </tp>
      <tp t="b">
        <v>0</v>
        <stp/>
        <stp>BDP|5870179801109124537</stp>
        <tr r="AK134" s="1"/>
      </tp>
      <tp t="b">
        <v>0</v>
        <stp/>
        <stp>BDP|6501716032953310992</stp>
        <tr r="X340" s="1"/>
      </tp>
      <tp t="b">
        <v>0</v>
        <stp/>
        <stp>BDP|8456399004523658032</stp>
        <tr r="V197" s="1"/>
      </tp>
      <tp t="b">
        <v>0</v>
        <stp/>
        <stp>BDP|7870978856351095254</stp>
        <tr r="X492" s="1"/>
      </tp>
      <tp t="b">
        <v>0</v>
        <stp/>
        <stp>BDP|2916939908963954071</stp>
        <tr r="AH204" s="1"/>
      </tp>
      <tp t="b">
        <v>0</v>
        <stp/>
        <stp>BDP|5370600417289158397</stp>
        <tr r="Q414" s="1"/>
      </tp>
      <tp t="b">
        <v>0</v>
        <stp/>
        <stp>BDP|6434879369799208954</stp>
        <tr r="AI55" s="1"/>
      </tp>
      <tp t="b">
        <v>0</v>
        <stp/>
        <stp>BDP|4828407082950326047</stp>
        <tr r="W467" s="1"/>
      </tp>
      <tp t="b">
        <v>0</v>
        <stp/>
        <stp>BDP|9110381962373409728</stp>
        <tr r="AI503" s="1"/>
      </tp>
      <tp t="b">
        <v>0</v>
        <stp/>
        <stp>BDP|9073407619402069649</stp>
        <tr r="Z276" s="1"/>
      </tp>
      <tp t="b">
        <v>0</v>
        <stp/>
        <stp>BDP|1343834722241604298</stp>
        <tr r="U336" s="1"/>
      </tp>
      <tp t="b">
        <v>0</v>
        <stp/>
        <stp>BDP|4594381178588917016</stp>
        <tr r="Z347" s="1"/>
      </tp>
      <tp t="b">
        <v>0</v>
        <stp/>
        <stp>BDP|3073809186443334885</stp>
        <tr r="Z109" s="1"/>
      </tp>
      <tp t="b">
        <v>0</v>
        <stp/>
        <stp>BDP|8253165249192097706</stp>
        <tr r="W499" s="1"/>
      </tp>
      <tp t="b">
        <v>0</v>
        <stp/>
        <stp>BDP|4031267326854957848</stp>
        <tr r="P296" s="1"/>
      </tp>
      <tp t="b">
        <v>0</v>
        <stp/>
        <stp>BDP|1547197585160415001</stp>
        <tr r="Q19" s="1"/>
      </tp>
      <tp t="b">
        <v>0</v>
        <stp/>
        <stp>BDP|1418913702873976338</stp>
        <tr r="W438" s="1"/>
      </tp>
      <tp t="b">
        <v>0</v>
        <stp/>
        <stp>BDP|8624856897726062791</stp>
        <tr r="Z85" s="1"/>
      </tp>
      <tp t="b">
        <v>0</v>
        <stp/>
        <stp>BDP|2736995214395766707</stp>
        <tr r="V225" s="1"/>
      </tp>
      <tp t="b">
        <v>0</v>
        <stp/>
        <stp>BDP|9186265330706883625</stp>
        <tr r="AH162" s="1"/>
      </tp>
      <tp t="b">
        <v>0</v>
        <stp/>
        <stp>BDP|6305567070355945916</stp>
        <tr r="AI43" s="1"/>
      </tp>
      <tp t="b">
        <v>0</v>
        <stp/>
        <stp>BDP|8183029476580010783</stp>
        <tr r="T45" s="1"/>
      </tp>
      <tp t="b">
        <v>0</v>
        <stp/>
        <stp>BDP|3768446976410614818</stp>
        <tr r="AI275" s="1"/>
      </tp>
      <tp t="b">
        <v>0</v>
        <stp/>
        <stp>BDP|3837947624577947738</stp>
        <tr r="S154" s="1"/>
      </tp>
      <tp t="b">
        <v>0</v>
        <stp/>
        <stp>BDP|9418659666526310763</stp>
        <tr r="R364" s="1"/>
      </tp>
      <tp t="b">
        <v>0</v>
        <stp/>
        <stp>BDP|9635865357578226470</stp>
        <tr r="U224" s="1"/>
      </tp>
      <tp t="b">
        <v>0</v>
        <stp/>
        <stp>BDP|5452074697403209744</stp>
        <tr r="Q17" s="1"/>
      </tp>
      <tp t="b">
        <v>0</v>
        <stp/>
        <stp>BDP|2045823915097203477</stp>
        <tr r="Z481" s="1"/>
      </tp>
      <tp t="b">
        <v>0</v>
        <stp/>
        <stp>BDP|8887920377786980864</stp>
        <tr r="Y456" s="1"/>
      </tp>
      <tp t="b">
        <v>0</v>
        <stp/>
        <stp>BDP|8115532263660123325</stp>
        <tr r="AH432" s="1"/>
      </tp>
      <tp t="b">
        <v>0</v>
        <stp/>
        <stp>BDP|3572482997174905216</stp>
        <tr r="Q307" s="1"/>
      </tp>
      <tp t="b">
        <v>0</v>
        <stp/>
        <stp>BDP|9264359326438076839</stp>
        <tr r="AK237" s="1"/>
      </tp>
      <tp t="b">
        <v>0</v>
        <stp/>
        <stp>BDP|1949375059077739826</stp>
        <tr r="AH502" s="1"/>
      </tp>
      <tp t="b">
        <v>0</v>
        <stp/>
        <stp>BDP|4166691503172079895</stp>
        <tr r="AG241" s="1"/>
      </tp>
      <tp t="b">
        <v>0</v>
        <stp/>
        <stp>BDP|7151800137706037246</stp>
        <tr r="S103" s="1"/>
      </tp>
      <tp t="b">
        <v>0</v>
        <stp/>
        <stp>BDP|4114348687110288726</stp>
        <tr r="AH128" s="1"/>
      </tp>
      <tp t="b">
        <v>0</v>
        <stp/>
        <stp>BDP|4427842957277652631</stp>
        <tr r="Y472" s="1"/>
      </tp>
      <tp t="b">
        <v>0</v>
        <stp/>
        <stp>BDP|1783691282027820073</stp>
        <tr r="X429" s="1"/>
      </tp>
      <tp t="b">
        <v>0</v>
        <stp/>
        <stp>BDP|4253727243866952994</stp>
        <tr r="Q22" s="1"/>
      </tp>
      <tp t="b">
        <v>0</v>
        <stp/>
        <stp>BDP|6431918537766775260</stp>
        <tr r="Z8" s="1"/>
      </tp>
      <tp t="b">
        <v>0</v>
        <stp/>
        <stp>BDP|2021006593847875486</stp>
        <tr r="Z329" s="1"/>
      </tp>
      <tp t="b">
        <v>0</v>
        <stp/>
        <stp>BDP|8711672225493792711</stp>
        <tr r="R133" s="1"/>
      </tp>
      <tp t="b">
        <v>0</v>
        <stp/>
        <stp>BDP|4213217026908096467</stp>
        <tr r="AH427" s="1"/>
      </tp>
      <tp t="b">
        <v>0</v>
        <stp/>
        <stp>BDP|9630163558563246693</stp>
        <tr r="V70" s="1"/>
      </tp>
      <tp t="b">
        <v>0</v>
        <stp/>
        <stp>BDP|7881644359309594532</stp>
        <tr r="X210" s="1"/>
      </tp>
      <tp t="b">
        <v>0</v>
        <stp/>
        <stp>BDP|5575732900033116940</stp>
        <tr r="X98" s="1"/>
      </tp>
      <tp t="b">
        <v>0</v>
        <stp/>
        <stp>BDP|1323422355948401000</stp>
        <tr r="Z94" s="1"/>
      </tp>
      <tp t="b">
        <v>0</v>
        <stp/>
        <stp>BDP|1777935762183193573</stp>
        <tr r="AH441" s="1"/>
      </tp>
      <tp t="b">
        <v>0</v>
        <stp/>
        <stp>BDP|9664451099048943438</stp>
        <tr r="P229" s="1"/>
      </tp>
      <tp t="b">
        <v>0</v>
        <stp/>
        <stp>BDP|5613014986466179309</stp>
        <tr r="W286" s="1"/>
      </tp>
      <tp t="b">
        <v>0</v>
        <stp/>
        <stp>BDP|3752083799955550735</stp>
        <tr r="V501" s="1"/>
      </tp>
      <tp t="b">
        <v>0</v>
        <stp/>
        <stp>BDP|4030714983153004029</stp>
        <tr r="R57" s="1"/>
      </tp>
      <tp t="b">
        <v>0</v>
        <stp/>
        <stp>BDP|1967246089083266069</stp>
        <tr r="AI468" s="1"/>
      </tp>
      <tp t="b">
        <v>0</v>
        <stp/>
        <stp>BDP|3092287243299259497</stp>
        <tr r="W66" s="1"/>
      </tp>
      <tp t="b">
        <v>0</v>
        <stp/>
        <stp>BDP|8791776351571755361</stp>
        <tr r="R474" s="1"/>
      </tp>
      <tp t="b">
        <v>0</v>
        <stp/>
        <stp>BDP|1253333111459934291</stp>
        <tr r="V498" s="1"/>
      </tp>
      <tp t="b">
        <v>0</v>
        <stp/>
        <stp>BDP|6834715399523857385</stp>
        <tr r="AI13" s="1"/>
      </tp>
      <tp t="b">
        <v>0</v>
        <stp/>
        <stp>BDP|8863257743743932570</stp>
        <tr r="AH133" s="1"/>
      </tp>
      <tp t="b">
        <v>0</v>
        <stp/>
        <stp>BDP|1255712771591103837</stp>
        <tr r="W128" s="1"/>
      </tp>
      <tp t="b">
        <v>0</v>
        <stp/>
        <stp>BDP|9513550021664029211</stp>
        <tr r="S429" s="1"/>
      </tp>
      <tp t="b">
        <v>0</v>
        <stp/>
        <stp>BDP|8709176191051240935</stp>
        <tr r="AI318" s="1"/>
      </tp>
      <tp t="b">
        <v>0</v>
        <stp/>
        <stp>BDP|2974128340359227698</stp>
        <tr r="W269" s="1"/>
      </tp>
      <tp t="b">
        <v>0</v>
        <stp/>
        <stp>BDP|6187397763942979927</stp>
        <tr r="P413" s="1"/>
      </tp>
      <tp t="b">
        <v>0</v>
        <stp/>
        <stp>BDP|1393441690352240646</stp>
        <tr r="Q283" s="1"/>
      </tp>
      <tp t="b">
        <v>0</v>
        <stp/>
        <stp>BDP|2167724801229087433</stp>
        <tr r="AI308" s="1"/>
      </tp>
      <tp t="b">
        <v>0</v>
        <stp/>
        <stp>BDP|9940789773781674056</stp>
        <tr r="AI134" s="1"/>
      </tp>
      <tp t="b">
        <v>0</v>
        <stp/>
        <stp>BDP|3654928831045456405</stp>
        <tr r="U341" s="1"/>
      </tp>
      <tp t="b">
        <v>0</v>
        <stp/>
        <stp>BDP|8562129562591050642</stp>
        <tr r="T377" s="1"/>
      </tp>
      <tp t="b">
        <v>0</v>
        <stp/>
        <stp>BDP|8068660640997633512</stp>
        <tr r="V205" s="1"/>
      </tp>
      <tp t="b">
        <v>0</v>
        <stp/>
        <stp>BDP|9184983486705742596</stp>
        <tr r="Q161" s="1"/>
      </tp>
      <tp t="b">
        <v>0</v>
        <stp/>
        <stp>BDP|7760289569318729300</stp>
        <tr r="V85" s="1"/>
      </tp>
      <tp t="b">
        <v>0</v>
        <stp/>
        <stp>BDP|1971580488957966319</stp>
        <tr r="P242" s="1"/>
      </tp>
      <tp t="b">
        <v>0</v>
        <stp/>
        <stp>BDP|4999886970202940199</stp>
        <tr r="Q476" s="1"/>
      </tp>
      <tp t="b">
        <v>0</v>
        <stp/>
        <stp>BDP|2038845886799668354</stp>
        <tr r="Z207" s="1"/>
      </tp>
      <tp t="b">
        <v>0</v>
        <stp/>
        <stp>BDP|9751331607327007524</stp>
        <tr r="AK94" s="1"/>
      </tp>
      <tp t="b">
        <v>0</v>
        <stp/>
        <stp>BDP|1558473561399149233</stp>
        <tr r="Z229" s="1"/>
      </tp>
      <tp t="b">
        <v>0</v>
        <stp/>
        <stp>BDP|8151471010626738303</stp>
        <tr r="U360" s="1"/>
      </tp>
      <tp t="b">
        <v>0</v>
        <stp/>
        <stp>BDP|8249526201746087308</stp>
        <tr r="U119" s="1"/>
      </tp>
      <tp t="b">
        <v>0</v>
        <stp/>
        <stp>BDP|6865753299055076556</stp>
        <tr r="AI376" s="1"/>
      </tp>
      <tp t="b">
        <v>0</v>
        <stp/>
        <stp>BDP|8351181538156723453</stp>
        <tr r="AI323" s="1"/>
      </tp>
      <tp t="b">
        <v>0</v>
        <stp/>
        <stp>BDP|6223056282281388779</stp>
        <tr r="AH47" s="1"/>
      </tp>
      <tp t="b">
        <v>0</v>
        <stp/>
        <stp>BDP|7242065283406049166</stp>
        <tr r="AH346" s="1"/>
      </tp>
      <tp t="b">
        <v>0</v>
        <stp/>
        <stp>BDP|4150940752683693372</stp>
        <tr r="X9" s="1"/>
      </tp>
      <tp t="b">
        <v>0</v>
        <stp/>
        <stp>BDP|4958678314349503296</stp>
        <tr r="W22" s="1"/>
      </tp>
      <tp t="b">
        <v>0</v>
        <stp/>
        <stp>BDP|7298814650333457113</stp>
        <tr r="AK169" s="1"/>
      </tp>
      <tp t="b">
        <v>0</v>
        <stp/>
        <stp>BDP|4625780625760580986</stp>
        <tr r="AK341" s="1"/>
      </tp>
      <tp t="b">
        <v>0</v>
        <stp/>
        <stp>BDP|6771473020171589936</stp>
        <tr r="Z214" s="1"/>
      </tp>
      <tp t="b">
        <v>0</v>
        <stp/>
        <stp>BDP|7305129397785241225</stp>
        <tr r="S461" s="1"/>
      </tp>
      <tp t="b">
        <v>0</v>
        <stp/>
        <stp>BDP|2068014853078470704</stp>
        <tr r="U253" s="1"/>
      </tp>
      <tp t="b">
        <v>0</v>
        <stp/>
        <stp>BDP|6536726168228068791</stp>
        <tr r="Y460" s="1"/>
      </tp>
      <tp t="b">
        <v>0</v>
        <stp/>
        <stp>BDP|8134237263395205154</stp>
        <tr r="R98" s="1"/>
      </tp>
      <tp t="b">
        <v>0</v>
        <stp/>
        <stp>BDP|8254012354435162007</stp>
        <tr r="Q412" s="1"/>
      </tp>
      <tp t="b">
        <v>0</v>
        <stp/>
        <stp>BDP|9302660727862584712</stp>
        <tr r="Y229" s="1"/>
      </tp>
      <tp t="b">
        <v>0</v>
        <stp/>
        <stp>BDP|6793668951398432523</stp>
        <tr r="V414" s="1"/>
      </tp>
      <tp t="b">
        <v>0</v>
        <stp/>
        <stp>BDP|3032436558562551880</stp>
        <tr r="T282" s="1"/>
      </tp>
      <tp t="b">
        <v>0</v>
        <stp/>
        <stp>BDP|1869880209014607593</stp>
        <tr r="Y7" s="1"/>
      </tp>
      <tp t="b">
        <v>0</v>
        <stp/>
        <stp>BDP|4647757046627122820</stp>
        <tr r="Z445" s="1"/>
      </tp>
      <tp t="b">
        <v>0</v>
        <stp/>
        <stp>BDP|3123444245439352251</stp>
        <tr r="Z253" s="1"/>
      </tp>
      <tp t="b">
        <v>0</v>
        <stp/>
        <stp>BDP|2630517583712118534</stp>
        <tr r="Q262" s="1"/>
      </tp>
      <tp t="b">
        <v>0</v>
        <stp/>
        <stp>BDP|5529624142919532674</stp>
        <tr r="AI39" s="1"/>
      </tp>
      <tp t="b">
        <v>0</v>
        <stp/>
        <stp>BDP|8902704011214797282</stp>
        <tr r="U234" s="1"/>
      </tp>
      <tp t="b">
        <v>0</v>
        <stp/>
        <stp>BDP|3841606348618702109</stp>
        <tr r="Z43" s="1"/>
      </tp>
      <tp t="b">
        <v>0</v>
        <stp/>
        <stp>BDP|9831105591420882966</stp>
        <tr r="Q427" s="1"/>
      </tp>
      <tp t="b">
        <v>0</v>
        <stp/>
        <stp>BDP|3500119456438058754</stp>
        <tr r="Y152" s="1"/>
      </tp>
      <tp t="b">
        <v>0</v>
        <stp/>
        <stp>BDP|4372024060272483827</stp>
        <tr r="T183" s="1"/>
      </tp>
      <tp t="b">
        <v>0</v>
        <stp/>
        <stp>BDP|4535982586724550990</stp>
        <tr r="V306" s="1"/>
      </tp>
      <tp t="b">
        <v>0</v>
        <stp/>
        <stp>BDP|9435110577667014057</stp>
        <tr r="S456" s="1"/>
      </tp>
      <tp t="b">
        <v>0</v>
        <stp/>
        <stp>BDP|3635560805029161736</stp>
        <tr r="AG441" s="1"/>
      </tp>
      <tp t="b">
        <v>0</v>
        <stp/>
        <stp>BDP|4701989540816012782</stp>
        <tr r="Y482" s="1"/>
      </tp>
      <tp t="b">
        <v>0</v>
        <stp/>
        <stp>BDP|2360893828988392867</stp>
        <tr r="W333" s="1"/>
      </tp>
      <tp t="b">
        <v>0</v>
        <stp/>
        <stp>BDP|3338539894745696256</stp>
        <tr r="Q132" s="1"/>
      </tp>
      <tp t="b">
        <v>0</v>
        <stp/>
        <stp>BDP|8703277127697123711</stp>
        <tr r="AH353" s="1"/>
      </tp>
      <tp t="b">
        <v>0</v>
        <stp/>
        <stp>BDP|1297294282795990676</stp>
        <tr r="W470" s="1"/>
      </tp>
      <tp t="b">
        <v>0</v>
        <stp/>
        <stp>BDP|8039203567561922592</stp>
        <tr r="T289" s="1"/>
      </tp>
      <tp t="b">
        <v>0</v>
        <stp/>
        <stp>BDP|3827688712268290476</stp>
        <tr r="X358" s="1"/>
      </tp>
      <tp t="b">
        <v>0</v>
        <stp/>
        <stp>BDP|4218000758470452997</stp>
        <tr r="AI385" s="1"/>
      </tp>
      <tp t="b">
        <v>0</v>
        <stp/>
        <stp>BDP|8728593442202914324</stp>
        <tr r="Q24" s="1"/>
      </tp>
      <tp t="b">
        <v>0</v>
        <stp/>
        <stp>BDP|6262751676358656638</stp>
        <tr r="Z61" s="1"/>
      </tp>
      <tp t="b">
        <v>0</v>
        <stp/>
        <stp>BDP|3293986567721055591</stp>
        <tr r="AG472" s="1"/>
      </tp>
      <tp t="b">
        <v>0</v>
        <stp/>
        <stp>BDP|6788922805577303070</stp>
        <tr r="V503" s="1"/>
      </tp>
      <tp t="b">
        <v>0</v>
        <stp/>
        <stp>BDP|7639828784306622925</stp>
        <tr r="AI253" s="1"/>
      </tp>
      <tp t="b">
        <v>0</v>
        <stp/>
        <stp>BDP|2086720386511700473</stp>
        <tr r="V248" s="1"/>
      </tp>
      <tp t="b">
        <v>0</v>
        <stp/>
        <stp>BDP|1372253441797571864</stp>
        <tr r="W435" s="1"/>
      </tp>
      <tp t="b">
        <v>0</v>
        <stp/>
        <stp>BDP|4570907360637408456</stp>
        <tr r="T484" s="1"/>
      </tp>
      <tp t="b">
        <v>0</v>
        <stp/>
        <stp>BDP|4066547451714249836</stp>
        <tr r="T497" s="1"/>
      </tp>
      <tp t="b">
        <v>0</v>
        <stp/>
        <stp>BDP|7972116399221171643</stp>
        <tr r="U458" s="1"/>
      </tp>
      <tp t="b">
        <v>0</v>
        <stp/>
        <stp>BDP|1491494361662890904</stp>
        <tr r="AI137" s="1"/>
      </tp>
      <tp t="b">
        <v>0</v>
        <stp/>
        <stp>BDP|9725195700337977735</stp>
        <tr r="AH428" s="1"/>
      </tp>
      <tp t="b">
        <v>0</v>
        <stp/>
        <stp>BDP|5652905086155135949</stp>
        <tr r="AK443" s="1"/>
      </tp>
      <tp t="b">
        <v>0</v>
        <stp/>
        <stp>BDP|1763215634819706107</stp>
        <tr r="V210" s="1"/>
      </tp>
      <tp t="b">
        <v>0</v>
        <stp/>
        <stp>BDP|7748648380208599938</stp>
        <tr r="T422" s="1"/>
      </tp>
      <tp t="b">
        <v>0</v>
        <stp/>
        <stp>BDP|8354241543372243432</stp>
        <tr r="X361" s="1"/>
      </tp>
      <tp t="b">
        <v>0</v>
        <stp/>
        <stp>BDP|2058300161239619627</stp>
        <tr r="Q65" s="1"/>
      </tp>
      <tp t="b">
        <v>0</v>
        <stp/>
        <stp>BDP|7823509297082330199</stp>
        <tr r="AG258" s="1"/>
      </tp>
      <tp t="b">
        <v>0</v>
        <stp/>
        <stp>BDP|3494834864913352651</stp>
        <tr r="AH450" s="1"/>
      </tp>
      <tp t="b">
        <v>0</v>
        <stp/>
        <stp>BDP|3807916116326868521</stp>
        <tr r="V299" s="1"/>
      </tp>
      <tp t="b">
        <v>0</v>
        <stp/>
        <stp>BDP|1970598537157494862</stp>
        <tr r="Y409" s="1"/>
      </tp>
      <tp t="b">
        <v>0</v>
        <stp/>
        <stp>BDP|7414442580335217674</stp>
        <tr r="Q314" s="1"/>
      </tp>
      <tp t="b">
        <v>0</v>
        <stp/>
        <stp>BDP|6532549809503886852</stp>
        <tr r="AI469" s="1"/>
      </tp>
      <tp t="b">
        <v>0</v>
        <stp/>
        <stp>BDP|8449714210506118013</stp>
        <tr r="Z362" s="1"/>
      </tp>
      <tp t="b">
        <v>0</v>
        <stp/>
        <stp>BDP|4503754430009663134</stp>
        <tr r="Z156" s="1"/>
      </tp>
      <tp t="b">
        <v>0</v>
        <stp/>
        <stp>BDP|8628250405291659353</stp>
        <tr r="R219" s="1"/>
      </tp>
      <tp t="b">
        <v>0</v>
        <stp/>
        <stp>BDP|2233187494983672023</stp>
        <tr r="P213" s="1"/>
      </tp>
      <tp t="b">
        <v>0</v>
        <stp/>
        <stp>BDP|1120492737977161842</stp>
        <tr r="AK192" s="1"/>
      </tp>
      <tp t="b">
        <v>0</v>
        <stp/>
        <stp>BDP|7935707313320889882</stp>
        <tr r="AH213" s="1"/>
      </tp>
      <tp t="b">
        <v>0</v>
        <stp/>
        <stp>BDP|9652144415484535489</stp>
        <tr r="X29" s="1"/>
      </tp>
      <tp t="b">
        <v>0</v>
        <stp/>
        <stp>BDP|9763609651592535197</stp>
        <tr r="Y145" s="1"/>
      </tp>
      <tp t="b">
        <v>0</v>
        <stp/>
        <stp>BDP|8040094266804302369</stp>
        <tr r="R313" s="1"/>
      </tp>
      <tp t="b">
        <v>0</v>
        <stp/>
        <stp>BDP|6575143066198851050</stp>
        <tr r="AK364" s="1"/>
      </tp>
      <tp t="b">
        <v>0</v>
        <stp/>
        <stp>BDP|3337392354988661429</stp>
        <tr r="Z425" s="1"/>
      </tp>
      <tp t="b">
        <v>0</v>
        <stp/>
        <stp>BDP|3454433546093990928</stp>
        <tr r="Q108" s="1"/>
      </tp>
      <tp t="b">
        <v>0</v>
        <stp/>
        <stp>BDP|2674856934469417992</stp>
        <tr r="Z148" s="1"/>
      </tp>
      <tp t="b">
        <v>0</v>
        <stp/>
        <stp>BDP|5592194652141728938</stp>
        <tr r="Q91" s="1"/>
      </tp>
      <tp t="b">
        <v>0</v>
        <stp/>
        <stp>BDP|9916657816703703469</stp>
        <tr r="P491" s="1"/>
      </tp>
      <tp t="b">
        <v>0</v>
        <stp/>
        <stp>BDP|9031636010134975318</stp>
        <tr r="U33" s="1"/>
      </tp>
      <tp t="b">
        <v>0</v>
        <stp/>
        <stp>BDP|8701152494251923849</stp>
        <tr r="W376" s="1"/>
      </tp>
      <tp t="b">
        <v>0</v>
        <stp/>
        <stp>BDP|4992146312559110451</stp>
        <tr r="Q251" s="1"/>
      </tp>
      <tp t="b">
        <v>0</v>
        <stp/>
        <stp>BDP|9287382566084408130</stp>
        <tr r="AH161" s="1"/>
      </tp>
      <tp t="b">
        <v>0</v>
        <stp/>
        <stp>BDP|2427237589068051951</stp>
        <tr r="P350" s="1"/>
      </tp>
      <tp t="b">
        <v>0</v>
        <stp/>
        <stp>BDP|9439415973147834455</stp>
        <tr r="U248" s="1"/>
      </tp>
      <tp t="b">
        <v>0</v>
        <stp/>
        <stp>BDP|8797620949794085777</stp>
        <tr r="AI48" s="1"/>
      </tp>
      <tp t="b">
        <v>0</v>
        <stp/>
        <stp>BDP|8089197142016998292</stp>
        <tr r="T267" s="1"/>
      </tp>
      <tp t="b">
        <v>0</v>
        <stp/>
        <stp>BDP|7564179827234801969</stp>
        <tr r="X187" s="1"/>
      </tp>
      <tp t="b">
        <v>0</v>
        <stp/>
        <stp>BDP|4339872256376986630</stp>
        <tr r="W220" s="1"/>
      </tp>
      <tp t="b">
        <v>0</v>
        <stp/>
        <stp>BDP|2328289834942572828</stp>
        <tr r="AI166" s="1"/>
      </tp>
      <tp t="b">
        <v>0</v>
        <stp/>
        <stp>BDP|5945340511817242965</stp>
        <tr r="Z131" s="1"/>
      </tp>
      <tp t="b">
        <v>0</v>
        <stp/>
        <stp>BDP|4708897057970751065</stp>
        <tr r="W8" s="1"/>
      </tp>
      <tp t="b">
        <v>0</v>
        <stp/>
        <stp>BDP|6984992213057225099</stp>
        <tr r="Y360" s="1"/>
      </tp>
      <tp t="b">
        <v>0</v>
        <stp/>
        <stp>BDP|8074625679991222118</stp>
        <tr r="Z192" s="1"/>
      </tp>
      <tp t="b">
        <v>0</v>
        <stp/>
        <stp>BDP|2828522280101438761</stp>
        <tr r="AI162" s="1"/>
      </tp>
      <tp t="b">
        <v>0</v>
        <stp/>
        <stp>BDP|5083741810299486386</stp>
        <tr r="Z437" s="1"/>
      </tp>
      <tp t="b">
        <v>0</v>
        <stp/>
        <stp>BDP|8498789700736532011</stp>
        <tr r="P279" s="1"/>
      </tp>
      <tp t="b">
        <v>0</v>
        <stp/>
        <stp>BDP|6864936630504454174</stp>
        <tr r="S160" s="1"/>
      </tp>
      <tp t="b">
        <v>0</v>
        <stp/>
        <stp>BDP|7122990606604708313</stp>
        <tr r="Y307" s="1"/>
      </tp>
      <tp t="b">
        <v>0</v>
        <stp/>
        <stp>BDP|8164546526397304184</stp>
        <tr r="R501" s="1"/>
      </tp>
      <tp t="b">
        <v>0</v>
        <stp/>
        <stp>BDP|1077560928318099774</stp>
        <tr r="Q385" s="1"/>
      </tp>
      <tp t="b">
        <v>0</v>
        <stp/>
        <stp>BDP|9093431468975093723</stp>
        <tr r="P482" s="1"/>
      </tp>
      <tp t="b">
        <v>0</v>
        <stp/>
        <stp>BDP|3141898474045411017</stp>
        <tr r="Z255" s="1"/>
      </tp>
      <tp t="b">
        <v>0</v>
        <stp/>
        <stp>BDP|3905296724578518288</stp>
        <tr r="Y128" s="1"/>
      </tp>
      <tp t="b">
        <v>0</v>
        <stp/>
        <stp>BDP|4546534898699320849</stp>
        <tr r="Q491" s="1"/>
      </tp>
      <tp t="b">
        <v>0</v>
        <stp/>
        <stp>BDP|7457637862146972859</stp>
        <tr r="Y322" s="1"/>
      </tp>
      <tp t="b">
        <v>0</v>
        <stp/>
        <stp>BDP|7670069089541873782</stp>
        <tr r="X371" s="1"/>
      </tp>
      <tp t="b">
        <v>0</v>
        <stp/>
        <stp>BDP|3386964726214272588</stp>
        <tr r="Z202" s="1"/>
      </tp>
      <tp t="b">
        <v>0</v>
        <stp/>
        <stp>BDP|4185982921817722161</stp>
        <tr r="W189" s="1"/>
      </tp>
      <tp t="b">
        <v>0</v>
        <stp/>
        <stp>BDP|7815030606236050845</stp>
        <tr r="Z159" s="1"/>
      </tp>
      <tp t="b">
        <v>0</v>
        <stp/>
        <stp>BDP|3383678574233822812</stp>
        <tr r="P126" s="1"/>
      </tp>
      <tp t="b">
        <v>0</v>
        <stp/>
        <stp>BDP|7979485132679376096</stp>
        <tr r="AI450" s="1"/>
      </tp>
      <tp t="b">
        <v>0</v>
        <stp/>
        <stp>BDP|4970233892511853791</stp>
        <tr r="U304" s="1"/>
      </tp>
      <tp t="b">
        <v>0</v>
        <stp/>
        <stp>BDP|3145788862763274875</stp>
        <tr r="AG315" s="1"/>
      </tp>
      <tp t="b">
        <v>0</v>
        <stp/>
        <stp>BDP|9434641010851756697</stp>
        <tr r="AH90" s="1"/>
      </tp>
      <tp t="b">
        <v>0</v>
        <stp/>
        <stp>BDP|5706891826767291144</stp>
        <tr r="Q170" s="1"/>
      </tp>
      <tp t="b">
        <v>0</v>
        <stp/>
        <stp>BDP|3722498009747128985</stp>
        <tr r="Q171" s="1"/>
      </tp>
      <tp t="b">
        <v>0</v>
        <stp/>
        <stp>BDP|7676924509395382204</stp>
        <tr r="Z189" s="1"/>
      </tp>
      <tp t="b">
        <v>0</v>
        <stp/>
        <stp>BDP|3717395611801763965</stp>
        <tr r="AI96" s="1"/>
      </tp>
      <tp t="b">
        <v>0</v>
        <stp/>
        <stp>BDP|2659602395306509285</stp>
        <tr r="AK307" s="1"/>
      </tp>
      <tp t="b">
        <v>0</v>
        <stp/>
        <stp>BDP|7746321680333841632</stp>
        <tr r="U358" s="1"/>
      </tp>
      <tp t="b">
        <v>0</v>
        <stp/>
        <stp>BDP|1561361754386946800</stp>
        <tr r="X140" s="1"/>
      </tp>
      <tp t="b">
        <v>0</v>
        <stp/>
        <stp>BDP|3722083938531861810</stp>
        <tr r="Q53" s="1"/>
      </tp>
      <tp t="b">
        <v>0</v>
        <stp/>
        <stp>BDP|1319504531259864747</stp>
        <tr r="R398" s="1"/>
      </tp>
      <tp t="b">
        <v>0</v>
        <stp/>
        <stp>BDP|5163851886789896550</stp>
        <tr r="AI435" s="1"/>
      </tp>
      <tp t="b">
        <v>0</v>
        <stp/>
        <stp>BDP|4531896102230884596</stp>
        <tr r="U128" s="1"/>
      </tp>
      <tp t="b">
        <v>0</v>
        <stp/>
        <stp>BDP|4148644259858123621</stp>
        <tr r="AG470" s="1"/>
      </tp>
      <tp t="b">
        <v>0</v>
        <stp/>
        <stp>BDP|8480371871322861756</stp>
        <tr r="Y40" s="1"/>
      </tp>
      <tp t="b">
        <v>0</v>
        <stp/>
        <stp>BDP|2860840170971403570</stp>
        <tr r="T376" s="1"/>
      </tp>
      <tp t="b">
        <v>0</v>
        <stp/>
        <stp>BDP|1625407026516991867</stp>
        <tr r="AH165" s="1"/>
      </tp>
      <tp t="b">
        <v>0</v>
        <stp/>
        <stp>BDP|3466326199210954096</stp>
        <tr r="AG399" s="1"/>
      </tp>
      <tp t="b">
        <v>0</v>
        <stp/>
        <stp>BDP|7728634319919488066</stp>
        <tr r="AK281" s="1"/>
      </tp>
      <tp t="b">
        <v>0</v>
        <stp/>
        <stp>BDP|9680216904863856142</stp>
        <tr r="S295" s="1"/>
      </tp>
      <tp t="b">
        <v>0</v>
        <stp/>
        <stp>BDP|5359268291240260799</stp>
        <tr r="AI226" s="1"/>
      </tp>
      <tp t="b">
        <v>0</v>
        <stp/>
        <stp>BDP|6479958307203982505</stp>
        <tr r="Y217" s="1"/>
      </tp>
      <tp t="b">
        <v>0</v>
        <stp/>
        <stp>BDP|3595510070909300183</stp>
        <tr r="AK224" s="1"/>
      </tp>
      <tp t="b">
        <v>0</v>
        <stp/>
        <stp>BDP|3356472492994085393</stp>
        <tr r="S348" s="1"/>
      </tp>
      <tp t="b">
        <v>0</v>
        <stp/>
        <stp>BDP|4696829966754554787</stp>
        <tr r="S274" s="1"/>
      </tp>
      <tp t="b">
        <v>0</v>
        <stp/>
        <stp>BDP|1463403216409474492</stp>
        <tr r="AG313" s="1"/>
      </tp>
      <tp t="b">
        <v>0</v>
        <stp/>
        <stp>BDP|7593083812797391830</stp>
        <tr r="AI313" s="1"/>
      </tp>
      <tp t="b">
        <v>0</v>
        <stp/>
        <stp>BDP|9858629571747582617</stp>
        <tr r="X19" s="1"/>
      </tp>
      <tp t="b">
        <v>0</v>
        <stp/>
        <stp>BDP|8837202953832498407</stp>
        <tr r="Y475" s="1"/>
      </tp>
      <tp t="b">
        <v>0</v>
        <stp/>
        <stp>BDP|1436548803725945861</stp>
        <tr r="AK56" s="1"/>
      </tp>
      <tp t="b">
        <v>0</v>
        <stp/>
        <stp>BDP|8068757704857956144</stp>
        <tr r="T303" s="1"/>
      </tp>
      <tp t="b">
        <v>0</v>
        <stp/>
        <stp>BDP|2933079763149574447</stp>
        <tr r="R448" s="1"/>
      </tp>
      <tp t="b">
        <v>0</v>
        <stp/>
        <stp>BDP|8793126107995795593</stp>
        <tr r="Z424" s="1"/>
      </tp>
      <tp t="b">
        <v>0</v>
        <stp/>
        <stp>BDP|8498962506001838909</stp>
        <tr r="AH41" s="1"/>
      </tp>
      <tp t="b">
        <v>0</v>
        <stp/>
        <stp>BDP|6528647628649747226</stp>
        <tr r="AH180" s="1"/>
      </tp>
      <tp t="b">
        <v>0</v>
        <stp/>
        <stp>BDP|4012406954109011586</stp>
        <tr r="T245" s="1"/>
      </tp>
      <tp t="b">
        <v>0</v>
        <stp/>
        <stp>BDP|5032137397560965417</stp>
        <tr r="V235" s="1"/>
      </tp>
      <tp t="b">
        <v>0</v>
        <stp/>
        <stp>BDP|7458463163415478997</stp>
        <tr r="V338" s="1"/>
      </tp>
      <tp t="b">
        <v>0</v>
        <stp/>
        <stp>BDP|5665290165561049965</stp>
        <tr r="T34" s="1"/>
      </tp>
      <tp t="b">
        <v>0</v>
        <stp/>
        <stp>BDP|9680626064612595294</stp>
        <tr r="AH478" s="1"/>
      </tp>
      <tp t="b">
        <v>0</v>
        <stp/>
        <stp>BDP|1884054391974416541</stp>
        <tr r="Z59" s="1"/>
      </tp>
      <tp t="b">
        <v>0</v>
        <stp/>
        <stp>BDP|1226056994500615195</stp>
        <tr r="Y454" s="1"/>
      </tp>
      <tp t="b">
        <v>0</v>
        <stp/>
        <stp>BDP|6963664883288214927</stp>
        <tr r="X216" s="1"/>
      </tp>
      <tp t="b">
        <v>0</v>
        <stp/>
        <stp>BDP|7711809428421797543</stp>
        <tr r="T285" s="1"/>
      </tp>
      <tp t="b">
        <v>0</v>
        <stp/>
        <stp>BDP|8599183729660928207</stp>
        <tr r="V439" s="1"/>
      </tp>
      <tp t="b">
        <v>0</v>
        <stp/>
        <stp>BDP|5040252096213661488</stp>
        <tr r="AK268" s="1"/>
      </tp>
      <tp t="b">
        <v>0</v>
        <stp/>
        <stp>BDP|3772210786022880253</stp>
        <tr r="AG272" s="1"/>
      </tp>
      <tp t="b">
        <v>0</v>
        <stp/>
        <stp>BDP|7664862362904724483</stp>
        <tr r="P118" s="1"/>
      </tp>
      <tp t="b">
        <v>0</v>
        <stp/>
        <stp>BDP|6744855969898529937</stp>
        <tr r="S256" s="1"/>
      </tp>
      <tp t="b">
        <v>0</v>
        <stp/>
        <stp>BDP|6541625428603547872</stp>
        <tr r="Z293" s="1"/>
      </tp>
      <tp t="b">
        <v>0</v>
        <stp/>
        <stp>BDP|7344185178240600880</stp>
        <tr r="Z406" s="1"/>
      </tp>
      <tp t="b">
        <v>0</v>
        <stp/>
        <stp>BDP|2705462637464271895</stp>
        <tr r="AK75" s="1"/>
      </tp>
      <tp t="b">
        <v>0</v>
        <stp/>
        <stp>BDP|4536332493220874700</stp>
        <tr r="AI128" s="1"/>
      </tp>
      <tp t="b">
        <v>0</v>
        <stp/>
        <stp>BDP|9641770711521452790</stp>
        <tr r="AH486" s="1"/>
      </tp>
      <tp t="b">
        <v>0</v>
        <stp/>
        <stp>BDP|3124894963303230741</stp>
        <tr r="R445" s="1"/>
      </tp>
      <tp t="b">
        <v>0</v>
        <stp/>
        <stp>BDP|1396702284082667535</stp>
        <tr r="W441" s="1"/>
      </tp>
      <tp t="b">
        <v>0</v>
        <stp/>
        <stp>BDP|3014939435068368871</stp>
        <tr r="R12" s="1"/>
      </tp>
      <tp t="b">
        <v>0</v>
        <stp/>
        <stp>BDP|6130972725610973481</stp>
        <tr r="V381" s="1"/>
      </tp>
      <tp t="b">
        <v>0</v>
        <stp/>
        <stp>BDP|7407545341286341900</stp>
        <tr r="AK406" s="1"/>
      </tp>
      <tp t="b">
        <v>0</v>
        <stp/>
        <stp>BDP|6074421278915995914</stp>
        <tr r="X346" s="1"/>
      </tp>
      <tp t="b">
        <v>0</v>
        <stp/>
        <stp>BDP|1800150580507749683</stp>
        <tr r="Y294" s="1"/>
      </tp>
      <tp t="b">
        <v>0</v>
        <stp/>
        <stp>BDP|1858192691737577775</stp>
        <tr r="T418" s="1"/>
      </tp>
      <tp t="b">
        <v>0</v>
        <stp/>
        <stp>BDP|5098150163252097940</stp>
        <tr r="T503" s="1"/>
      </tp>
      <tp t="b">
        <v>0</v>
        <stp/>
        <stp>BDP|1704775833139839591</stp>
        <tr r="Y426" s="1"/>
      </tp>
      <tp t="b">
        <v>0</v>
        <stp/>
        <stp>BDP|2700112628540980859</stp>
        <tr r="P439" s="1"/>
      </tp>
      <tp t="b">
        <v>0</v>
        <stp/>
        <stp>BDP|7663743282414696551</stp>
        <tr r="X360" s="1"/>
      </tp>
      <tp t="b">
        <v>0</v>
        <stp/>
        <stp>BDP|5610712328450483987</stp>
        <tr r="R425" s="1"/>
      </tp>
      <tp t="b">
        <v>0</v>
        <stp/>
        <stp>BDP|9905227781848023295</stp>
        <tr r="R444" s="1"/>
      </tp>
      <tp t="b">
        <v>0</v>
        <stp/>
        <stp>BDP|9366830317370680920</stp>
        <tr r="Y436" s="1"/>
      </tp>
      <tp t="b">
        <v>0</v>
        <stp/>
        <stp>BDP|7714144923689092435</stp>
        <tr r="U457" s="1"/>
      </tp>
      <tp t="b">
        <v>0</v>
        <stp/>
        <stp>BDP|4029891537626429099</stp>
        <tr r="P154" s="1"/>
      </tp>
      <tp t="b">
        <v>0</v>
        <stp/>
        <stp>BDP|7957825178650708178</stp>
        <tr r="Z339" s="1"/>
      </tp>
      <tp t="b">
        <v>0</v>
        <stp/>
        <stp>BDP|4298834476334598616</stp>
        <tr r="Y268" s="1"/>
      </tp>
      <tp t="b">
        <v>0</v>
        <stp/>
        <stp>BDP|2426800452485726324</stp>
        <tr r="AH79" s="1"/>
      </tp>
      <tp t="b">
        <v>0</v>
        <stp/>
        <stp>BDP|9197748314557048120</stp>
        <tr r="V358" s="1"/>
      </tp>
      <tp t="b">
        <v>0</v>
        <stp/>
        <stp>BDP|6226309999781860409</stp>
        <tr r="Z294" s="1"/>
      </tp>
      <tp t="b">
        <v>0</v>
        <stp/>
        <stp>BDP|1239812522655158731</stp>
        <tr r="V480" s="1"/>
      </tp>
      <tp t="b">
        <v>0</v>
        <stp/>
        <stp>BDP|3219863216422338126</stp>
        <tr r="Q113" s="1"/>
      </tp>
      <tp t="b">
        <v>0</v>
        <stp/>
        <stp>BDP|6552744822798648267</stp>
        <tr r="P138" s="1"/>
      </tp>
      <tp t="b">
        <v>0</v>
        <stp/>
        <stp>BDP|8500138347814040020</stp>
        <tr r="R36" s="1"/>
      </tp>
      <tp t="b">
        <v>0</v>
        <stp/>
        <stp>BDP|2450817067845991084</stp>
        <tr r="W234" s="1"/>
      </tp>
      <tp t="b">
        <v>0</v>
        <stp/>
        <stp>BDP|9030127724776531507</stp>
        <tr r="AH189" s="1"/>
      </tp>
      <tp t="b">
        <v>0</v>
        <stp/>
        <stp>BDP|9142237577876468315</stp>
        <tr r="Y448" s="1"/>
      </tp>
      <tp t="b">
        <v>0</v>
        <stp/>
        <stp>BDP|2175618088424925115</stp>
        <tr r="Y83" s="1"/>
      </tp>
      <tp t="b">
        <v>0</v>
        <stp/>
        <stp>BDP|5117522915329654109</stp>
        <tr r="AI264" s="1"/>
      </tp>
      <tp t="b">
        <v>0</v>
        <stp/>
        <stp>BDP|7657249595556669310</stp>
        <tr r="X425" s="1"/>
      </tp>
      <tp t="b">
        <v>0</v>
        <stp/>
        <stp>BDP|1310821751797701276</stp>
        <tr r="Q469" s="1"/>
      </tp>
      <tp t="b">
        <v>0</v>
        <stp/>
        <stp>BDP|2680270880230708169</stp>
        <tr r="P259" s="1"/>
      </tp>
      <tp t="b">
        <v>0</v>
        <stp/>
        <stp>BDP|9126788663942355393</stp>
        <tr r="R214" s="1"/>
      </tp>
      <tp t="b">
        <v>0</v>
        <stp/>
        <stp>BDP|6344478482930488328</stp>
        <tr r="AK289" s="1"/>
      </tp>
      <tp t="b">
        <v>0</v>
        <stp/>
        <stp>BDP|1254906002450694169</stp>
        <tr r="S155" s="1"/>
      </tp>
      <tp t="b">
        <v>0</v>
        <stp/>
        <stp>BDP|2787508114466106923</stp>
        <tr r="X401" s="1"/>
      </tp>
      <tp t="b">
        <v>0</v>
        <stp/>
        <stp>BDP|4625931613417286249</stp>
        <tr r="AI7" s="1"/>
      </tp>
      <tp t="b">
        <v>0</v>
        <stp/>
        <stp>BDP|5579768953438326620</stp>
        <tr r="Z41" s="1"/>
      </tp>
      <tp t="b">
        <v>0</v>
        <stp/>
        <stp>BDP|7683301384922127728</stp>
        <tr r="S85" s="1"/>
      </tp>
      <tp t="b">
        <v>0</v>
        <stp/>
        <stp>BDP|5052805392279595461</stp>
        <tr r="AH69" s="1"/>
      </tp>
      <tp t="b">
        <v>0</v>
        <stp/>
        <stp>BDP|9179953413821709912</stp>
        <tr r="V93" s="1"/>
      </tp>
      <tp t="b">
        <v>0</v>
        <stp/>
        <stp>BDP|4010858047080645153</stp>
        <tr r="T201" s="1"/>
      </tp>
      <tp t="b">
        <v>0</v>
        <stp/>
        <stp>BDP|9380393539144635449</stp>
        <tr r="W182" s="1"/>
      </tp>
      <tp t="b">
        <v>0</v>
        <stp/>
        <stp>BDP|6536440087670561323</stp>
        <tr r="V370" s="1"/>
      </tp>
      <tp t="b">
        <v>0</v>
        <stp/>
        <stp>BDP|3318929933196190620</stp>
        <tr r="AG326" s="1"/>
      </tp>
      <tp t="b">
        <v>0</v>
        <stp/>
        <stp>BDP|9217087933407048485</stp>
        <tr r="T450" s="1"/>
      </tp>
      <tp t="b">
        <v>0</v>
        <stp/>
        <stp>BDP|4260365793784471326</stp>
        <tr r="AK183" s="1"/>
      </tp>
      <tp t="b">
        <v>0</v>
        <stp/>
        <stp>BDP|5949972920795916264</stp>
        <tr r="Z136" s="1"/>
      </tp>
      <tp t="b">
        <v>0</v>
        <stp/>
        <stp>BDP|8977931657574557991</stp>
        <tr r="Z387" s="1"/>
      </tp>
      <tp t="b">
        <v>0</v>
        <stp/>
        <stp>BDP|9269008579841372697</stp>
        <tr r="Z289" s="1"/>
      </tp>
      <tp t="b">
        <v>0</v>
        <stp/>
        <stp>BDP|9245443562617406568</stp>
        <tr r="Q399" s="1"/>
      </tp>
      <tp t="b">
        <v>0</v>
        <stp/>
        <stp>BDP|9278528420090635701</stp>
        <tr r="T233" s="1"/>
      </tp>
      <tp t="b">
        <v>0</v>
        <stp/>
        <stp>BDP|7591843740184650613</stp>
        <tr r="S22" s="1"/>
      </tp>
      <tp t="b">
        <v>0</v>
        <stp/>
        <stp>BDP|8103839196845588574</stp>
        <tr r="T396" s="1"/>
      </tp>
      <tp t="b">
        <v>0</v>
        <stp/>
        <stp>BDP|6529321680260549449</stp>
        <tr r="Y249" s="1"/>
      </tp>
      <tp t="b">
        <v>0</v>
        <stp/>
        <stp>BDP|8612024364934316352</stp>
        <tr r="AK375" s="1"/>
      </tp>
      <tp t="b">
        <v>0</v>
        <stp/>
        <stp>BDP|1030264010568940394</stp>
        <tr r="AI246" s="1"/>
      </tp>
      <tp t="b">
        <v>0</v>
        <stp/>
        <stp>BDP|2671201251088625476</stp>
        <tr r="X465" s="1"/>
      </tp>
      <tp t="b">
        <v>0</v>
        <stp/>
        <stp>BDP|5124318291051693716</stp>
        <tr r="AH183" s="1"/>
      </tp>
      <tp t="b">
        <v>0</v>
        <stp/>
        <stp>BDP|4644835876085446710</stp>
        <tr r="X20" s="1"/>
      </tp>
      <tp t="b">
        <v>0</v>
        <stp/>
        <stp>BDP|3924664560253176984</stp>
        <tr r="Y503" s="1"/>
      </tp>
      <tp t="b">
        <v>0</v>
        <stp/>
        <stp>BDP|6228664485752219349</stp>
        <tr r="AK340" s="1"/>
      </tp>
      <tp t="b">
        <v>0</v>
        <stp/>
        <stp>BDP|6286712197697156620</stp>
        <tr r="Y290" s="1"/>
      </tp>
      <tp t="b">
        <v>0</v>
        <stp/>
        <stp>BDP|4106499898396655615</stp>
        <tr r="T334" s="1"/>
      </tp>
      <tp t="b">
        <v>0</v>
        <stp/>
        <stp>BDP|4005810571124539628</stp>
        <tr r="Z466" s="1"/>
      </tp>
      <tp t="b">
        <v>0</v>
        <stp/>
        <stp>BDP|8042669990188315622</stp>
        <tr r="Q167" s="1"/>
      </tp>
      <tp t="b">
        <v>0</v>
        <stp/>
        <stp>BDP|6252740642915195924</stp>
        <tr r="R325" s="1"/>
      </tp>
      <tp t="b">
        <v>0</v>
        <stp/>
        <stp>BDP|3188951943243437449</stp>
        <tr r="U302" s="1"/>
      </tp>
      <tp t="b">
        <v>0</v>
        <stp/>
        <stp>BDP|2078154427788478013</stp>
        <tr r="AH51" s="1"/>
      </tp>
      <tp t="b">
        <v>0</v>
        <stp/>
        <stp>BDP|6155123695696566146</stp>
        <tr r="P488" s="1"/>
      </tp>
      <tp t="b">
        <v>0</v>
        <stp/>
        <stp>BDP|4557403681611426071</stp>
        <tr r="P317" s="1"/>
      </tp>
      <tp t="b">
        <v>0</v>
        <stp/>
        <stp>BDP|3961770068423280839</stp>
        <tr r="U158" s="1"/>
      </tp>
      <tp t="b">
        <v>0</v>
        <stp/>
        <stp>BDP|7778551884260708367</stp>
        <tr r="Y348" s="1"/>
      </tp>
      <tp t="b">
        <v>0</v>
        <stp/>
        <stp>BDP|5712243982502746417</stp>
        <tr r="R265" s="1"/>
      </tp>
      <tp t="b">
        <v>0</v>
        <stp/>
        <stp>BDP|6220725057205302832</stp>
        <tr r="AG198" s="1"/>
      </tp>
      <tp t="b">
        <v>0</v>
        <stp/>
        <stp>BDP|6219952424410095449</stp>
        <tr r="R186" s="1"/>
      </tp>
      <tp t="b">
        <v>0</v>
        <stp/>
        <stp>BDP|8666888930008004298</stp>
        <tr r="AK371" s="1"/>
      </tp>
      <tp t="b">
        <v>0</v>
        <stp/>
        <stp>BDP|5823597140425395860</stp>
        <tr r="Y462" s="1"/>
      </tp>
      <tp t="b">
        <v>0</v>
        <stp/>
        <stp>BDP|2425831103184359739</stp>
        <tr r="R491" s="1"/>
      </tp>
      <tp t="b">
        <v>0</v>
        <stp/>
        <stp>BDP|4169665867459310475</stp>
        <tr r="AG250" s="1"/>
      </tp>
      <tp t="b">
        <v>0</v>
        <stp/>
        <stp>BDP|8592064484010690957</stp>
        <tr r="AH64" s="1"/>
      </tp>
      <tp t="b">
        <v>0</v>
        <stp/>
        <stp>BDP|7008661121549022335</stp>
        <tr r="W227" s="1"/>
      </tp>
      <tp t="b">
        <v>0</v>
        <stp/>
        <stp>BDP|2104929315341591277</stp>
        <tr r="AI379" s="1"/>
      </tp>
      <tp t="b">
        <v>0</v>
        <stp/>
        <stp>BDP|3621081207779857356</stp>
        <tr r="W341" s="1"/>
      </tp>
      <tp t="b">
        <v>0</v>
        <stp/>
        <stp>BDP|3302025440397763926</stp>
        <tr r="AH310" s="1"/>
      </tp>
      <tp t="b">
        <v>0</v>
        <stp/>
        <stp>BDP|1232622892323120469</stp>
        <tr r="Z35" s="1"/>
      </tp>
      <tp t="b">
        <v>0</v>
        <stp/>
        <stp>BDP|3011453911727516849</stp>
        <tr r="AH382" s="1"/>
      </tp>
      <tp t="b">
        <v>0</v>
        <stp/>
        <stp>BDP|8302759453576055506</stp>
        <tr r="Q280" s="1"/>
      </tp>
      <tp t="b">
        <v>0</v>
        <stp/>
        <stp>BDP|7333909607771842696</stp>
        <tr r="R449" s="1"/>
      </tp>
      <tp t="b">
        <v>0</v>
        <stp/>
        <stp>BDP|2977379972538904704</stp>
        <tr r="U262" s="1"/>
      </tp>
      <tp t="b">
        <v>0</v>
        <stp/>
        <stp>BDP|6820747151734174997</stp>
        <tr r="R322" s="1"/>
      </tp>
      <tp t="b">
        <v>0</v>
        <stp/>
        <stp>BDP|4275913342526072643</stp>
        <tr r="Z13" s="1"/>
      </tp>
      <tp t="b">
        <v>0</v>
        <stp/>
        <stp>BDP|2004737541218747006</stp>
        <tr r="Z150" s="1"/>
      </tp>
      <tp t="b">
        <v>0</v>
        <stp/>
        <stp>BDP|1829581583174349150</stp>
        <tr r="Y63" s="1"/>
      </tp>
      <tp t="b">
        <v>0</v>
        <stp/>
        <stp>BDP|6705287097954660342</stp>
        <tr r="AH58" s="1"/>
      </tp>
      <tp t="b">
        <v>0</v>
        <stp/>
        <stp>BDP|5063648983755922446</stp>
        <tr r="AK119" s="1"/>
      </tp>
      <tp t="b">
        <v>0</v>
        <stp/>
        <stp>BDP|1131135906339810365</stp>
        <tr r="V388" s="1"/>
      </tp>
      <tp t="b">
        <v>0</v>
        <stp/>
        <stp>BDP|9373555509172766427</stp>
        <tr r="AH403" s="1"/>
      </tp>
      <tp t="b">
        <v>0</v>
        <stp/>
        <stp>BDP|8216764405713953622</stp>
        <tr r="S478" s="1"/>
      </tp>
      <tp t="b">
        <v>0</v>
        <stp/>
        <stp>BDP|3483059287206923748</stp>
        <tr r="Y263" s="1"/>
      </tp>
      <tp t="b">
        <v>0</v>
        <stp/>
        <stp>BDP|4982732993925324518</stp>
        <tr r="P78" s="1"/>
      </tp>
      <tp t="b">
        <v>0</v>
        <stp/>
        <stp>BDP|3863238882861459268</stp>
        <tr r="P219" s="1"/>
      </tp>
      <tp t="b">
        <v>0</v>
        <stp/>
        <stp>BDP|8820705008261362489</stp>
        <tr r="W232" s="1"/>
      </tp>
      <tp t="b">
        <v>0</v>
        <stp/>
        <stp>BDP|3136473033928943670</stp>
        <tr r="AG353" s="1"/>
      </tp>
      <tp t="b">
        <v>0</v>
        <stp/>
        <stp>BDP|6523101609375690815</stp>
        <tr r="AI448" s="1"/>
      </tp>
      <tp t="b">
        <v>0</v>
        <stp/>
        <stp>BDP|2030787863988966194</stp>
        <tr r="X419" s="1"/>
      </tp>
      <tp t="b">
        <v>0</v>
        <stp/>
        <stp>BDP|3691624520348879578</stp>
        <tr r="S330" s="1"/>
      </tp>
      <tp t="b">
        <v>0</v>
        <stp/>
        <stp>BDP|4680017194522095583</stp>
        <tr r="Y64" s="1"/>
      </tp>
      <tp t="b">
        <v>0</v>
        <stp/>
        <stp>BDP|6831939540233543265</stp>
        <tr r="T419" s="1"/>
      </tp>
      <tp t="b">
        <v>0</v>
        <stp/>
        <stp>BDP|6889725190021304314</stp>
        <tr r="AH30" s="1"/>
      </tp>
      <tp t="b">
        <v>0</v>
        <stp/>
        <stp>BDP|4752762916911773983</stp>
        <tr r="P395" s="1"/>
      </tp>
      <tp t="b">
        <v>0</v>
        <stp/>
        <stp>BDP|6697865535743545482</stp>
        <tr r="R342" s="1"/>
      </tp>
      <tp t="b">
        <v>0</v>
        <stp/>
        <stp>BDP|5897141887727203110</stp>
        <tr r="U67" s="1"/>
      </tp>
      <tp t="b">
        <v>0</v>
        <stp/>
        <stp>BDP|9950228187740053941</stp>
        <tr r="V445" s="1"/>
      </tp>
      <tp t="b">
        <v>0</v>
        <stp/>
        <stp>BDP|4542754802488935139</stp>
        <tr r="V80" s="1"/>
      </tp>
      <tp t="b">
        <v>0</v>
        <stp/>
        <stp>BDP|2366415978062002923</stp>
        <tr r="U236" s="1"/>
      </tp>
      <tp t="b">
        <v>0</v>
        <stp/>
        <stp>BDP|2136686779471004884</stp>
        <tr r="Y101" s="1"/>
      </tp>
      <tp t="b">
        <v>0</v>
        <stp/>
        <stp>BDP|1734265511391824902</stp>
        <tr r="U180" s="1"/>
      </tp>
      <tp t="b">
        <v>0</v>
        <stp/>
        <stp>BDP|9110583601480650666</stp>
        <tr r="AG479" s="1"/>
      </tp>
      <tp t="b">
        <v>0</v>
        <stp/>
        <stp>BDP|9038105724366911651</stp>
        <tr r="Y106" s="1"/>
      </tp>
      <tp t="b">
        <v>0</v>
        <stp/>
        <stp>BDP|7218493344268008574</stp>
        <tr r="V302" s="1"/>
      </tp>
      <tp t="b">
        <v>0</v>
        <stp/>
        <stp>BDP|7377784021389058121</stp>
        <tr r="Y116" s="1"/>
      </tp>
      <tp t="b">
        <v>0</v>
        <stp/>
        <stp>BDP|2254625780247167193</stp>
        <tr r="X221" s="1"/>
      </tp>
      <tp t="b">
        <v>0</v>
        <stp/>
        <stp>BDP|1070019588376835598</stp>
        <tr r="AH364" s="1"/>
      </tp>
      <tp t="b">
        <v>0</v>
        <stp/>
        <stp>BDP|5950746246839651558</stp>
        <tr r="Z389" s="1"/>
      </tp>
      <tp t="b">
        <v>0</v>
        <stp/>
        <stp>BDP|8728087901354047664</stp>
        <tr r="AH173" s="1"/>
      </tp>
      <tp t="b">
        <v>0</v>
        <stp/>
        <stp>BDP|1814470125494049938</stp>
        <tr r="T232" s="1"/>
      </tp>
      <tp t="b">
        <v>0</v>
        <stp/>
        <stp>BDP|5224614129802433974</stp>
        <tr r="P392" s="1"/>
      </tp>
      <tp t="b">
        <v>0</v>
        <stp/>
        <stp>BDP|7288943593465427885</stp>
        <tr r="R336" s="1"/>
      </tp>
      <tp t="b">
        <v>0</v>
        <stp/>
        <stp>BDP|4977468623550564806</stp>
        <tr r="V258" s="1"/>
      </tp>
      <tp t="b">
        <v>0</v>
        <stp/>
        <stp>BDP|8853256210095489401</stp>
        <tr r="P63" s="1"/>
      </tp>
      <tp t="b">
        <v>0</v>
        <stp/>
        <stp>BDP|7517038389692356756</stp>
        <tr r="S115" s="1"/>
      </tp>
      <tp t="b">
        <v>0</v>
        <stp/>
        <stp>BDP|5594661015499811172</stp>
        <tr r="U226" s="1"/>
      </tp>
      <tp t="b">
        <v>0</v>
        <stp/>
        <stp>BDP|1779248489953148223</stp>
        <tr r="T231" s="1"/>
      </tp>
      <tp t="b">
        <v>0</v>
        <stp/>
        <stp>BDP|8347863103008660296</stp>
        <tr r="Z427" s="1"/>
      </tp>
      <tp t="b">
        <v>0</v>
        <stp/>
        <stp>BDP|3941635406908163734</stp>
        <tr r="P66" s="1"/>
      </tp>
      <tp t="b">
        <v>0</v>
        <stp/>
        <stp>BDP|4614994530923434755</stp>
        <tr r="Z286" s="1"/>
      </tp>
      <tp t="b">
        <v>0</v>
        <stp/>
        <stp>BDP|7180419442519892447</stp>
        <tr r="R433" s="1"/>
      </tp>
      <tp t="b">
        <v>0</v>
        <stp/>
        <stp>BDP|7493932233314855320</stp>
        <tr r="P441" s="1"/>
      </tp>
      <tp t="b">
        <v>0</v>
        <stp/>
        <stp>BDP|2308873433744887711</stp>
        <tr r="W345" s="1"/>
      </tp>
      <tp t="b">
        <v>0</v>
        <stp/>
        <stp>BDP|3938909034485223610</stp>
        <tr r="AH306" s="1"/>
      </tp>
      <tp t="b">
        <v>0</v>
        <stp/>
        <stp>BDP|9139406014901303783</stp>
        <tr r="AK366" s="1"/>
      </tp>
      <tp t="b">
        <v>0</v>
        <stp/>
        <stp>BDP|9146404147437894403</stp>
        <tr r="AH219" s="1"/>
      </tp>
      <tp t="b">
        <v>0</v>
        <stp/>
        <stp>BDP|9783970284555990735</stp>
        <tr r="T442" s="1"/>
      </tp>
      <tp t="b">
        <v>0</v>
        <stp/>
        <stp>BDP|1857770170103040813</stp>
        <tr r="T286" s="1"/>
      </tp>
      <tp t="b">
        <v>0</v>
        <stp/>
        <stp>BDP|1938980949401007764</stp>
        <tr r="Y401" s="1"/>
      </tp>
      <tp t="b">
        <v>0</v>
        <stp/>
        <stp>BDP|2821230780635207776</stp>
        <tr r="Y111" s="1"/>
      </tp>
      <tp t="b">
        <v>0</v>
        <stp/>
        <stp>BDP|4725746321022819947</stp>
        <tr r="AI443" s="1"/>
      </tp>
      <tp t="b">
        <v>0</v>
        <stp/>
        <stp>BDP|6304427389730775010</stp>
        <tr r="W15" s="1"/>
      </tp>
      <tp t="b">
        <v>0</v>
        <stp/>
        <stp>BDP|8703880614529351278</stp>
        <tr r="AG476" s="1"/>
      </tp>
      <tp t="b">
        <v>0</v>
        <stp/>
        <stp>BDP|5772895105453169458</stp>
        <tr r="AH354" s="1"/>
      </tp>
      <tp t="b">
        <v>0</v>
        <stp/>
        <stp>BDP|4895590990100625282</stp>
        <tr r="AH404" s="1"/>
      </tp>
      <tp t="b">
        <v>0</v>
        <stp/>
        <stp>BDP|7341194028896962846</stp>
        <tr r="R435" s="1"/>
      </tp>
      <tp t="b">
        <v>0</v>
        <stp/>
        <stp>BDP|7062511665898848630</stp>
        <tr r="AI234" s="1"/>
      </tp>
      <tp t="b">
        <v>0</v>
        <stp/>
        <stp>BDP|6364959615450977451</stp>
        <tr r="AH5" s="1"/>
      </tp>
      <tp t="b">
        <v>0</v>
        <stp/>
        <stp>BDP|6252643108492380827</stp>
        <tr r="R293" s="1"/>
      </tp>
      <tp t="b">
        <v>0</v>
        <stp/>
        <stp>BDP|5650465124310977928</stp>
        <tr r="Z495" s="1"/>
      </tp>
      <tp t="b">
        <v>0</v>
        <stp/>
        <stp>BDP|9388714406874823036</stp>
        <tr r="U501" s="1"/>
      </tp>
      <tp t="b">
        <v>0</v>
        <stp/>
        <stp>BDP|7540901120737376196</stp>
        <tr r="Y210" s="1"/>
      </tp>
      <tp t="b">
        <v>0</v>
        <stp/>
        <stp>BDP|8850156697543255974</stp>
        <tr r="Z401" s="1"/>
      </tp>
      <tp t="b">
        <v>0</v>
        <stp/>
        <stp>BDP|7571803754183924371</stp>
        <tr r="X199" s="1"/>
      </tp>
      <tp t="b">
        <v>0</v>
        <stp/>
        <stp>BDP|8925568923752968792</stp>
        <tr r="AI25" s="1"/>
      </tp>
      <tp t="b">
        <v>0</v>
        <stp/>
        <stp>BDP|5845217105394692960</stp>
        <tr r="AG339" s="1"/>
      </tp>
      <tp t="b">
        <v>0</v>
        <stp/>
        <stp>BDP|3533835548386446369</stp>
        <tr r="AI117" s="1"/>
      </tp>
      <tp t="b">
        <v>0</v>
        <stp/>
        <stp>BDP|3404840571000583682</stp>
        <tr r="U472" s="1"/>
      </tp>
      <tp t="b">
        <v>0</v>
        <stp/>
        <stp>BDP|1046659055059537191</stp>
        <tr r="R210" s="1"/>
      </tp>
      <tp t="b">
        <v>0</v>
        <stp/>
        <stp>BDP|8973397568746405108</stp>
        <tr r="T218" s="1"/>
      </tp>
      <tp t="b">
        <v>0</v>
        <stp/>
        <stp>BDP|8439243565460120689</stp>
        <tr r="Q105" s="1"/>
      </tp>
      <tp t="b">
        <v>0</v>
        <stp/>
        <stp>BDP|2655430186334687090</stp>
        <tr r="Z169" s="1"/>
      </tp>
      <tp t="b">
        <v>0</v>
        <stp/>
        <stp>BDP|4772836664416927654</stp>
        <tr r="S203" s="1"/>
      </tp>
      <tp t="b">
        <v>0</v>
        <stp/>
        <stp>BDP|9313250379854248218</stp>
        <tr r="Q496" s="1"/>
      </tp>
      <tp t="b">
        <v>0</v>
        <stp/>
        <stp>BDP|9840098029996126752</stp>
        <tr r="AK108" s="1"/>
      </tp>
      <tp t="b">
        <v>0</v>
        <stp/>
        <stp>BDP|2219076425523409986</stp>
        <tr r="Q254" s="1"/>
      </tp>
      <tp t="b">
        <v>0</v>
        <stp/>
        <stp>BDP|2899885354104860110</stp>
        <tr r="R177" s="1"/>
      </tp>
      <tp t="b">
        <v>0</v>
        <stp/>
        <stp>BDP|7768200160489990031</stp>
        <tr r="Q333" s="1"/>
      </tp>
      <tp t="b">
        <v>0</v>
        <stp/>
        <stp>BDP|7993778191994249706</stp>
        <tr r="Y473" s="1"/>
      </tp>
      <tp t="b">
        <v>0</v>
        <stp/>
        <stp>BDP|2980132289930693187</stp>
        <tr r="V155" s="1"/>
      </tp>
      <tp t="b">
        <v>0</v>
        <stp/>
        <stp>BDP|9199485273429578921</stp>
        <tr r="S104" s="1"/>
      </tp>
      <tp t="b">
        <v>0</v>
        <stp/>
        <stp>BDP|2366242969539494579</stp>
        <tr r="Q256" s="1"/>
      </tp>
      <tp t="b">
        <v>0</v>
        <stp/>
        <stp>BDP|5479602143468905530</stp>
        <tr r="X194" s="1"/>
      </tp>
      <tp t="b">
        <v>0</v>
        <stp/>
        <stp>BDP|4398270079812017900</stp>
        <tr r="W303" s="1"/>
      </tp>
      <tp t="b">
        <v>0</v>
        <stp/>
        <stp>BDP|2131099180120298071</stp>
        <tr r="AK160" s="1"/>
      </tp>
      <tp t="b">
        <v>0</v>
        <stp/>
        <stp>BDP|1103280683681620016</stp>
        <tr r="W452" s="1"/>
      </tp>
      <tp t="b">
        <v>0</v>
        <stp/>
        <stp>BDP|1493939473101133486</stp>
        <tr r="AG500" s="1"/>
      </tp>
      <tp t="b">
        <v>0</v>
        <stp/>
        <stp>BDP|5410494192347252505</stp>
        <tr r="AI85" s="1"/>
      </tp>
      <tp t="b">
        <v>0</v>
        <stp/>
        <stp>BDP|7918873157877143758</stp>
        <tr r="T463" s="1"/>
      </tp>
      <tp t="b">
        <v>0</v>
        <stp/>
        <stp>BDP|1736354582078166838</stp>
        <tr r="W383" s="1"/>
      </tp>
      <tp t="b">
        <v>0</v>
        <stp/>
        <stp>BDP|4581974665110667131</stp>
        <tr r="Z423" s="1"/>
      </tp>
      <tp t="b">
        <v>0</v>
        <stp/>
        <stp>BDP|9649265826914754730</stp>
        <tr r="AK118" s="1"/>
      </tp>
      <tp t="b">
        <v>0</v>
        <stp/>
        <stp>BDP|8717868504208074270</stp>
        <tr r="P394" s="1"/>
      </tp>
      <tp t="b">
        <v>0</v>
        <stp/>
        <stp>BDP|4395825785508427624</stp>
        <tr r="AH455" s="1"/>
      </tp>
      <tp t="b">
        <v>0</v>
        <stp/>
        <stp>BDP|9032248289990640999</stp>
        <tr r="T118" s="1"/>
      </tp>
      <tp t="b">
        <v>0</v>
        <stp/>
        <stp>BDP|2759152849255991802</stp>
        <tr r="V275" s="1"/>
      </tp>
      <tp t="b">
        <v>0</v>
        <stp/>
        <stp>BDP|1167270920353333878</stp>
        <tr r="T120" s="1"/>
      </tp>
      <tp t="b">
        <v>0</v>
        <stp/>
        <stp>BDP|7553410008201617885</stp>
        <tr r="AG93" s="1"/>
      </tp>
      <tp t="b">
        <v>0</v>
        <stp/>
        <stp>BDP|9490036343685791213</stp>
        <tr r="R169" s="1"/>
      </tp>
      <tp t="b">
        <v>0</v>
        <stp/>
        <stp>BDP|2039736696161278751</stp>
        <tr r="AK123" s="1"/>
      </tp>
      <tp t="b">
        <v>0</v>
        <stp/>
        <stp>BDP|3822158531989944275</stp>
        <tr r="P67" s="1"/>
      </tp>
      <tp t="b">
        <v>0</v>
        <stp/>
        <stp>BDP|2333872236143745070</stp>
        <tr r="Q394" s="1"/>
      </tp>
      <tp t="b">
        <v>0</v>
        <stp/>
        <stp>BDP|5614593867099878523</stp>
        <tr r="T135" s="1"/>
      </tp>
      <tp t="b">
        <v>0</v>
        <stp/>
        <stp>BDP|5113749316090838982</stp>
        <tr r="Y136" s="1"/>
      </tp>
      <tp t="b">
        <v>0</v>
        <stp/>
        <stp>BDP|8103537151823041102</stp>
        <tr r="Q83" s="1"/>
      </tp>
      <tp t="b">
        <v>0</v>
        <stp/>
        <stp>BDP|9388639458950976027</stp>
        <tr r="Q56" s="1"/>
      </tp>
      <tp t="b">
        <v>0</v>
        <stp/>
        <stp>BDP|9270364323970535212</stp>
        <tr r="U145" s="1"/>
      </tp>
      <tp t="b">
        <v>0</v>
        <stp/>
        <stp>BDP|7568283443878919346</stp>
        <tr r="W434" s="1"/>
      </tp>
      <tp t="b">
        <v>0</v>
        <stp/>
        <stp>BDP|9411027376742382604</stp>
        <tr r="AK422" s="1"/>
      </tp>
      <tp t="b">
        <v>0</v>
        <stp/>
        <stp>BDP|3830984976893265476</stp>
        <tr r="AH268" s="1"/>
      </tp>
      <tp t="b">
        <v>0</v>
        <stp/>
        <stp>BDP|9622530546954365632</stp>
        <tr r="T360" s="1"/>
      </tp>
      <tp t="b">
        <v>0</v>
        <stp/>
        <stp>BDP|7671249982090061737</stp>
        <tr r="AH279" s="1"/>
      </tp>
      <tp t="b">
        <v>0</v>
        <stp/>
        <stp>BDP|4120712071937052922</stp>
        <tr r="Q397" s="1"/>
      </tp>
      <tp t="b">
        <v>0</v>
        <stp/>
        <stp>BDP|1225845405220981393</stp>
        <tr r="Q253" s="1"/>
      </tp>
      <tp t="b">
        <v>0</v>
        <stp/>
        <stp>BDP|4222914566147315657</stp>
        <tr r="U241" s="1"/>
      </tp>
      <tp t="b">
        <v>0</v>
        <stp/>
        <stp>BDP|3646531956370858982</stp>
        <tr r="T195" s="1"/>
      </tp>
      <tp t="b">
        <v>0</v>
        <stp/>
        <stp>BDP|9666468507556714139</stp>
        <tr r="AG302" s="1"/>
      </tp>
      <tp t="b">
        <v>0</v>
        <stp/>
        <stp>BDP|3617410055891034919</stp>
        <tr r="AG238" s="1"/>
      </tp>
      <tp t="b">
        <v>0</v>
        <stp/>
        <stp>BDP|1116122441087805996</stp>
        <tr r="U321" s="1"/>
      </tp>
      <tp t="b">
        <v>0</v>
        <stp/>
        <stp>BDP|8881397802376991791</stp>
        <tr r="AK154" s="1"/>
      </tp>
      <tp t="b">
        <v>0</v>
        <stp/>
        <stp>BDP|3425016193158675835</stp>
        <tr r="T25" s="1"/>
      </tp>
      <tp t="b">
        <v>0</v>
        <stp/>
        <stp>BDP|6476750157378211672</stp>
        <tr r="AH138" s="1"/>
      </tp>
      <tp t="b">
        <v>0</v>
        <stp/>
        <stp>BDP|1671000493022088068</stp>
        <tr r="AG105" s="1"/>
      </tp>
      <tp t="b">
        <v>0</v>
        <stp/>
        <stp>BDP|5048313141130596869</stp>
        <tr r="S238" s="1"/>
      </tp>
      <tp t="b">
        <v>0</v>
        <stp/>
        <stp>BDP|7781181768358061275</stp>
        <tr r="U382" s="1"/>
      </tp>
      <tp t="b">
        <v>0</v>
        <stp/>
        <stp>BDP|9653041276953638727</stp>
        <tr r="V237" s="1"/>
      </tp>
      <tp t="b">
        <v>0</v>
        <stp/>
        <stp>BDP|8870243248245082146</stp>
        <tr r="Y344" s="1"/>
      </tp>
      <tp t="b">
        <v>0</v>
        <stp/>
        <stp>BDP|1827176482255543789</stp>
        <tr r="R29" s="1"/>
      </tp>
      <tp t="b">
        <v>0</v>
        <stp/>
        <stp>BDP|9749448752644382629</stp>
        <tr r="V146" s="1"/>
      </tp>
      <tp t="b">
        <v>0</v>
        <stp/>
        <stp>BDP|3010545071928293379</stp>
        <tr r="Y488" s="1"/>
      </tp>
      <tp t="b">
        <v>0</v>
        <stp/>
        <stp>BDP|4027361087515585041</stp>
        <tr r="AG268" s="1"/>
      </tp>
      <tp t="b">
        <v>0</v>
        <stp/>
        <stp>BDP|6183009206649181561</stp>
        <tr r="V368" s="1"/>
      </tp>
      <tp t="b">
        <v>0</v>
        <stp/>
        <stp>BDP|1763662033156234806</stp>
        <tr r="Q361" s="1"/>
      </tp>
      <tp t="b">
        <v>0</v>
        <stp/>
        <stp>BDP|5578127351979486222</stp>
        <tr r="AI27" s="1"/>
      </tp>
      <tp t="b">
        <v>0</v>
        <stp/>
        <stp>BDP|4762356688101971434</stp>
        <tr r="T226" s="1"/>
      </tp>
      <tp t="b">
        <v>0</v>
        <stp/>
        <stp>BDP|9535279692808906097</stp>
        <tr r="U432" s="1"/>
      </tp>
      <tp t="b">
        <v>0</v>
        <stp/>
        <stp>BDP|2666003731703430836</stp>
        <tr r="W38" s="1"/>
      </tp>
      <tp t="b">
        <v>0</v>
        <stp/>
        <stp>BDP|9337962965615781978</stp>
        <tr r="U490" s="1"/>
      </tp>
      <tp t="b">
        <v>0</v>
        <stp/>
        <stp>BDP|7200657393527540510</stp>
        <tr r="T372" s="1"/>
      </tp>
      <tp t="b">
        <v>0</v>
        <stp/>
        <stp>BDP|7320980926824944256</stp>
        <tr r="V393" s="1"/>
      </tp>
      <tp t="b">
        <v>0</v>
        <stp/>
        <stp>BDP|8982280447793547723</stp>
        <tr r="P337" s="1"/>
      </tp>
      <tp t="b">
        <v>0</v>
        <stp/>
        <stp>BDP|9366720355757235679</stp>
        <tr r="V289" s="1"/>
      </tp>
      <tp t="b">
        <v>0</v>
        <stp/>
        <stp>BDP|6036646461224080844</stp>
        <tr r="AK285" s="1"/>
      </tp>
      <tp t="b">
        <v>0</v>
        <stp/>
        <stp>BDP|2356340294186768458</stp>
        <tr r="Y208" s="1"/>
      </tp>
      <tp t="b">
        <v>0</v>
        <stp/>
        <stp>BDP|8420503892316308848</stp>
        <tr r="T132" s="1"/>
      </tp>
      <tp t="b">
        <v>0</v>
        <stp/>
        <stp>BDP|8304521822695047029</stp>
        <tr r="P336" s="1"/>
      </tp>
      <tp t="b">
        <v>0</v>
        <stp/>
        <stp>BDP|9257801402269346228</stp>
        <tr r="T374" s="1"/>
      </tp>
      <tp t="b">
        <v>0</v>
        <stp/>
        <stp>BDP|4919316836329887771</stp>
        <tr r="U380" s="1"/>
      </tp>
      <tp t="b">
        <v>0</v>
        <stp/>
        <stp>BDP|3155820253963649775</stp>
        <tr r="Y160" s="1"/>
      </tp>
      <tp t="b">
        <v>0</v>
        <stp/>
        <stp>BDP|8514636344619487975</stp>
        <tr r="AG231" s="1"/>
      </tp>
      <tp t="b">
        <v>0</v>
        <stp/>
        <stp>BDP|9901391470894341321</stp>
        <tr r="AH7" s="1"/>
      </tp>
      <tp t="b">
        <v>0</v>
        <stp/>
        <stp>BDP|9323577574579896897</stp>
        <tr r="P375" s="1"/>
      </tp>
      <tp t="b">
        <v>0</v>
        <stp/>
        <stp>BDP|8135617714245386060</stp>
        <tr r="S453" s="1"/>
      </tp>
      <tp t="b">
        <v>0</v>
        <stp/>
        <stp>BDP|4590655275097770835</stp>
        <tr r="X441" s="1"/>
      </tp>
      <tp t="b">
        <v>0</v>
        <stp/>
        <stp>BDP|2690739942239031261</stp>
        <tr r="V84" s="1"/>
      </tp>
      <tp t="b">
        <v>0</v>
        <stp/>
        <stp>BDP|1612534990592115555</stp>
        <tr r="V46" s="1"/>
      </tp>
      <tp t="b">
        <v>0</v>
        <stp/>
        <stp>BDP|4834157405617126884</stp>
        <tr r="P121" s="1"/>
      </tp>
      <tp t="b">
        <v>0</v>
        <stp/>
        <stp>BDP|9296078513235508724</stp>
        <tr r="Y500" s="1"/>
      </tp>
      <tp t="b">
        <v>0</v>
        <stp/>
        <stp>BDP|2797949606792189359</stp>
        <tr r="W245" s="1"/>
      </tp>
      <tp t="b">
        <v>0</v>
        <stp/>
        <stp>BDP|9130307622817769523</stp>
        <tr r="Y92" s="1"/>
      </tp>
      <tp t="b">
        <v>0</v>
        <stp/>
        <stp>BDP|6999134753141803975</stp>
        <tr r="Q152" s="1"/>
      </tp>
      <tp t="b">
        <v>0</v>
        <stp/>
        <stp>BDP|3432555937919812686</stp>
        <tr r="R310" s="1"/>
      </tp>
      <tp t="b">
        <v>0</v>
        <stp/>
        <stp>BDP|2332364555467663908</stp>
        <tr r="T331" s="1"/>
      </tp>
      <tp t="b">
        <v>0</v>
        <stp/>
        <stp>BDP|4256007179401501887</stp>
        <tr r="U95" s="1"/>
      </tp>
      <tp t="b">
        <v>0</v>
        <stp/>
        <stp>BDP|1806891606330948387</stp>
        <tr r="AK274" s="1"/>
      </tp>
      <tp t="b">
        <v>0</v>
        <stp/>
        <stp>BDP|7292063996630474408</stp>
        <tr r="T121" s="1"/>
      </tp>
      <tp t="b">
        <v>0</v>
        <stp/>
        <stp>BDP|2267709665841900883</stp>
        <tr r="P207" s="1"/>
      </tp>
      <tp t="b">
        <v>0</v>
        <stp/>
        <stp>BDP|9962684636631239733</stp>
        <tr r="Z265" s="1"/>
      </tp>
      <tp t="b">
        <v>0</v>
        <stp/>
        <stp>BDP|6603506098010838002</stp>
        <tr r="Z137" s="1"/>
      </tp>
      <tp t="b">
        <v>0</v>
        <stp/>
        <stp>BDP|8441094238317243611</stp>
        <tr r="AG99" s="1"/>
      </tp>
      <tp t="b">
        <v>0</v>
        <stp/>
        <stp>BDP|3565324985153126149</stp>
        <tr r="S209" s="1"/>
      </tp>
      <tp t="b">
        <v>0</v>
        <stp/>
        <stp>BDP|2456769290523372563</stp>
        <tr r="P40" s="1"/>
      </tp>
      <tp t="b">
        <v>0</v>
        <stp/>
        <stp>BDP|7472146224938473672</stp>
        <tr r="X430" s="1"/>
      </tp>
      <tp t="b">
        <v>0</v>
        <stp/>
        <stp>BDP|5816314009104487833</stp>
        <tr r="AK62" s="1"/>
      </tp>
      <tp t="b">
        <v>0</v>
        <stp/>
        <stp>BDP|1675947374790815599</stp>
        <tr r="Y57" s="1"/>
      </tp>
      <tp t="b">
        <v>0</v>
        <stp/>
        <stp>BDP|2296856931047767467</stp>
        <tr r="AG222" s="1"/>
      </tp>
      <tp t="b">
        <v>0</v>
        <stp/>
        <stp>BDP|9901187771683708602</stp>
        <tr r="AH376" s="1"/>
      </tp>
      <tp t="b">
        <v>0</v>
        <stp/>
        <stp>BDP|3624890367671960660</stp>
        <tr r="Z66" s="1"/>
      </tp>
      <tp t="b">
        <v>0</v>
        <stp/>
        <stp>BDP|3501246381831720209</stp>
        <tr r="W366" s="1"/>
      </tp>
      <tp t="b">
        <v>0</v>
        <stp/>
        <stp>BDP|2088574598985127193</stp>
        <tr r="Y468" s="1"/>
      </tp>
      <tp t="b">
        <v>0</v>
        <stp/>
        <stp>BDP|9681366842697579308</stp>
        <tr r="U266" s="1"/>
      </tp>
      <tp t="b">
        <v>0</v>
        <stp/>
        <stp>BDP|9738349098141556898</stp>
        <tr r="W384" s="1"/>
      </tp>
      <tp t="b">
        <v>0</v>
        <stp/>
        <stp>BDP|4195658861416797865</stp>
        <tr r="AG54" s="1"/>
      </tp>
      <tp t="b">
        <v>0</v>
        <stp/>
        <stp>BDP|8006409432563643602</stp>
        <tr r="R502" s="1"/>
      </tp>
      <tp t="b">
        <v>0</v>
        <stp/>
        <stp>BDP|4210862463784039433</stp>
        <tr r="U131" s="1"/>
      </tp>
      <tp t="b">
        <v>0</v>
        <stp/>
        <stp>BDP|4346832372935291441</stp>
        <tr r="AI366" s="1"/>
      </tp>
      <tp t="b">
        <v>0</v>
        <stp/>
        <stp>BDP|9064481498968490601</stp>
        <tr r="AK486" s="1"/>
      </tp>
      <tp t="b">
        <v>0</v>
        <stp/>
        <stp>BDP|1417136216742681920</stp>
        <tr r="T416" s="1"/>
      </tp>
      <tp t="b">
        <v>0</v>
        <stp/>
        <stp>BDP|2733891522501934309</stp>
        <tr r="X467" s="1"/>
      </tp>
      <tp t="b">
        <v>0</v>
        <stp/>
        <stp>BDP|3274865285240091946</stp>
        <tr r="AI16" s="1"/>
      </tp>
      <tp t="b">
        <v>0</v>
        <stp/>
        <stp>BDP|6040021499401641484</stp>
        <tr r="R113" s="1"/>
      </tp>
      <tp t="b">
        <v>0</v>
        <stp/>
        <stp>BDP|6211061078682853913</stp>
        <tr r="P266" s="1"/>
      </tp>
      <tp t="b">
        <v>0</v>
        <stp/>
        <stp>BDP|9479523924777345344</stp>
        <tr r="Q346" s="1"/>
      </tp>
      <tp t="b">
        <v>0</v>
        <stp/>
        <stp>BDP|1430725083034674064</stp>
        <tr r="AI400" s="1"/>
      </tp>
      <tp t="b">
        <v>0</v>
        <stp/>
        <stp>BDP|1996577283836064084</stp>
        <tr r="T310" s="1"/>
      </tp>
      <tp t="b">
        <v>0</v>
        <stp/>
        <stp>BDP|6553784244128865741</stp>
        <tr r="T279" s="1"/>
      </tp>
      <tp t="b">
        <v>0</v>
        <stp/>
        <stp>BDP|3683301331278409090</stp>
        <tr r="V497" s="1"/>
      </tp>
      <tp t="b">
        <v>0</v>
        <stp/>
        <stp>BDP|2553955883199032198</stp>
        <tr r="U169" s="1"/>
      </tp>
      <tp t="b">
        <v>0</v>
        <stp/>
        <stp>BDP|8345335714715997472</stp>
        <tr r="S116" s="1"/>
      </tp>
      <tp t="b">
        <v>0</v>
        <stp/>
        <stp>BDP|5104961758475591700</stp>
        <tr r="Y255" s="1"/>
      </tp>
      <tp t="b">
        <v>0</v>
        <stp/>
        <stp>BDP|8100215278261024729</stp>
        <tr r="Z345" s="1"/>
      </tp>
      <tp t="b">
        <v>0</v>
        <stp/>
        <stp>BDP|3244347975905946901</stp>
        <tr r="AG369" s="1"/>
      </tp>
      <tp t="b">
        <v>0</v>
        <stp/>
        <stp>BDP|9950994228769668040</stp>
        <tr r="W461" s="1"/>
      </tp>
      <tp t="b">
        <v>0</v>
        <stp/>
        <stp>BDP|6536872909162543744</stp>
        <tr r="AK121" s="1"/>
      </tp>
      <tp t="b">
        <v>0</v>
        <stp/>
        <stp>BDP|3882354085813315016</stp>
        <tr r="P421" s="1"/>
      </tp>
      <tp t="b">
        <v>0</v>
        <stp/>
        <stp>BDP|6423542589793304304</stp>
        <tr r="X449" s="1"/>
      </tp>
      <tp t="b">
        <v>0</v>
        <stp/>
        <stp>BDP|5823120762060258905</stp>
        <tr r="Q234" s="1"/>
      </tp>
      <tp t="b">
        <v>0</v>
        <stp/>
        <stp>BDP|1548292906118054006</stp>
        <tr r="AK220" s="1"/>
      </tp>
      <tp t="b">
        <v>0</v>
        <stp/>
        <stp>BDP|1802967531776214675</stp>
        <tr r="W163" s="1"/>
      </tp>
      <tp t="b">
        <v>0</v>
        <stp/>
        <stp>BDP|4577564377595889869</stp>
        <tr r="AI136" s="1"/>
      </tp>
      <tp t="b">
        <v>0</v>
        <stp/>
        <stp>BDP|4494791580224185465</stp>
        <tr r="Z84" s="1"/>
      </tp>
      <tp t="b">
        <v>0</v>
        <stp/>
        <stp>BDP|1767251884278509892</stp>
        <tr r="V211" s="1"/>
      </tp>
      <tp t="b">
        <v>0</v>
        <stp/>
        <stp>BDP|7801842143843795324</stp>
        <tr r="AG5" s="1"/>
      </tp>
      <tp t="b">
        <v>0</v>
        <stp/>
        <stp>BDP|5951961336346161227</stp>
        <tr r="AK293" s="1"/>
      </tp>
      <tp t="b">
        <v>0</v>
        <stp/>
        <stp>BDP|1753825262724958059</stp>
        <tr r="U445" s="1"/>
      </tp>
      <tp t="b">
        <v>0</v>
        <stp/>
        <stp>BDP|5888879681956329860</stp>
        <tr r="R345" s="1"/>
      </tp>
      <tp t="b">
        <v>0</v>
        <stp/>
        <stp>BDP|9624482720877545300</stp>
        <tr r="AH246" s="1"/>
      </tp>
      <tp t="b">
        <v>0</v>
        <stp/>
        <stp>BDP|2008184170409173628</stp>
        <tr r="Y398" s="1"/>
      </tp>
      <tp t="b">
        <v>0</v>
        <stp/>
        <stp>BDP|3491888121246616403</stp>
        <tr r="Z267" s="1"/>
      </tp>
      <tp t="b">
        <v>0</v>
        <stp/>
        <stp>BDP|9591719157540064083</stp>
        <tr r="U199" s="1"/>
      </tp>
      <tp t="b">
        <v>0</v>
        <stp/>
        <stp>BDP|5677855156405900673</stp>
        <tr r="AG161" s="1"/>
      </tp>
      <tp t="b">
        <v>0</v>
        <stp/>
        <stp>BDP|9794233057803952611</stp>
        <tr r="R368" s="1"/>
      </tp>
      <tp t="b">
        <v>0</v>
        <stp/>
        <stp>BDP|1581045393675366694</stp>
        <tr r="AH46" s="1"/>
      </tp>
      <tp t="b">
        <v>0</v>
        <stp/>
        <stp>BDP|2897034992018674870</stp>
        <tr r="AI403" s="1"/>
      </tp>
      <tp t="b">
        <v>0</v>
        <stp/>
        <stp>BDP|4210549283052955040</stp>
        <tr r="S241" s="1"/>
      </tp>
      <tp t="b">
        <v>0</v>
        <stp/>
        <stp>BDP|6833220161621692851</stp>
        <tr r="V153" s="1"/>
      </tp>
      <tp t="b">
        <v>0</v>
        <stp/>
        <stp>BDP|7805049774352864980</stp>
        <tr r="Z180" s="1"/>
      </tp>
      <tp t="b">
        <v>0</v>
        <stp/>
        <stp>BDP|3099725707617818854</stp>
        <tr r="R369" s="1"/>
      </tp>
      <tp t="b">
        <v>0</v>
        <stp/>
        <stp>BDP|6845764083447380563</stp>
        <tr r="S305" s="1"/>
      </tp>
      <tp t="b">
        <v>0</v>
        <stp/>
        <stp>BDP|3380206434129925062</stp>
        <tr r="P451" s="1"/>
      </tp>
      <tp t="b">
        <v>0</v>
        <stp/>
        <stp>BDP|8340315065360758687</stp>
        <tr r="Q462" s="1"/>
      </tp>
      <tp t="b">
        <v>0</v>
        <stp/>
        <stp>BDP|1024890322321320101</stp>
        <tr r="AI147" s="1"/>
      </tp>
      <tp t="b">
        <v>0</v>
        <stp/>
        <stp>BDP|5212000407326511886</stp>
        <tr r="AI32" s="1"/>
      </tp>
      <tp t="b">
        <v>0</v>
        <stp/>
        <stp>BDP|6462811678593746123</stp>
        <tr r="AI63" s="1"/>
      </tp>
      <tp t="b">
        <v>0</v>
        <stp/>
        <stp>BDP|5603812711320847761</stp>
        <tr r="V147" s="1"/>
      </tp>
      <tp t="b">
        <v>0</v>
        <stp/>
        <stp>BDP|1446809171905519082</stp>
        <tr r="AH287" s="1"/>
      </tp>
      <tp t="b">
        <v>0</v>
        <stp/>
        <stp>BDP|9680683305393459764</stp>
        <tr r="AK318" s="1"/>
      </tp>
      <tp t="b">
        <v>0</v>
        <stp/>
        <stp>BDP|7520268889705506364</stp>
        <tr r="AG164" s="1"/>
      </tp>
      <tp t="b">
        <v>0</v>
        <stp/>
        <stp>BDP|2160558164672969807</stp>
        <tr r="S207" s="1"/>
      </tp>
      <tp t="b">
        <v>0</v>
        <stp/>
        <stp>BDP|4574197416076716949</stp>
        <tr r="Q206" s="1"/>
      </tp>
      <tp t="b">
        <v>0</v>
        <stp/>
        <stp>BDP|5684291662953628929</stp>
        <tr r="R204" s="1"/>
      </tp>
      <tp t="b">
        <v>0</v>
        <stp/>
        <stp>BDP|7276887912782594744</stp>
        <tr r="U49" s="1"/>
      </tp>
      <tp t="b">
        <v>0</v>
        <stp/>
        <stp>BDP|1294284185366025661</stp>
        <tr r="V490" s="1"/>
      </tp>
      <tp t="b">
        <v>0</v>
        <stp/>
        <stp>BDP|9230050029131798106</stp>
        <tr r="Y23" s="1"/>
      </tp>
      <tp t="b">
        <v>0</v>
        <stp/>
        <stp>BDP|1642697828617902975</stp>
        <tr r="Z312" s="1"/>
      </tp>
      <tp t="b">
        <v>0</v>
        <stp/>
        <stp>BDP|1024780136668061671</stp>
        <tr r="AI121" s="1"/>
      </tp>
      <tp t="b">
        <v>0</v>
        <stp/>
        <stp>BDP|4827397192765834023</stp>
        <tr r="Z403" s="1"/>
      </tp>
      <tp t="b">
        <v>0</v>
        <stp/>
        <stp>BDP|1208982945076441124</stp>
        <tr r="T458" s="1"/>
      </tp>
      <tp t="b">
        <v>0</v>
        <stp/>
        <stp>BDP|5443957759426351420</stp>
        <tr r="X417" s="1"/>
      </tp>
      <tp t="b">
        <v>0</v>
        <stp/>
        <stp>BDP|1109308099953063312</stp>
        <tr r="Y191" s="1"/>
      </tp>
      <tp t="b">
        <v>0</v>
        <stp/>
        <stp>BDP|4906967172117642625</stp>
        <tr r="R422" s="1"/>
      </tp>
      <tp t="b">
        <v>0</v>
        <stp/>
        <stp>BDP|8626882385713120032</stp>
        <tr r="V459" s="1"/>
      </tp>
      <tp t="b">
        <v>0</v>
        <stp/>
        <stp>BDP|7832113457941527952</stp>
        <tr r="AH335" s="1"/>
      </tp>
      <tp t="b">
        <v>0</v>
        <stp/>
        <stp>BDP|7399754437431998969</stp>
        <tr r="P492" s="1"/>
      </tp>
      <tp t="b">
        <v>0</v>
        <stp/>
        <stp>BDP|1556734783034880130</stp>
        <tr r="W96" s="1"/>
      </tp>
      <tp t="b">
        <v>0</v>
        <stp/>
        <stp>BDP|6263781406713436969</stp>
        <tr r="AI381" s="1"/>
      </tp>
      <tp t="b">
        <v>0</v>
        <stp/>
        <stp>BDP|5941604973327661828</stp>
        <tr r="AG32" s="1"/>
      </tp>
      <tp t="b">
        <v>0</v>
        <stp/>
        <stp>BDP|5482503127160576983</stp>
        <tr r="Z468" s="1"/>
      </tp>
      <tp t="b">
        <v>0</v>
        <stp/>
        <stp>BDP|9934539032984142076</stp>
        <tr r="Q392" s="1"/>
      </tp>
      <tp t="b">
        <v>0</v>
        <stp/>
        <stp>BDP|6809024351131431917</stp>
        <tr r="U99" s="1"/>
      </tp>
      <tp t="b">
        <v>0</v>
        <stp/>
        <stp>BDP|2820478771919709373</stp>
        <tr r="P270" s="1"/>
      </tp>
      <tp t="b">
        <v>0</v>
        <stp/>
        <stp>BDP|7104125091447573393</stp>
        <tr r="AG166" s="1"/>
      </tp>
      <tp t="b">
        <v>0</v>
        <stp/>
        <stp>BDP|6936368207108349659</stp>
        <tr r="R282" s="1"/>
      </tp>
      <tp t="b">
        <v>0</v>
        <stp/>
        <stp>BDP|9942857093243778061</stp>
        <tr r="AK9" s="1"/>
      </tp>
      <tp t="b">
        <v>0</v>
        <stp/>
        <stp>BDP|9692218518400313122</stp>
        <tr r="V298" s="1"/>
      </tp>
      <tp t="b">
        <v>0</v>
        <stp/>
        <stp>BDP|8803834556619620756</stp>
        <tr r="T22" s="1"/>
      </tp>
      <tp t="b">
        <v>0</v>
        <stp/>
        <stp>BDP|3236302099412708023</stp>
        <tr r="AK495" s="1"/>
      </tp>
      <tp t="b">
        <v>0</v>
        <stp/>
        <stp>BDP|5800909327654674160</stp>
        <tr r="T446" s="1"/>
      </tp>
      <tp t="b">
        <v>0</v>
        <stp/>
        <stp>BDP|9830264090809062014</stp>
        <tr r="AI397" s="1"/>
      </tp>
      <tp t="b">
        <v>0</v>
        <stp/>
        <stp>BDP|5196362018554749877</stp>
        <tr r="X100" s="1"/>
      </tp>
      <tp t="b">
        <v>0</v>
        <stp/>
        <stp>BDP|1025888534915242418</stp>
        <tr r="V452" s="1"/>
      </tp>
      <tp t="b">
        <v>0</v>
        <stp/>
        <stp>BDP|6648789056047200852</stp>
        <tr r="U205" s="1"/>
      </tp>
      <tp t="b">
        <v>0</v>
        <stp/>
        <stp>BDP|1676935168442419769</stp>
        <tr r="AK227" s="1"/>
      </tp>
      <tp t="b">
        <v>0</v>
        <stp/>
        <stp>BDP|2689343617818955337</stp>
        <tr r="Z217" s="1"/>
      </tp>
      <tp t="b">
        <v>0</v>
        <stp/>
        <stp>BDP|8927549658412887125</stp>
        <tr r="AH255" s="1"/>
      </tp>
      <tp t="b">
        <v>0</v>
        <stp/>
        <stp>BDP|3304108395769885910</stp>
        <tr r="U367" s="1"/>
      </tp>
      <tp t="b">
        <v>0</v>
        <stp/>
        <stp>BDP|2807914406248753848</stp>
        <tr r="X356" s="1"/>
      </tp>
      <tp t="b">
        <v>0</v>
        <stp/>
        <stp>BDP|3456933265926862162</stp>
        <tr r="V324" s="1"/>
      </tp>
      <tp t="b">
        <v>0</v>
        <stp/>
        <stp>BDP|5260117338729146568</stp>
        <tr r="P142" s="1"/>
      </tp>
      <tp t="b">
        <v>0</v>
        <stp/>
        <stp>BDP|7750257516659085681</stp>
        <tr r="AG486" s="1"/>
      </tp>
      <tp t="b">
        <v>0</v>
        <stp/>
        <stp>BDP|7889924612823313779</stp>
        <tr r="Z305" s="1"/>
      </tp>
      <tp t="b">
        <v>0</v>
        <stp/>
        <stp>BDP|1869057245497120959</stp>
        <tr r="Y105" s="1"/>
      </tp>
      <tp t="b">
        <v>0</v>
        <stp/>
        <stp>BDP|9920571663375936483</stp>
        <tr r="R439" s="1"/>
      </tp>
      <tp t="b">
        <v>0</v>
        <stp/>
        <stp>BDP|5760017197200402793</stp>
        <tr r="AH366" s="1"/>
      </tp>
      <tp t="b">
        <v>0</v>
        <stp/>
        <stp>BDP|1961484130198862557</stp>
        <tr r="X25" s="1"/>
      </tp>
      <tp t="b">
        <v>0</v>
        <stp/>
        <stp>BDP|5541031562469935117</stp>
        <tr r="AH493" s="1"/>
      </tp>
      <tp t="b">
        <v>0</v>
        <stp/>
        <stp>BDP|5164399595853794769</stp>
        <tr r="V45" s="1"/>
      </tp>
      <tp t="b">
        <v>0</v>
        <stp/>
        <stp>BDP|5684490965835755912</stp>
        <tr r="Z291" s="1"/>
      </tp>
      <tp t="b">
        <v>0</v>
        <stp/>
        <stp>BDP|2247626981691843656</stp>
        <tr r="P107" s="1"/>
      </tp>
      <tp t="b">
        <v>0</v>
        <stp/>
        <stp>BDP|2194397718493959859</stp>
        <tr r="Y326" s="1"/>
      </tp>
      <tp t="b">
        <v>0</v>
        <stp/>
        <stp>BDP|7839973829874242394</stp>
        <tr r="R410" s="1"/>
      </tp>
      <tp t="b">
        <v>0</v>
        <stp/>
        <stp>BDP|6873959471834066718</stp>
        <tr r="S421" s="1"/>
      </tp>
      <tp t="b">
        <v>0</v>
        <stp/>
        <stp>BDP|4814177183834735266</stp>
        <tr r="P238" s="1"/>
      </tp>
      <tp t="b">
        <v>0</v>
        <stp/>
        <stp>BDP|8782395740614649055</stp>
        <tr r="U4" s="1"/>
      </tp>
      <tp t="b">
        <v>0</v>
        <stp/>
        <stp>BDP|3823868877477031041</stp>
        <tr r="T189" s="1"/>
      </tp>
      <tp t="b">
        <v>0</v>
        <stp/>
        <stp>BDP|3659777621909440493</stp>
        <tr r="V194" s="1"/>
      </tp>
      <tp t="b">
        <v>0</v>
        <stp/>
        <stp>BDP|7480082093133733659</stp>
        <tr r="AH430" s="1"/>
      </tp>
      <tp t="b">
        <v>0</v>
        <stp/>
        <stp>BDP|8668935782320277287</stp>
        <tr r="S236" s="1"/>
      </tp>
      <tp t="b">
        <v>0</v>
        <stp/>
        <stp>BDP|5305670099197708672</stp>
        <tr r="S232" s="1"/>
      </tp>
      <tp t="b">
        <v>0</v>
        <stp/>
        <stp>BDP|5721413171125322891</stp>
        <tr r="W150" s="1"/>
      </tp>
      <tp t="b">
        <v>0</v>
        <stp/>
        <stp>BDP|9102972319812403868</stp>
        <tr r="Z393" s="1"/>
      </tp>
      <tp t="b">
        <v>0</v>
        <stp/>
        <stp>BDP|8574331853317143294</stp>
        <tr r="Y41" s="1"/>
      </tp>
      <tp t="b">
        <v>0</v>
        <stp/>
        <stp>BDP|2884474893870334422</stp>
        <tr r="AH202" s="1"/>
      </tp>
      <tp t="b">
        <v>0</v>
        <stp/>
        <stp>BDP|6353935153188612985</stp>
        <tr r="P111" s="1"/>
      </tp>
      <tp t="b">
        <v>0</v>
        <stp/>
        <stp>BDP|6480052095364190084</stp>
        <tr r="W407" s="1"/>
      </tp>
      <tp t="b">
        <v>0</v>
        <stp/>
        <stp>BDP|3518836739255129633</stp>
        <tr r="Q404" s="1"/>
      </tp>
      <tp t="b">
        <v>0</v>
        <stp/>
        <stp>BDP|2180226823749486095</stp>
        <tr r="W192" s="1"/>
      </tp>
      <tp t="b">
        <v>0</v>
        <stp/>
        <stp>BDP|1096219633432153918</stp>
        <tr r="AG155" s="1"/>
      </tp>
      <tp t="b">
        <v>0</v>
        <stp/>
        <stp>BDP|9115083108824577667</stp>
        <tr r="Q299" s="1"/>
      </tp>
      <tp t="b">
        <v>0</v>
        <stp/>
        <stp>BDP|4181524998277855411</stp>
        <tr r="W331" s="1"/>
      </tp>
      <tp t="b">
        <v>0</v>
        <stp/>
        <stp>BDP|4439214413308781431</stp>
        <tr r="AI148" s="1"/>
      </tp>
      <tp t="b">
        <v>0</v>
        <stp/>
        <stp>BDP|8768421826941160404</stp>
        <tr r="Y38" s="1"/>
      </tp>
      <tp t="b">
        <v>0</v>
        <stp/>
        <stp>BDP|8846695047840548112</stp>
        <tr r="X162" s="1"/>
      </tp>
      <tp t="b">
        <v>0</v>
        <stp/>
        <stp>BDP|2013940133433584003</stp>
        <tr r="AG498" s="1"/>
      </tp>
      <tp t="b">
        <v>0</v>
        <stp/>
        <stp>BDP|9058973620789460016</stp>
        <tr r="AI255" s="1"/>
      </tp>
      <tp t="b">
        <v>0</v>
        <stp/>
        <stp>BDP|6543821367047406464</stp>
        <tr r="R161" s="1"/>
      </tp>
      <tp t="b">
        <v>0</v>
        <stp/>
        <stp>BDP|1516442885642764412</stp>
        <tr r="Z51" s="1"/>
      </tp>
      <tp t="b">
        <v>0</v>
        <stp/>
        <stp>BDP|1767402281523101551</stp>
        <tr r="R111" s="1"/>
      </tp>
      <tp t="b">
        <v>0</v>
        <stp/>
        <stp>BDP|2225357881227503517</stp>
        <tr r="W142" s="1"/>
      </tp>
      <tp t="b">
        <v>0</v>
        <stp/>
        <stp>BDP|4430322330597529812</stp>
        <tr r="S494" s="1"/>
      </tp>
      <tp t="b">
        <v>0</v>
        <stp/>
        <stp>BDP|5041519723171605874</stp>
        <tr r="R199" s="1"/>
      </tp>
      <tp t="b">
        <v>0</v>
        <stp/>
        <stp>BDP|5526930544401087215</stp>
        <tr r="Q292" s="1"/>
      </tp>
      <tp t="b">
        <v>0</v>
        <stp/>
        <stp>BDP|8886495353765014710</stp>
        <tr r="AI317" s="1"/>
      </tp>
      <tp t="b">
        <v>0</v>
        <stp/>
        <stp>BDP|1727041984945054744</stp>
        <tr r="P378" s="1"/>
      </tp>
      <tp t="b">
        <v>0</v>
        <stp/>
        <stp>BDP|9505018454602006533</stp>
        <tr r="T477" s="1"/>
      </tp>
      <tp t="b">
        <v>0</v>
        <stp/>
        <stp>BDP|2887713155623955864</stp>
        <tr r="AG458" s="1"/>
      </tp>
      <tp t="b">
        <v>0</v>
        <stp/>
        <stp>BDP|5049860254146516548</stp>
        <tr r="Z14" s="1"/>
      </tp>
      <tp t="b">
        <v>0</v>
        <stp/>
        <stp>BDP|3528940313073298334</stp>
        <tr r="W154" s="1"/>
      </tp>
      <tp t="b">
        <v>0</v>
        <stp/>
        <stp>BDP|4917851271003860368</stp>
        <tr r="AI479" s="1"/>
      </tp>
      <tp t="b">
        <v>0</v>
        <stp/>
        <stp>BDP|7316837452384345520</stp>
        <tr r="X15" s="1"/>
      </tp>
      <tp t="b">
        <v>0</v>
        <stp/>
        <stp>BDP|1448891849253239556</stp>
        <tr r="AG170" s="1"/>
      </tp>
      <tp t="b">
        <v>0</v>
        <stp/>
        <stp>BDP|6981244355889225393</stp>
        <tr r="AI12" s="1"/>
      </tp>
      <tp t="b">
        <v>0</v>
        <stp/>
        <stp>BDP|8355020555267236153</stp>
        <tr r="R128" s="1"/>
      </tp>
      <tp t="b">
        <v>0</v>
        <stp/>
        <stp>BDP|9757369787698697135</stp>
        <tr r="Z412" s="1"/>
      </tp>
      <tp t="b">
        <v>0</v>
        <stp/>
        <stp>BDP|2640500937987357820</stp>
        <tr r="P14" s="1"/>
      </tp>
      <tp t="b">
        <v>0</v>
        <stp/>
        <stp>BDP|8066396318933715260</stp>
        <tr r="AI198" s="1"/>
      </tp>
      <tp t="b">
        <v>0</v>
        <stp/>
        <stp>BDP|3469362027991078852</stp>
        <tr r="S419" s="1"/>
      </tp>
      <tp t="b">
        <v>0</v>
        <stp/>
        <stp>BDP|9153001444652298471</stp>
        <tr r="V443" s="1"/>
      </tp>
      <tp t="b">
        <v>0</v>
        <stp/>
        <stp>BDP|1276679596512422775</stp>
        <tr r="W409" s="1"/>
      </tp>
      <tp t="b">
        <v>0</v>
        <stp/>
        <stp>BDP|1746466707088116673</stp>
        <tr r="X503" s="1"/>
      </tp>
      <tp t="b">
        <v>0</v>
        <stp/>
        <stp>BDP|4411876653604915692</stp>
        <tr r="V214" s="1"/>
      </tp>
      <tp t="b">
        <v>0</v>
        <stp/>
        <stp>BDP|9772691928204618207</stp>
        <tr r="V49" s="1"/>
      </tp>
      <tp t="b">
        <v>0</v>
        <stp/>
        <stp>BDP|3517466877308122353</stp>
        <tr r="R172" s="1"/>
      </tp>
      <tp t="b">
        <v>0</v>
        <stp/>
        <stp>BDP|8815335077692858543</stp>
        <tr r="AI172" s="1"/>
      </tp>
      <tp t="b">
        <v>0</v>
        <stp/>
        <stp>BDP|9246231670125346239</stp>
        <tr r="Q173" s="1"/>
      </tp>
      <tp t="b">
        <v>0</v>
        <stp/>
        <stp>BDP|4016980518457755069</stp>
        <tr r="P105" s="1"/>
      </tp>
      <tp t="b">
        <v>0</v>
        <stp/>
        <stp>BDP|9349947521869612011</stp>
        <tr r="AK450" s="1"/>
      </tp>
      <tp t="b">
        <v>0</v>
        <stp/>
        <stp>BDP|1321883017867852456</stp>
        <tr r="AG191" s="1"/>
      </tp>
      <tp t="b">
        <v>0</v>
        <stp/>
        <stp>BDP|7583513567079373610</stp>
        <tr r="AG53" s="1"/>
      </tp>
      <tp t="b">
        <v>0</v>
        <stp/>
        <stp>BDP|8573048532282663247</stp>
        <tr r="R451" s="1"/>
      </tp>
      <tp t="b">
        <v>0</v>
        <stp/>
        <stp>BDP|9924451066722950220</stp>
        <tr r="T278" s="1"/>
      </tp>
      <tp t="b">
        <v>0</v>
        <stp/>
        <stp>BDP|4518733014359155025</stp>
        <tr r="AG456" s="1"/>
      </tp>
      <tp t="b">
        <v>0</v>
        <stp/>
        <stp>BDP|5713542511112550867</stp>
        <tr r="U76" s="1"/>
      </tp>
      <tp t="b">
        <v>0</v>
        <stp/>
        <stp>BDP|3100801580298057006</stp>
        <tr r="R416" s="1"/>
      </tp>
      <tp t="b">
        <v>0</v>
        <stp/>
        <stp>BDP|7478766234651038976</stp>
        <tr r="W457" s="1"/>
      </tp>
      <tp t="b">
        <v>0</v>
        <stp/>
        <stp>BDP|9427978568984261987</stp>
        <tr r="U19" s="1"/>
      </tp>
      <tp t="b">
        <v>0</v>
        <stp/>
        <stp>BDP|8143216609081000087</stp>
        <tr r="V229" s="1"/>
      </tp>
      <tp t="b">
        <v>0</v>
        <stp/>
        <stp>BDP|6578701411299270275</stp>
        <tr r="S106" s="1"/>
      </tp>
      <tp t="b">
        <v>0</v>
        <stp/>
        <stp>BDP|9053158546271304666</stp>
        <tr r="R194" s="1"/>
      </tp>
      <tp t="b">
        <v>0</v>
        <stp/>
        <stp>BDP|4255799795006962712</stp>
        <tr r="W184" s="1"/>
      </tp>
      <tp t="b">
        <v>0</v>
        <stp/>
        <stp>BDP|8715425571856458661</stp>
        <tr r="AK407" s="1"/>
      </tp>
      <tp t="b">
        <v>0</v>
        <stp/>
        <stp>BDP|5539925581628381733</stp>
        <tr r="U391" s="1"/>
      </tp>
      <tp t="b">
        <v>0</v>
        <stp/>
        <stp>BDP|8832588337090527543</stp>
        <tr r="W217" s="1"/>
      </tp>
      <tp t="b">
        <v>0</v>
        <stp/>
        <stp>BDP|7927758585210945362</stp>
        <tr r="AK396" s="1"/>
      </tp>
      <tp t="b">
        <v>0</v>
        <stp/>
        <stp>BDP|1157443508186206897</stp>
        <tr r="Q445" s="1"/>
      </tp>
      <tp t="b">
        <v>0</v>
        <stp/>
        <stp>BDP|4982564824899919146</stp>
        <tr r="AH395" s="1"/>
      </tp>
      <tp t="b">
        <v>0</v>
        <stp/>
        <stp>BDP|8248549773903245213</stp>
        <tr r="P36" s="1"/>
      </tp>
      <tp t="b">
        <v>0</v>
        <stp/>
        <stp>BDP|1424140423798325160</stp>
        <tr r="Z69" s="1"/>
      </tp>
      <tp t="b">
        <v>0</v>
        <stp/>
        <stp>BDP|2153146971356154932</stp>
        <tr r="AG355" s="1"/>
      </tp>
      <tp t="b">
        <v>0</v>
        <stp/>
        <stp>BDP|3839275472115302881</stp>
        <tr r="S212" s="1"/>
      </tp>
      <tp t="b">
        <v>0</v>
        <stp/>
        <stp>BDP|6284450587629062871</stp>
        <tr r="R358" s="1"/>
      </tp>
      <tp t="b">
        <v>0</v>
        <stp/>
        <stp>BDP|4757109067781147960</stp>
        <tr r="Q26" s="1"/>
      </tp>
      <tp t="b">
        <v>0</v>
        <stp/>
        <stp>BDP|8648561935947356217</stp>
        <tr r="W281" s="1"/>
      </tp>
      <tp t="b">
        <v>0</v>
        <stp/>
        <stp>BDP|6331525999783852276</stp>
        <tr r="AK104" s="1"/>
      </tp>
      <tp t="b">
        <v>0</v>
        <stp/>
        <stp>BDP|8433385826271863350</stp>
        <tr r="AG356" s="1"/>
      </tp>
      <tp t="b">
        <v>0</v>
        <stp/>
        <stp>BDP|3975169968748789774</stp>
        <tr r="AI404" s="1"/>
      </tp>
      <tp t="b">
        <v>0</v>
        <stp/>
        <stp>BDP|1420927744847690030</stp>
        <tr r="T190" s="1"/>
      </tp>
      <tp t="b">
        <v>0</v>
        <stp/>
        <stp>BDP|8750259042982230752</stp>
        <tr r="AK379" s="1"/>
      </tp>
      <tp t="b">
        <v>0</v>
        <stp/>
        <stp>BDP|4240117522099406524</stp>
        <tr r="U144" s="1"/>
      </tp>
      <tp t="b">
        <v>0</v>
        <stp/>
        <stp>BDP|6599472905331000833</stp>
        <tr r="AH16" s="1"/>
      </tp>
      <tp t="b">
        <v>0</v>
        <stp/>
        <stp>BDP|7261481232749563297</stp>
        <tr r="AG379" s="1"/>
      </tp>
      <tp t="b">
        <v>0</v>
        <stp/>
        <stp>BDP|9606991525281715891</stp>
        <tr r="AK190" s="1"/>
      </tp>
      <tp t="b">
        <v>0</v>
        <stp/>
        <stp>BDP|1153876316010712330</stp>
        <tr r="Y387" s="1"/>
      </tp>
      <tp t="b">
        <v>0</v>
        <stp/>
        <stp>BDP|4284808544854206711</stp>
        <tr r="U120" s="1"/>
      </tp>
      <tp t="b">
        <v>0</v>
        <stp/>
        <stp>BDP|8156268147495544004</stp>
        <tr r="AI37" s="1"/>
      </tp>
      <tp t="b">
        <v>0</v>
        <stp/>
        <stp>BDP|9477820943456911899</stp>
        <tr r="Q360" s="1"/>
      </tp>
      <tp t="b">
        <v>0</v>
        <stp/>
        <stp>BDP|5138430731521796815</stp>
        <tr r="AG358" s="1"/>
      </tp>
      <tp t="b">
        <v>0</v>
        <stp/>
        <stp>BDP|2153841634992437003</stp>
        <tr r="P389" s="1"/>
      </tp>
      <tp t="b">
        <v>0</v>
        <stp/>
        <stp>BDP|2676799789727348101</stp>
        <tr r="Q44" s="1"/>
      </tp>
      <tp t="b">
        <v>0</v>
        <stp/>
        <stp>BDP|9924029418947380454</stp>
        <tr r="AK257" s="1"/>
      </tp>
      <tp t="b">
        <v>0</v>
        <stp/>
        <stp>BDP|7003727189723916070</stp>
        <tr r="P49" s="1"/>
      </tp>
      <tp t="b">
        <v>0</v>
        <stp/>
        <stp>BDP|5119084313987785885</stp>
        <tr r="P290" s="1"/>
      </tp>
      <tp t="b">
        <v>0</v>
        <stp/>
        <stp>BDP|6226451739099309382</stp>
        <tr r="AK246" s="1"/>
      </tp>
      <tp t="b">
        <v>0</v>
        <stp/>
        <stp>BDP|3521065954715440864</stp>
        <tr r="W246" s="1"/>
      </tp>
      <tp t="b">
        <v>0</v>
        <stp/>
        <stp>BDP|1045935196628637267</stp>
        <tr r="V47" s="1"/>
      </tp>
      <tp t="b">
        <v>0</v>
        <stp/>
        <stp>BDP|2791579185916982293</stp>
        <tr r="T197" s="1"/>
      </tp>
      <tp t="b">
        <v>0</v>
        <stp/>
        <stp>BDP|2939212328630454917</stp>
        <tr r="P215" s="1"/>
      </tp>
      <tp t="b">
        <v>0</v>
        <stp/>
        <stp>BDP|5053204551680571915</stp>
        <tr r="AK314" s="1"/>
      </tp>
      <tp t="b">
        <v>0</v>
        <stp/>
        <stp>BDP|9015186306352338182</stp>
        <tr r="Z266" s="1"/>
      </tp>
      <tp t="b">
        <v>0</v>
        <stp/>
        <stp>BDP|1796482608816112835</stp>
        <tr r="S386" s="1"/>
      </tp>
      <tp t="b">
        <v>0</v>
        <stp/>
        <stp>BDP|5414756867929205619</stp>
        <tr r="AH465" s="1"/>
      </tp>
      <tp t="b">
        <v>0</v>
        <stp/>
        <stp>BDP|6742533678502028269</stp>
        <tr r="S328" s="1"/>
      </tp>
      <tp t="b">
        <v>0</v>
        <stp/>
        <stp>BDP|9226539978599042637</stp>
        <tr r="AK63" s="1"/>
      </tp>
      <tp t="b">
        <v>0</v>
        <stp/>
        <stp>BDP|1742283432086683213</stp>
        <tr r="U184" s="1"/>
      </tp>
      <tp t="b">
        <v>0</v>
        <stp/>
        <stp>BDP|5937348031896449726</stp>
        <tr r="P292" s="1"/>
      </tp>
      <tp t="b">
        <v>0</v>
        <stp/>
        <stp>BDP|6742107705442013187</stp>
        <tr r="W136" s="1"/>
      </tp>
      <tp t="b">
        <v>0</v>
        <stp/>
        <stp>BDP|4206193545231647426</stp>
        <tr r="Z174" s="1"/>
      </tp>
      <tp t="b">
        <v>0</v>
        <stp/>
        <stp>BDP|5085527169957341520</stp>
        <tr r="T28" s="1"/>
      </tp>
      <tp t="b">
        <v>0</v>
        <stp/>
        <stp>BDP|6931037100434342636</stp>
        <tr r="Y264" s="1"/>
      </tp>
      <tp t="b">
        <v>0</v>
        <stp/>
        <stp>BDP|2665626960017852160</stp>
        <tr r="AK69" s="1"/>
      </tp>
      <tp t="b">
        <v>0</v>
        <stp/>
        <stp>BDP|1391191363546693450</stp>
        <tr r="AK412" s="1"/>
      </tp>
      <tp t="b">
        <v>0</v>
        <stp/>
        <stp>BDP|6904624910194377126</stp>
        <tr r="AK313" s="1"/>
      </tp>
      <tp t="b">
        <v>0</v>
        <stp/>
        <stp>BDP|8209478499820156171</stp>
        <tr r="V102" s="1"/>
      </tp>
      <tp t="b">
        <v>0</v>
        <stp/>
        <stp>BDP|4347497954274732535</stp>
        <tr r="X400" s="1"/>
      </tp>
      <tp t="b">
        <v>0</v>
        <stp/>
        <stp>BDP|7585689014827544374</stp>
        <tr r="V343" s="1"/>
      </tp>
      <tp t="b">
        <v>0</v>
        <stp/>
        <stp>BDP|4971852916301580846</stp>
        <tr r="Z20" s="1"/>
      </tp>
      <tp t="b">
        <v>0</v>
        <stp/>
        <stp>BDP|5884643834496637257</stp>
        <tr r="P298" s="1"/>
      </tp>
      <tp t="b">
        <v>0</v>
        <stp/>
        <stp>BDP|7959500048931944333</stp>
        <tr r="AI407" s="1"/>
      </tp>
      <tp t="b">
        <v>0</v>
        <stp/>
        <stp>BDP|7183757431680760794</stp>
        <tr r="AG392" s="1"/>
      </tp>
      <tp t="b">
        <v>0</v>
        <stp/>
        <stp>BDP|6892416512175904294</stp>
        <tr r="X353" s="1"/>
      </tp>
      <tp t="b">
        <v>0</v>
        <stp/>
        <stp>BDP|1391642659605444315</stp>
        <tr r="Q180" s="1"/>
      </tp>
      <tp t="b">
        <v>0</v>
        <stp/>
        <stp>BDP|2801306336980077657</stp>
        <tr r="Y339" s="1"/>
      </tp>
      <tp t="b">
        <v>0</v>
        <stp/>
        <stp>BDP|4131121212222391297</stp>
        <tr r="Z335" s="1"/>
      </tp>
      <tp t="b">
        <v>0</v>
        <stp/>
        <stp>BDP|6485982600378590320</stp>
        <tr r="AH435" s="1"/>
      </tp>
      <tp t="b">
        <v>0</v>
        <stp/>
        <stp>BDP|5517246179705341106</stp>
        <tr r="R340" s="1"/>
      </tp>
      <tp t="b">
        <v>0</v>
        <stp/>
        <stp>BDP|3506159172880825111</stp>
        <tr r="X495" s="1"/>
      </tp>
      <tp t="b">
        <v>0</v>
        <stp/>
        <stp>BDP|2233225838202578566</stp>
        <tr r="AI345" s="1"/>
      </tp>
      <tp t="b">
        <v>0</v>
        <stp/>
        <stp>BDP|6332197296023644917</stp>
        <tr r="Z498" s="1"/>
      </tp>
      <tp t="b">
        <v>0</v>
        <stp/>
        <stp>BDP|2375440629167719720</stp>
        <tr r="X231" s="1"/>
      </tp>
      <tp t="b">
        <v>0</v>
        <stp/>
        <stp>BDP|2122668046286285287</stp>
        <tr r="U125" s="1"/>
      </tp>
      <tp t="b">
        <v>0</v>
        <stp/>
        <stp>BDP|5422022209395138469</stp>
        <tr r="P47" s="1"/>
      </tp>
      <tp t="b">
        <v>0</v>
        <stp/>
        <stp>BDP|5379875491773869358</stp>
        <tr r="Y226" s="1"/>
      </tp>
      <tp t="b">
        <v>0</v>
        <stp/>
        <stp>BDP|4617900884122838329</stp>
        <tr r="Y77" s="1"/>
      </tp>
      <tp t="b">
        <v>0</v>
        <stp/>
        <stp>BDP|7718615479942561021</stp>
        <tr r="S355" s="1"/>
      </tp>
      <tp t="b">
        <v>0</v>
        <stp/>
        <stp>BDP|2450354306452812778</stp>
        <tr r="Z122" s="1"/>
      </tp>
      <tp t="b">
        <v>0</v>
        <stp/>
        <stp>BDP|1097952938526569907</stp>
        <tr r="R80" s="1"/>
      </tp>
      <tp t="b">
        <v>0</v>
        <stp/>
        <stp>BDP|9874218375269057146</stp>
        <tr r="P241" s="1"/>
      </tp>
      <tp t="b">
        <v>0</v>
        <stp/>
        <stp>BDP|7014148380939473384</stp>
        <tr r="U137" s="1"/>
      </tp>
      <tp t="b">
        <v>0</v>
        <stp/>
        <stp>BDP|1816164014585720051</stp>
        <tr r="Z478" s="1"/>
      </tp>
      <tp t="b">
        <v>0</v>
        <stp/>
        <stp>BDP|1349069934560190683</stp>
        <tr r="W208" s="1"/>
      </tp>
      <tp t="b">
        <v>0</v>
        <stp/>
        <stp>BDP|8338931034620882649</stp>
        <tr r="Y124" s="1"/>
      </tp>
      <tp t="b">
        <v>0</v>
        <stp/>
        <stp>BDP|1858157163870175278</stp>
        <tr r="Y370" s="1"/>
      </tp>
      <tp t="b">
        <v>0</v>
        <stp/>
        <stp>BDP|1515076460453812024</stp>
        <tr r="AG483" s="1"/>
      </tp>
      <tp t="b">
        <v>0</v>
        <stp/>
        <stp>BDP|5931526517614748131</stp>
        <tr r="R385" s="1"/>
      </tp>
      <tp t="b">
        <v>0</v>
        <stp/>
        <stp>BDP|1673290661171386046</stp>
        <tr r="S24" s="1"/>
      </tp>
      <tp t="b">
        <v>0</v>
        <stp/>
        <stp>BDP|5441360828308485877</stp>
        <tr r="Z386" s="1"/>
      </tp>
      <tp t="b">
        <v>0</v>
        <stp/>
        <stp>BDP|4557397536990019031</stp>
        <tr r="AH48" s="1"/>
      </tp>
      <tp t="b">
        <v>0</v>
        <stp/>
        <stp>BDP|2966700308502891300</stp>
        <tr r="AG429" s="1"/>
      </tp>
      <tp t="b">
        <v>0</v>
        <stp/>
        <stp>BDP|6124487658957120493</stp>
        <tr r="AK241" s="1"/>
      </tp>
      <tp t="b">
        <v>0</v>
        <stp/>
        <stp>BDP|5777495208741782480</stp>
        <tr r="Q16" s="1"/>
      </tp>
      <tp t="b">
        <v>0</v>
        <stp/>
        <stp>BDP|5512586342957169774</stp>
        <tr r="AG247" s="1"/>
      </tp>
      <tp t="b">
        <v>0</v>
        <stp/>
        <stp>BDP|4419264015296905578</stp>
        <tr r="AH77" s="1"/>
      </tp>
      <tp t="b">
        <v>0</v>
        <stp/>
        <stp>BDP|2241342177866035483</stp>
        <tr r="Q182" s="1"/>
      </tp>
      <tp t="b">
        <v>0</v>
        <stp/>
        <stp>BDP|6050291056897325250</stp>
        <tr r="X437" s="1"/>
      </tp>
      <tp t="b">
        <v>0</v>
        <stp/>
        <stp>BDP|9080569278388623710</stp>
        <tr r="T495" s="1"/>
      </tp>
      <tp t="b">
        <v>0</v>
        <stp/>
        <stp>BDP|2981482147275787383</stp>
        <tr r="AG443" s="1"/>
      </tp>
      <tp t="b">
        <v>0</v>
        <stp/>
        <stp>BDP|1553723739259243853</stp>
        <tr r="AK51" s="1"/>
      </tp>
      <tp t="b">
        <v>0</v>
        <stp/>
        <stp>BDP|4633083697188371135</stp>
        <tr r="Z60" s="1"/>
      </tp>
      <tp t="b">
        <v>0</v>
        <stp/>
        <stp>BDP|5325072173383746592</stp>
        <tr r="T16" s="1"/>
      </tp>
      <tp t="b">
        <v>0</v>
        <stp/>
        <stp>BDP|9107272329598750515</stp>
        <tr r="U61" s="1"/>
      </tp>
      <tp t="b">
        <v>0</v>
        <stp/>
        <stp>BDP|6569157734711919141</stp>
        <tr r="T180" s="1"/>
      </tp>
      <tp t="b">
        <v>0</v>
        <stp/>
        <stp>BDP|7601098601462579150</stp>
        <tr r="X472" s="1"/>
      </tp>
      <tp t="b">
        <v>0</v>
        <stp/>
        <stp>BDP|9067198695831555479</stp>
        <tr r="U292" s="1"/>
      </tp>
      <tp t="b">
        <v>0</v>
        <stp/>
        <stp>BDP|4233032078604290354</stp>
        <tr r="X392" s="1"/>
      </tp>
      <tp t="b">
        <v>0</v>
        <stp/>
        <stp>BDP|6178898296102578154</stp>
        <tr r="T93" s="1"/>
      </tp>
      <tp t="b">
        <v>0</v>
        <stp/>
        <stp>BDP|2620791541280190514</stp>
        <tr r="AK431" s="1"/>
      </tp>
      <tp t="b">
        <v>0</v>
        <stp/>
        <stp>BDP|3033698442652065754</stp>
        <tr r="Z306" s="1"/>
      </tp>
      <tp t="b">
        <v>0</v>
        <stp/>
        <stp>BDP|7981366235356111552</stp>
        <tr r="R144" s="1"/>
      </tp>
      <tp t="b">
        <v>0</v>
        <stp/>
        <stp>BDP|6614084885259250373</stp>
        <tr r="AK251" s="1"/>
      </tp>
      <tp t="b">
        <v>0</v>
        <stp/>
        <stp>BDP|6493959051099733793</stp>
        <tr r="AI33" s="1"/>
      </tp>
      <tp t="b">
        <v>0</v>
        <stp/>
        <stp>BDP|7965662663691199238</stp>
        <tr r="V82" s="1"/>
      </tp>
      <tp t="b">
        <v>0</v>
        <stp/>
        <stp>BDP|4631475328517618111</stp>
        <tr r="AK211" s="1"/>
      </tp>
      <tp t="b">
        <v>0</v>
        <stp/>
        <stp>BDP|2237682255260565547</stp>
        <tr r="Q51" s="1"/>
      </tp>
      <tp t="b">
        <v>0</v>
        <stp/>
        <stp>BDP|3061648254807908374</stp>
        <tr r="P348" s="1"/>
      </tp>
      <tp t="b">
        <v>0</v>
        <stp/>
        <stp>BDP|9554926968272151006</stp>
        <tr r="S147" s="1"/>
      </tp>
      <tp t="b">
        <v>0</v>
        <stp/>
        <stp>BDP|1429201865831767088</stp>
        <tr r="AH188" s="1"/>
      </tp>
      <tp t="b">
        <v>0</v>
        <stp/>
        <stp>BDP|7977885869174476921</stp>
        <tr r="X415" s="1"/>
      </tp>
      <tp t="b">
        <v>0</v>
        <stp/>
        <stp>BDP|3187144645827902573</stp>
        <tr r="R244" s="1"/>
      </tp>
      <tp t="b">
        <v>0</v>
        <stp/>
        <stp>BDP|5756886026149608215</stp>
        <tr r="X298" s="1"/>
      </tp>
      <tp t="b">
        <v>0</v>
        <stp/>
        <stp>BDP|6533072570946992349</stp>
        <tr r="Z475" s="1"/>
      </tp>
      <tp t="b">
        <v>0</v>
        <stp/>
        <stp>BDP|5736079099459158173</stp>
        <tr r="V469" s="1"/>
      </tp>
      <tp t="b">
        <v>0</v>
        <stp/>
        <stp>BDP|1290534329447766503</stp>
        <tr r="AH121" s="1"/>
      </tp>
      <tp t="b">
        <v>0</v>
        <stp/>
        <stp>BDP|3801334796545760859</stp>
        <tr r="V320" s="1"/>
      </tp>
      <tp t="b">
        <v>0</v>
        <stp/>
        <stp>BDP|7914761746239717912</stp>
        <tr r="X256" s="1"/>
      </tp>
      <tp t="b">
        <v>0</v>
        <stp/>
        <stp>BDP|7260013229927646638</stp>
        <tr r="AI243" s="1"/>
      </tp>
      <tp t="b">
        <v>0</v>
        <stp/>
        <stp>BDP|6357482250143019045</stp>
        <tr r="Q405" s="1"/>
      </tp>
      <tp t="b">
        <v>0</v>
        <stp/>
        <stp>BDP|8243862228917294113</stp>
        <tr r="U452" s="1"/>
      </tp>
      <tp t="b">
        <v>0</v>
        <stp/>
        <stp>BDP|9766445189227303665</stp>
        <tr r="Y171" s="1"/>
      </tp>
      <tp t="b">
        <v>0</v>
        <stp/>
        <stp>BDP|1162581772443507414</stp>
        <tr r="Y22" s="1"/>
      </tp>
      <tp t="b">
        <v>0</v>
        <stp/>
        <stp>BDP|7185028694542959817</stp>
        <tr r="P59" s="1"/>
      </tp>
      <tp t="b">
        <v>0</v>
        <stp/>
        <stp>BDP|2863608958182808747</stp>
        <tr r="AI312" s="1"/>
      </tp>
      <tp t="b">
        <v>0</v>
        <stp/>
        <stp>BDP|5955407095958757471</stp>
        <tr r="U297" s="1"/>
      </tp>
      <tp t="b">
        <v>0</v>
        <stp/>
        <stp>BDP|6907287314615095496</stp>
        <tr r="W465" s="1"/>
      </tp>
      <tp t="b">
        <v>0</v>
        <stp/>
        <stp>BDP|7252513559417085464</stp>
        <tr r="Z242" s="1"/>
      </tp>
      <tp t="b">
        <v>0</v>
        <stp/>
        <stp>BDP|1822533031660107377</stp>
        <tr r="AG160" s="1"/>
      </tp>
      <tp t="b">
        <v>0</v>
        <stp/>
        <stp>BDP|3110365051629362897</stp>
        <tr r="Y12" s="1"/>
      </tp>
      <tp t="b">
        <v>0</v>
        <stp/>
        <stp>BDP|6974676656294081549</stp>
        <tr r="V133" s="1"/>
      </tp>
      <tp t="b">
        <v>0</v>
        <stp/>
        <stp>BDP|6908534037307031311</stp>
        <tr r="U478" s="1"/>
      </tp>
      <tp t="b">
        <v>0</v>
        <stp/>
        <stp>BDP|9753930944280424081</stp>
        <tr r="AG3" s="1"/>
      </tp>
      <tp t="b">
        <v>0</v>
        <stp/>
        <stp>BDP|2978965566251456811</stp>
        <tr r="R500" s="1"/>
      </tp>
      <tp t="b">
        <v>0</v>
        <stp/>
        <stp>BDP|9442983731511161602</stp>
        <tr r="S314" s="1"/>
      </tp>
      <tp t="b">
        <v>0</v>
        <stp/>
        <stp>BDP|3113429369460172562</stp>
        <tr r="AH325" s="1"/>
      </tp>
      <tp t="b">
        <v>0</v>
        <stp/>
        <stp>BDP|1518683532214001429</stp>
        <tr r="Y137" s="1"/>
      </tp>
      <tp t="b">
        <v>0</v>
        <stp/>
        <stp>BDP|2590585948646872104</stp>
        <tr r="AK120" s="1"/>
      </tp>
      <tp t="b">
        <v>0</v>
        <stp/>
        <stp>BDP|3396982747498639274</stp>
        <tr r="AK378" s="1"/>
      </tp>
      <tp t="b">
        <v>0</v>
        <stp/>
        <stp>BDP|5508694020534619178</stp>
        <tr r="R414" s="1"/>
      </tp>
      <tp t="b">
        <v>0</v>
        <stp/>
        <stp>BDP|5782803685211764082</stp>
        <tr r="W481" s="1"/>
      </tp>
      <tp t="b">
        <v>0</v>
        <stp/>
        <stp>BDP|7191589861452082250</stp>
        <tr r="Q390" s="1"/>
      </tp>
      <tp t="b">
        <v>0</v>
        <stp/>
        <stp>BDP|3194465739495061531</stp>
        <tr r="X253" s="1"/>
      </tp>
      <tp t="b">
        <v>0</v>
        <stp/>
        <stp>BDP|1952779846826486012</stp>
        <tr r="Y129" s="1"/>
      </tp>
      <tp t="b">
        <v>0</v>
        <stp/>
        <stp>BDP|6071453114543814440</stp>
        <tr r="S284" s="1"/>
      </tp>
      <tp t="b">
        <v>0</v>
        <stp/>
        <stp>BDP|3830021124710030535</stp>
        <tr r="V219" s="1"/>
      </tp>
      <tp t="b">
        <v>0</v>
        <stp/>
        <stp>BDP|8747851494079829435</stp>
        <tr r="AH154" s="1"/>
      </tp>
      <tp t="b">
        <v>0</v>
        <stp/>
        <stp>BDP|8256795585717057437</stp>
        <tr r="Z140" s="1"/>
      </tp>
      <tp t="b">
        <v>0</v>
        <stp/>
        <stp>BDP|2344134466137367683</stp>
        <tr r="AI292" s="1"/>
      </tp>
      <tp t="b">
        <v>0</v>
        <stp/>
        <stp>BDP|7844153410222368137</stp>
        <tr r="AI209" s="1"/>
      </tp>
      <tp t="b">
        <v>0</v>
        <stp/>
        <stp>BDP|1041579878304794351</stp>
        <tr r="AH131" s="1"/>
      </tp>
      <tp t="b">
        <v>0</v>
        <stp/>
        <stp>BDP|1816176966894920625</stp>
        <tr r="S4" s="1"/>
      </tp>
      <tp t="b">
        <v>0</v>
        <stp/>
        <stp>BDP|6991469689909366777</stp>
        <tr r="X197" s="1"/>
      </tp>
      <tp t="b">
        <v>0</v>
        <stp/>
        <stp>BDP|9391822515015346157</stp>
        <tr r="U317" s="1"/>
      </tp>
      <tp t="b">
        <v>0</v>
        <stp/>
        <stp>BDP|6681560776680053043</stp>
        <tr r="Y480" s="1"/>
      </tp>
      <tp t="b">
        <v>0</v>
        <stp/>
        <stp>BDP|7391166128299925962</stp>
        <tr r="V21" s="1"/>
      </tp>
      <tp t="b">
        <v>0</v>
        <stp/>
        <stp>BDP|4473608940987034569</stp>
        <tr r="AH351" s="1"/>
      </tp>
      <tp t="b">
        <v>0</v>
        <stp/>
        <stp>BDP|8819939735443451585</stp>
        <tr r="AH55" s="1"/>
      </tp>
      <tp t="b">
        <v>0</v>
        <stp/>
        <stp>BDP|4837344176537977314</stp>
        <tr r="AH45" s="1"/>
      </tp>
      <tp t="b">
        <v>0</v>
        <stp/>
        <stp>BDP|5398586779807217427</stp>
        <tr r="AK453" s="1"/>
      </tp>
      <tp t="b">
        <v>0</v>
        <stp/>
        <stp>BDP|2259740076071054720</stp>
        <tr r="AG444" s="1"/>
      </tp>
      <tp t="b">
        <v>0</v>
        <stp/>
        <stp>BDP|3688324610693780610</stp>
        <tr r="S87" s="1"/>
      </tp>
      <tp t="b">
        <v>0</v>
        <stp/>
        <stp>BDP|4767166503998521959</stp>
        <tr r="W219" s="1"/>
      </tp>
      <tp t="b">
        <v>0</v>
        <stp/>
        <stp>BDP|2498208830251241643</stp>
        <tr r="P268" s="1"/>
      </tp>
      <tp t="b">
        <v>0</v>
        <stp/>
        <stp>BDP|4468101711032560225</stp>
        <tr r="R188" s="1"/>
      </tp>
      <tp t="b">
        <v>0</v>
        <stp/>
        <stp>BDP|8251098791832878706</stp>
        <tr r="Q281" s="1"/>
      </tp>
      <tp t="b">
        <v>0</v>
        <stp/>
        <stp>BDP|2626125882018770734</stp>
        <tr r="W318" s="1"/>
      </tp>
      <tp t="b">
        <v>0</v>
        <stp/>
        <stp>BDP|3632505465532250631</stp>
        <tr r="P316" s="1"/>
      </tp>
      <tp t="b">
        <v>0</v>
        <stp/>
        <stp>BDP|5564695347301052292</stp>
        <tr r="V477" s="1"/>
      </tp>
      <tp t="b">
        <v>0</v>
        <stp/>
        <stp>BDP|5034324641082322422</stp>
        <tr r="AG422" s="1"/>
      </tp>
      <tp t="b">
        <v>0</v>
        <stp/>
        <stp>BDP|4427038955283232633</stp>
        <tr r="W342" s="1"/>
      </tp>
      <tp t="b">
        <v>0</v>
        <stp/>
        <stp>BDP|9097277984675114213</stp>
        <tr r="T502" s="1"/>
      </tp>
      <tp t="b">
        <v>0</v>
        <stp/>
        <stp>BDP|5712621357480515248</stp>
        <tr r="R434" s="1"/>
      </tp>
      <tp t="b">
        <v>0</v>
        <stp/>
        <stp>BDP|4107331418541899310</stp>
        <tr r="V109" s="1"/>
      </tp>
      <tp t="b">
        <v>0</v>
        <stp/>
        <stp>BDP|4968041431220611399</stp>
        <tr r="AG21" s="1"/>
      </tp>
      <tp t="b">
        <v>0</v>
        <stp/>
        <stp>BDP|8969797192021140308</stp>
        <tr r="U161" s="1"/>
      </tp>
      <tp t="b">
        <v>0</v>
        <stp/>
        <stp>BDP|2467528428854890553</stp>
        <tr r="Z359" s="1"/>
      </tp>
      <tp t="b">
        <v>0</v>
        <stp/>
        <stp>BDP|3678485649063375479</stp>
        <tr r="AG330" s="1"/>
      </tp>
      <tp t="b">
        <v>0</v>
        <stp/>
        <stp>BDP|5800090944773695600</stp>
        <tr r="S157" s="1"/>
      </tp>
      <tp t="b">
        <v>0</v>
        <stp/>
        <stp>BDP|2541321934705826381</stp>
        <tr r="AI331" s="1"/>
      </tp>
      <tp t="b">
        <v>0</v>
        <stp/>
        <stp>BDP|4288825631192198935</stp>
        <tr r="R254" s="1"/>
      </tp>
      <tp t="b">
        <v>0</v>
        <stp/>
        <stp>BDP|1949079104326863318</stp>
        <tr r="AI235" s="1"/>
      </tp>
      <tp t="b">
        <v>0</v>
        <stp/>
        <stp>BDP|4055487862053963104</stp>
        <tr r="W260" s="1"/>
      </tp>
      <tp t="b">
        <v>0</v>
        <stp/>
        <stp>BDP|4678658767653681311</stp>
        <tr r="S240" s="1"/>
      </tp>
      <tp t="b">
        <v>0</v>
        <stp/>
        <stp>BDP|2947659519238744919</stp>
        <tr r="R173" s="1"/>
      </tp>
      <tp t="b">
        <v>0</v>
        <stp/>
        <stp>BDP|5763250413750305213</stp>
        <tr r="AH391" s="1"/>
      </tp>
      <tp t="b">
        <v>0</v>
        <stp/>
        <stp>BDP|6405884791490875362</stp>
        <tr r="T365" s="1"/>
      </tp>
      <tp t="b">
        <v>0</v>
        <stp/>
        <stp>BDP|5592834991816602620</stp>
        <tr r="R213" s="1"/>
      </tp>
      <tp t="b">
        <v>0</v>
        <stp/>
        <stp>BDP|1609101910084061152</stp>
        <tr r="V178" s="1"/>
      </tp>
      <tp t="b">
        <v>0</v>
        <stp/>
        <stp>BDP|8421925014567602376</stp>
        <tr r="T11" s="1"/>
      </tp>
      <tp t="b">
        <v>0</v>
        <stp/>
        <stp>BDP|1415132590775467805</stp>
        <tr r="AI188" s="1"/>
      </tp>
      <tp t="b">
        <v>0</v>
        <stp/>
        <stp>BDP|6583077167213715725</stp>
        <tr r="V31" s="1"/>
      </tp>
      <tp t="b">
        <v>0</v>
        <stp/>
        <stp>BDP|4399226130675518440</stp>
        <tr r="P161" s="1"/>
      </tp>
      <tp t="b">
        <v>0</v>
        <stp/>
        <stp>BDP|9838389174421339875</stp>
        <tr r="R478" s="1"/>
      </tp>
      <tp t="b">
        <v>0</v>
        <stp/>
        <stp>BDP|5247778291618302771</stp>
        <tr r="AI440" s="1"/>
      </tp>
      <tp t="b">
        <v>0</v>
        <stp/>
        <stp>BDP|2559723795848578073</stp>
        <tr r="AI295" s="1"/>
      </tp>
      <tp t="b">
        <v>0</v>
        <stp/>
        <stp>BDP|9720076807865558827</stp>
        <tr r="AH345" s="1"/>
      </tp>
      <tp t="b">
        <v>0</v>
        <stp/>
        <stp>BDP|5001442420747733038</stp>
        <tr r="AG125" s="1"/>
      </tp>
      <tp t="b">
        <v>0</v>
        <stp/>
        <stp>BDP|3104026693016323835</stp>
        <tr r="AH226" s="1"/>
      </tp>
      <tp t="b">
        <v>0</v>
        <stp/>
        <stp>BDP|9350984983628947412</stp>
        <tr r="R127" s="1"/>
      </tp>
      <tp t="b">
        <v>0</v>
        <stp/>
        <stp>BDP|3563679019577899731</stp>
        <tr r="Y332" s="1"/>
      </tp>
      <tp t="b">
        <v>0</v>
        <stp/>
        <stp>BDP|8809323784605974277</stp>
        <tr r="Z125" s="1"/>
      </tp>
      <tp t="b">
        <v>0</v>
        <stp/>
        <stp>BDP|5526491548025354471</stp>
        <tr r="P16" s="1"/>
      </tp>
      <tp t="b">
        <v>0</v>
        <stp/>
        <stp>BDP|7589829891803766119</stp>
        <tr r="W482" s="1"/>
      </tp>
      <tp t="b">
        <v>0</v>
        <stp/>
        <stp>BDP|4731313927222645370</stp>
        <tr r="V333" s="1"/>
      </tp>
      <tp t="b">
        <v>0</v>
        <stp/>
        <stp>BDP|5671839864268647760</stp>
        <tr r="Z240" s="1"/>
      </tp>
      <tp t="b">
        <v>0</v>
        <stp/>
        <stp>BDP|3148119904795040355</stp>
        <tr r="W111" s="1"/>
      </tp>
      <tp t="b">
        <v>0</v>
        <stp/>
        <stp>BDP|4810048849747156350</stp>
        <tr r="U201" s="1"/>
      </tp>
      <tp t="b">
        <v>0</v>
        <stp/>
        <stp>BDP|8719454289461358199</stp>
        <tr r="AH95" s="1"/>
      </tp>
      <tp t="b">
        <v>0</v>
        <stp/>
        <stp>BDP|2487717748557404287</stp>
        <tr r="W160" s="1"/>
      </tp>
      <tp t="b">
        <v>0</v>
        <stp/>
        <stp>BDP|9542657100609516248</stp>
        <tr r="AG418" s="1"/>
      </tp>
      <tp t="b">
        <v>0</v>
        <stp/>
        <stp>BDP|7248242272384533208</stp>
        <tr r="AK214" s="1"/>
      </tp>
      <tp t="b">
        <v>0</v>
        <stp/>
        <stp>BDP|3763441000415359617</stp>
        <tr r="W100" s="1"/>
      </tp>
      <tp t="b">
        <v>0</v>
        <stp/>
        <stp>BDP|6548516858700926247</stp>
        <tr r="S445" s="1"/>
      </tp>
      <tp t="b">
        <v>0</v>
        <stp/>
        <stp>BDP|7195098089018473346</stp>
        <tr r="Z19" s="1"/>
      </tp>
      <tp t="b">
        <v>0</v>
        <stp/>
        <stp>BDP|8434923161505458623</stp>
        <tr r="AG303" s="1"/>
      </tp>
      <tp t="b">
        <v>0</v>
        <stp/>
        <stp>BDP|4104918556815407932</stp>
        <tr r="V243" s="1"/>
      </tp>
      <tp t="b">
        <v>0</v>
        <stp/>
        <stp>BDP|3731593362824453098</stp>
        <tr r="AG411" s="1"/>
      </tp>
      <tp t="b">
        <v>0</v>
        <stp/>
        <stp>BDP|5818133900688393899</stp>
        <tr r="W491" s="1"/>
      </tp>
      <tp t="b">
        <v>0</v>
        <stp/>
        <stp>BDP|5043033797379139141</stp>
        <tr r="Z450" s="1"/>
      </tp>
      <tp t="b">
        <v>0</v>
        <stp/>
        <stp>BDP|7111201986411446858</stp>
        <tr r="AH24" s="1"/>
      </tp>
      <tp t="b">
        <v>0</v>
        <stp/>
        <stp>BDP|1589430805720214173</stp>
        <tr r="AI423" s="1"/>
      </tp>
      <tp t="b">
        <v>0</v>
        <stp/>
        <stp>BDP|9981046843758001185</stp>
        <tr r="AG192" s="1"/>
      </tp>
      <tp t="b">
        <v>0</v>
        <stp/>
        <stp>BDP|6131013306111898386</stp>
        <tr r="U453" s="1"/>
      </tp>
      <tp t="b">
        <v>0</v>
        <stp/>
        <stp>BDP|9009017562702029953</stp>
        <tr r="AH62" s="1"/>
      </tp>
      <tp t="b">
        <v>0</v>
        <stp/>
        <stp>BDP|6789317622870738355</stp>
        <tr r="AH323" s="1"/>
      </tp>
      <tp t="b">
        <v>0</v>
        <stp/>
        <stp>BDP|6262533250527673517</stp>
        <tr r="S397" s="1"/>
      </tp>
      <tp t="b">
        <v>0</v>
        <stp/>
        <stp>BDP|8409693488783504164</stp>
        <tr r="Y93" s="1"/>
      </tp>
      <tp t="b">
        <v>0</v>
        <stp/>
        <stp>BDP|4212905302299236045</stp>
        <tr r="S277" s="1"/>
      </tp>
      <tp t="b">
        <v>0</v>
        <stp/>
        <stp>BDP|2822673039457642462</stp>
        <tr r="AG95" s="1"/>
      </tp>
      <tp t="b">
        <v>0</v>
        <stp/>
        <stp>BDP|3432151272306717723</stp>
        <tr r="AG490" s="1"/>
      </tp>
      <tp t="b">
        <v>0</v>
        <stp/>
        <stp>BDP|7815428964692955319</stp>
        <tr r="S310" s="1"/>
      </tp>
      <tp t="b">
        <v>0</v>
        <stp/>
        <stp>BDP|1258033468161832277</stp>
        <tr r="V35" s="1"/>
      </tp>
      <tp t="b">
        <v>0</v>
        <stp/>
        <stp>BDP|4818710238860150469</stp>
        <tr r="AI474" s="1"/>
      </tp>
      <tp t="b">
        <v>0</v>
        <stp/>
        <stp>BDP|4499170406757796642</stp>
        <tr r="W351" s="1"/>
      </tp>
      <tp t="b">
        <v>0</v>
        <stp/>
        <stp>BDP|3188400007565080602</stp>
        <tr r="S32" s="1"/>
      </tp>
      <tp t="b">
        <v>0</v>
        <stp/>
        <stp>BDP|6880203199080281955</stp>
        <tr r="T336" s="1"/>
      </tp>
      <tp t="b">
        <v>0</v>
        <stp/>
        <stp>BDP|4882665490056935904</stp>
        <tr r="U396" s="1"/>
      </tp>
      <tp t="b">
        <v>0</v>
        <stp/>
        <stp>BDP|5652209232766171621</stp>
        <tr r="P324" s="1"/>
      </tp>
      <tp t="b">
        <v>0</v>
        <stp/>
        <stp>BDP|8399536873818621629</stp>
        <tr r="AK105" s="1"/>
      </tp>
      <tp t="b">
        <v>0</v>
        <stp/>
        <stp>BDP|4083636365168889898</stp>
        <tr r="T36" s="1"/>
      </tp>
      <tp t="b">
        <v>0</v>
        <stp/>
        <stp>BDP|7348354274903612437</stp>
        <tr r="AH286" s="1"/>
      </tp>
      <tp t="b">
        <v>0</v>
        <stp/>
        <stp>BDP|6230223253703397670</stp>
        <tr r="W466" s="1"/>
      </tp>
      <tp t="b">
        <v>0</v>
        <stp/>
        <stp>BDP|4202722573836046640</stp>
        <tr r="AK64" s="1"/>
      </tp>
      <tp t="b">
        <v>0</v>
        <stp/>
        <stp>BDP|8624545400651637832</stp>
        <tr r="AH221" s="1"/>
      </tp>
      <tp t="b">
        <v>0</v>
        <stp/>
        <stp>BDP|5771714402017537163</stp>
        <tr r="T123" s="1"/>
      </tp>
      <tp t="b">
        <v>0</v>
        <stp/>
        <stp>BDP|6070535156986603448</stp>
        <tr r="Z295" s="1"/>
      </tp>
      <tp t="b">
        <v>0</v>
        <stp/>
        <stp>BDP|4629524647023772233</stp>
        <tr r="U411" s="1"/>
      </tp>
      <tp t="b">
        <v>0</v>
        <stp/>
        <stp>BDP|6355947298091140393</stp>
        <tr r="P318" s="1"/>
      </tp>
      <tp t="b">
        <v>0</v>
        <stp/>
        <stp>BDP|3370456221104108515</stp>
        <tr r="AI274" s="1"/>
      </tp>
      <tp t="b">
        <v>0</v>
        <stp/>
        <stp>BDP|6202977679434200895</stp>
        <tr r="AK298" s="1"/>
      </tp>
      <tp t="b">
        <v>0</v>
        <stp/>
        <stp>BDP|5706586303610818408</stp>
        <tr r="R480" s="1"/>
      </tp>
      <tp t="b">
        <v>0</v>
        <stp/>
        <stp>BDP|5069230120479336848</stp>
        <tr r="S179" s="1"/>
      </tp>
      <tp t="b">
        <v>0</v>
        <stp/>
        <stp>BDP|7063548036132335751</stp>
        <tr r="V407" s="1"/>
      </tp>
      <tp t="b">
        <v>0</v>
        <stp/>
        <stp>BDP|5297087048756431327</stp>
        <tr r="W348" s="1"/>
      </tp>
      <tp t="b">
        <v>0</v>
        <stp/>
        <stp>BDP|1024359634525026050</stp>
        <tr r="AK326" s="1"/>
      </tp>
      <tp t="b">
        <v>0</v>
        <stp/>
        <stp>BDP|3770645814517590760</stp>
        <tr r="AH53" s="1"/>
      </tp>
      <tp t="b">
        <v>0</v>
        <stp/>
        <stp>BDP|2102018962968148874</stp>
        <tr r="T462" s="1"/>
      </tp>
      <tp t="b">
        <v>0</v>
        <stp/>
        <stp>BDP|2524403280493168903</stp>
        <tr r="R426" s="1"/>
      </tp>
      <tp t="b">
        <v>0</v>
        <stp/>
        <stp>BDP|1792001352044986480</stp>
        <tr r="AI306" s="1"/>
      </tp>
      <tp t="b">
        <v>0</v>
        <stp/>
        <stp>BDP|4947651144396452483</stp>
        <tr r="Y236" s="1"/>
      </tp>
      <tp t="b">
        <v>0</v>
        <stp/>
        <stp>BDP|4009107052931665508</stp>
        <tr r="Q261" s="1"/>
      </tp>
      <tp t="b">
        <v>0</v>
        <stp/>
        <stp>BDP|3719206151653232301</stp>
        <tr r="Q110" s="1"/>
      </tp>
      <tp t="b">
        <v>0</v>
        <stp/>
        <stp>BDP|2820648598419391035</stp>
        <tr r="Z385" s="1"/>
      </tp>
      <tp t="b">
        <v>0</v>
        <stp/>
        <stp>BDP|2901891574649401045</stp>
        <tr r="Z227" s="1"/>
      </tp>
      <tp t="b">
        <v>0</v>
        <stp/>
        <stp>BDP|2176501732154407435</stp>
        <tr r="X339" s="1"/>
      </tp>
      <tp t="b">
        <v>0</v>
        <stp/>
        <stp>BDP|9329259285624438339</stp>
        <tr r="Y297" s="1"/>
      </tp>
      <tp t="b">
        <v>0</v>
        <stp/>
        <stp>BDP|2727693607516499686</stp>
        <tr r="V10" s="1"/>
      </tp>
      <tp t="b">
        <v>0</v>
        <stp/>
        <stp>BDP|7303665947772496330</stp>
        <tr r="Y118" s="1"/>
      </tp>
      <tp t="b">
        <v>0</v>
        <stp/>
        <stp>BDP|2146021265999475971</stp>
        <tr r="Q439" s="1"/>
      </tp>
      <tp t="b">
        <v>0</v>
        <stp/>
        <stp>BDP|8468278396644877385</stp>
        <tr r="AG269" s="1"/>
      </tp>
      <tp t="b">
        <v>0</v>
        <stp/>
        <stp>BDP|7941778381395339990</stp>
        <tr r="AI252" s="1"/>
      </tp>
      <tp t="b">
        <v>0</v>
        <stp/>
        <stp>BDP|6115008606780155234</stp>
        <tr r="AG416" s="1"/>
      </tp>
      <tp t="b">
        <v>0</v>
        <stp/>
        <stp>BDP|5271839423273697814</stp>
        <tr r="Q94" s="1"/>
      </tp>
      <tp t="b">
        <v>0</v>
        <stp/>
        <stp>BDP|2736287904164865063</stp>
        <tr r="Y496" s="1"/>
      </tp>
      <tp t="b">
        <v>0</v>
        <stp/>
        <stp>BDP|8509465992923664229</stp>
        <tr r="T57" s="1"/>
      </tp>
      <tp t="b">
        <v>0</v>
        <stp/>
        <stp>BDP|7591939230550516967</stp>
        <tr r="P235" s="1"/>
      </tp>
      <tp t="b">
        <v>0</v>
        <stp/>
        <stp>BDP|1356047960251357216</stp>
        <tr r="T99" s="1"/>
      </tp>
      <tp t="b">
        <v>0</v>
        <stp/>
        <stp>BDP|7529157167117164330</stp>
        <tr r="AI445" s="1"/>
      </tp>
      <tp t="b">
        <v>0</v>
        <stp/>
        <stp>BDP|1121253437345421125</stp>
        <tr r="P502" s="1"/>
      </tp>
      <tp t="b">
        <v>0</v>
        <stp/>
        <stp>BDP|1441017164794619720</stp>
        <tr r="T357" s="1"/>
      </tp>
      <tp t="b">
        <v>0</v>
        <stp/>
        <stp>BDP|4512120726125121656</stp>
        <tr r="U138" s="1"/>
      </tp>
      <tp t="b">
        <v>0</v>
        <stp/>
        <stp>BDP|6227268400981126107</stp>
        <tr r="AK146" s="1"/>
      </tp>
      <tp t="b">
        <v>0</v>
        <stp/>
        <stp>BDP|4546419985918350588</stp>
        <tr r="AK79" s="1"/>
      </tp>
      <tp t="b">
        <v>0</v>
        <stp/>
        <stp>BDP|5342766258235484733</stp>
        <tr r="U111" s="1"/>
      </tp>
      <tp t="b">
        <v>0</v>
        <stp/>
        <stp>BDP|5819963505920223932</stp>
        <tr r="AI453" s="1"/>
      </tp>
      <tp t="b">
        <v>0</v>
        <stp/>
        <stp>BDP|5621669557322824150</stp>
        <tr r="AG382" s="1"/>
      </tp>
      <tp t="b">
        <v>0</v>
        <stp/>
        <stp>BDP|5809543921926689118</stp>
        <tr r="P423" s="1"/>
      </tp>
      <tp t="b">
        <v>0</v>
        <stp/>
        <stp>BDP|9122321006378692795</stp>
        <tr r="R437" s="1"/>
      </tp>
      <tp t="b">
        <v>0</v>
        <stp/>
        <stp>BDP|4387711412224833324</stp>
        <tr r="AI54" s="1"/>
      </tp>
      <tp t="b">
        <v>0</v>
        <stp/>
        <stp>BDP|2596228184354142989</stp>
        <tr r="AG460" s="1"/>
      </tp>
      <tp t="b">
        <v>0</v>
        <stp/>
        <stp>BDP|9915779390047310578</stp>
        <tr r="AH86" s="1"/>
      </tp>
      <tp t="b">
        <v>0</v>
        <stp/>
        <stp>BDP|6425085354424124233</stp>
        <tr r="T486" s="1"/>
      </tp>
      <tp t="b">
        <v>0</v>
        <stp/>
        <stp>BDP|7372030109775360703</stp>
        <tr r="Q260" s="1"/>
      </tp>
      <tp t="b">
        <v>0</v>
        <stp/>
        <stp>BDP|9784556681435859418</stp>
        <tr r="AI30" s="1"/>
      </tp>
      <tp t="b">
        <v>0</v>
        <stp/>
        <stp>BDP|3053861471830583982</stp>
        <tr r="W392" s="1"/>
      </tp>
      <tp t="b">
        <v>0</v>
        <stp/>
        <stp>BDP|1577194802614701128</stp>
        <tr r="P467" s="1"/>
      </tp>
      <tp t="b">
        <v>0</v>
        <stp/>
        <stp>BDP|5320977988768557928</stp>
        <tr r="Y183" s="1"/>
      </tp>
      <tp t="b">
        <v>0</v>
        <stp/>
        <stp>BDP|3348645240064978058</stp>
        <tr r="Q199" s="1"/>
      </tp>
      <tp t="b">
        <v>0</v>
        <stp/>
        <stp>BDP|2179730400863940305</stp>
        <tr r="AK188" s="1"/>
      </tp>
      <tp t="b">
        <v>0</v>
        <stp/>
        <stp>BDP|5409236225013963301</stp>
        <tr r="Q4" s="1"/>
      </tp>
      <tp t="b">
        <v>0</v>
        <stp/>
        <stp>BDP|8173574342685921967</stp>
        <tr r="P454" s="1"/>
      </tp>
      <tp t="b">
        <v>0</v>
        <stp/>
        <stp>BDP|5980016125905263742</stp>
        <tr r="T125" s="1"/>
      </tp>
      <tp t="b">
        <v>0</v>
        <stp/>
        <stp>BDP|2169998874668684113</stp>
        <tr r="T476" s="1"/>
      </tp>
      <tp t="b">
        <v>0</v>
        <stp/>
        <stp>BDP|3291474230825632485</stp>
        <tr r="Y392" s="1"/>
      </tp>
      <tp t="b">
        <v>0</v>
        <stp/>
        <stp>BDP|4807725611747320035</stp>
        <tr r="T262" s="1"/>
      </tp>
      <tp t="b">
        <v>0</v>
        <stp/>
        <stp>BDP|6651902192121744286</stp>
        <tr r="AG467" s="1"/>
      </tp>
      <tp t="b">
        <v>0</v>
        <stp/>
        <stp>BDP|3080370674120947219</stp>
        <tr r="AH44" s="1"/>
      </tp>
      <tp t="b">
        <v>0</v>
        <stp/>
        <stp>BDP|2551843856432529897</stp>
        <tr r="AI501" s="1"/>
      </tp>
      <tp t="b">
        <v>0</v>
        <stp/>
        <stp>BDP|1708559704982837368</stp>
        <tr r="R75" s="1"/>
      </tp>
      <tp t="b">
        <v>0</v>
        <stp/>
        <stp>BDP|4260083603941253032</stp>
        <tr r="Q342" s="1"/>
      </tp>
      <tp t="b">
        <v>0</v>
        <stp/>
        <stp>BDP|3240298670421025237</stp>
        <tr r="V43" s="1"/>
      </tp>
      <tp t="b">
        <v>0</v>
        <stp/>
        <stp>BDP|1942058364103444145</stp>
        <tr r="Q121" s="1"/>
      </tp>
      <tp t="b">
        <v>0</v>
        <stp/>
        <stp>BDP|4557603163439679889</stp>
        <tr r="X96" s="1"/>
      </tp>
      <tp t="b">
        <v>0</v>
        <stp/>
        <stp>BDP|2579729723873885141</stp>
        <tr r="X290" s="1"/>
      </tp>
      <tp t="b">
        <v>0</v>
        <stp/>
        <stp>BDP|2235656438703249158</stp>
        <tr r="Q436" s="1"/>
      </tp>
      <tp t="b">
        <v>0</v>
        <stp/>
        <stp>BDP|4790584442435111549</stp>
        <tr r="S143" s="1"/>
      </tp>
      <tp t="b">
        <v>0</v>
        <stp/>
        <stp>BDP|5768864516470637994</stp>
        <tr r="Q124" s="1"/>
      </tp>
      <tp t="b">
        <v>0</v>
        <stp/>
        <stp>BDP|5218832868557842992</stp>
        <tr r="X129" s="1"/>
      </tp>
      <tp t="b">
        <v>0</v>
        <stp/>
        <stp>BDP|9023996572325206717</stp>
        <tr r="T277" s="1"/>
      </tp>
      <tp t="b">
        <v>0</v>
        <stp/>
        <stp>BDP|4348911929108430274</stp>
        <tr r="R348" s="1"/>
      </tp>
      <tp t="b">
        <v>0</v>
        <stp/>
        <stp>BDP|7643760642402239381</stp>
        <tr r="AI11" s="1"/>
      </tp>
      <tp t="b">
        <v>0</v>
        <stp/>
        <stp>BDP|9813875149648648884</stp>
        <tr r="V27" s="1"/>
      </tp>
      <tp t="b">
        <v>0</v>
        <stp/>
        <stp>BDP|9775994216794593058</stp>
        <tr r="Z346" s="1"/>
      </tp>
      <tp t="b">
        <v>0</v>
        <stp/>
        <stp>BDP|3772035033823678698</stp>
        <tr r="W149" s="1"/>
      </tp>
      <tp t="b">
        <v>0</v>
        <stp/>
        <stp>BDP|7137656666125879727</stp>
        <tr r="T429" s="1"/>
      </tp>
      <tp t="b">
        <v>0</v>
        <stp/>
        <stp>BDP|5644542913423064793</stp>
        <tr r="AK479" s="1"/>
      </tp>
      <tp t="b">
        <v>0</v>
        <stp/>
        <stp>BDP|7487266896451927841</stp>
        <tr r="T56" s="1"/>
      </tp>
      <tp t="b">
        <v>0</v>
        <stp/>
        <stp>BDP|8132153537147818828</stp>
        <tr r="W54" s="1"/>
      </tp>
      <tp t="b">
        <v>0</v>
        <stp/>
        <stp>BDP|9853859741903793327</stp>
        <tr r="AH156" s="1"/>
      </tp>
      <tp t="b">
        <v>0</v>
        <stp/>
        <stp>BDP|7515819001469506396</stp>
        <tr r="AI390" s="1"/>
      </tp>
      <tp t="b">
        <v>0</v>
        <stp/>
        <stp>BDP|3215197132801579554</stp>
        <tr r="W44" s="1"/>
      </tp>
      <tp t="b">
        <v>0</v>
        <stp/>
        <stp>BDP|9193136988395259014</stp>
        <tr r="AK459" s="1"/>
      </tp>
      <tp t="b">
        <v>0</v>
        <stp/>
        <stp>BDP|6919581712950959733</stp>
        <tr r="S360" s="1"/>
      </tp>
      <tp t="b">
        <v>0</v>
        <stp/>
        <stp>BDP|4845887046754723988</stp>
        <tr r="Y406" s="1"/>
      </tp>
      <tp t="b">
        <v>0</v>
        <stp/>
        <stp>BDP|1300503670553318599</stp>
        <tr r="Z351" s="1"/>
      </tp>
      <tp t="b">
        <v>0</v>
        <stp/>
        <stp>BDP|7412393869305991249</stp>
        <tr r="X171" s="1"/>
      </tp>
      <tp t="b">
        <v>0</v>
        <stp/>
        <stp>BDP|3971542942502165573</stp>
        <tr r="Q63" s="1"/>
      </tp>
      <tp t="b">
        <v>0</v>
        <stp/>
        <stp>BDP|4883049464054364323</stp>
        <tr r="Q116" s="1"/>
      </tp>
      <tp t="b">
        <v>0</v>
        <stp/>
        <stp>BDP|8881744087364089620</stp>
        <tr r="AH260" s="1"/>
      </tp>
      <tp t="b">
        <v>0</v>
        <stp/>
        <stp>BDP|5965644074750204123</stp>
        <tr r="V245" s="1"/>
      </tp>
      <tp t="b">
        <v>0</v>
        <stp/>
        <stp>BDP|3617649728355184725</stp>
        <tr r="X352" s="1"/>
      </tp>
      <tp t="b">
        <v>0</v>
        <stp/>
        <stp>BDP|8904808313240272464</stp>
        <tr r="X364" s="1"/>
      </tp>
      <tp t="b">
        <v>0</v>
        <stp/>
        <stp>BDP|9925456189598828838</stp>
        <tr r="U356" s="1"/>
      </tp>
      <tp t="b">
        <v>0</v>
        <stp/>
        <stp>BDP|9836702026418167118</stp>
        <tr r="X142" s="1"/>
      </tp>
      <tp t="b">
        <v>0</v>
        <stp/>
        <stp>BDP|8388138736998965714</stp>
        <tr r="W421" s="1"/>
      </tp>
      <tp t="b">
        <v>0</v>
        <stp/>
        <stp>BDP|9912912940452330359</stp>
        <tr r="Y362" s="1"/>
      </tp>
      <tp t="b">
        <v>0</v>
        <stp/>
        <stp>BDP|8463624994727906557</stp>
        <tr r="V57" s="1"/>
      </tp>
      <tp t="b">
        <v>0</v>
        <stp/>
        <stp>BDP|5641956649338211564</stp>
        <tr r="AG20" s="1"/>
      </tp>
      <tp t="b">
        <v>0</v>
        <stp/>
        <stp>BDP|3442349297205800918</stp>
        <tr r="Q37" s="1"/>
      </tp>
      <tp t="b">
        <v>0</v>
        <stp/>
        <stp>BDP|4971135002168134877</stp>
        <tr r="X158" s="1"/>
      </tp>
      <tp t="b">
        <v>0</v>
        <stp/>
        <stp>BDP|7595055238110439137</stp>
        <tr r="P202" s="1"/>
      </tp>
      <tp t="b">
        <v>0</v>
        <stp/>
        <stp>BDP|3868355942530783176</stp>
        <tr r="AK325" s="1"/>
      </tp>
      <tp t="b">
        <v>0</v>
        <stp/>
        <stp>BDP|4418551449126100669</stp>
        <tr r="P374" s="1"/>
      </tp>
      <tp t="b">
        <v>0</v>
        <stp/>
        <stp>BDP|5916516957666525659</stp>
        <tr r="R118" s="1"/>
      </tp>
      <tp t="b">
        <v>0</v>
        <stp/>
        <stp>BDP|5804894099210308149</stp>
        <tr r="AG12" s="1"/>
      </tp>
      <tp t="b">
        <v>0</v>
        <stp/>
        <stp>BDP|3879476657904521324</stp>
        <tr r="X146" s="1"/>
      </tp>
      <tp t="b">
        <v>0</v>
        <stp/>
        <stp>BDP|2873185425745842124</stp>
        <tr r="R82" s="1"/>
      </tp>
      <tp t="b">
        <v>0</v>
        <stp/>
        <stp>BDP|5458099908959373996</stp>
        <tr r="W5" s="1"/>
      </tp>
      <tp t="b">
        <v>0</v>
        <stp/>
        <stp>BDP|4371336772350859553</stp>
        <tr r="P369" s="1"/>
      </tp>
      <tp t="b">
        <v>0</v>
        <stp/>
        <stp>BDP|8628911228601478745</stp>
        <tr r="AG434" s="1"/>
      </tp>
      <tp t="b">
        <v>0</v>
        <stp/>
        <stp>BDP|6797543948811416304</stp>
        <tr r="T212" s="1"/>
      </tp>
      <tp t="b">
        <v>0</v>
        <stp/>
        <stp>BDP|2738249825287217084</stp>
        <tr r="T86" s="1"/>
      </tp>
      <tp t="b">
        <v>0</v>
        <stp/>
        <stp>BDP|4493854380436833754</stp>
        <tr r="V168" s="1"/>
      </tp>
      <tp t="b">
        <v>0</v>
        <stp/>
        <stp>BDP|4170487420537425016</stp>
        <tr r="P308" s="1"/>
      </tp>
      <tp t="b">
        <v>0</v>
        <stp/>
        <stp>BDP|2652540458691727615</stp>
        <tr r="X301" s="1"/>
      </tp>
      <tp t="b">
        <v>0</v>
        <stp/>
        <stp>BDP|8081769645399845772</stp>
        <tr r="S431" s="1"/>
      </tp>
      <tp t="b">
        <v>0</v>
        <stp/>
        <stp>BDP|2803544361175807192</stp>
        <tr r="P56" s="1"/>
      </tp>
      <tp t="b">
        <v>0</v>
        <stp/>
        <stp>BDP|1288400078306559139</stp>
        <tr r="P351" s="1"/>
      </tp>
      <tp t="b">
        <v>0</v>
        <stp/>
        <stp>BDP|3548888644812219873</stp>
        <tr r="AH251" s="1"/>
      </tp>
      <tp t="b">
        <v>0</v>
        <stp/>
        <stp>BDP|9908386792801913777</stp>
        <tr r="V104" s="1"/>
      </tp>
      <tp t="b">
        <v>0</v>
        <stp/>
        <stp>BDP|2936068698577351991</stp>
        <tr r="W414" s="1"/>
      </tp>
      <tp t="b">
        <v>0</v>
        <stp/>
        <stp>BDP|7396597404044028336</stp>
        <tr r="S95" s="1"/>
      </tp>
      <tp t="b">
        <v>0</v>
        <stp/>
        <stp>BDP|6345657271132372098</stp>
        <tr r="AH331" s="1"/>
      </tp>
      <tp t="b">
        <v>0</v>
        <stp/>
        <stp>BDP|5091258808654510659</stp>
        <tr r="AI227" s="1"/>
      </tp>
      <tp t="b">
        <v>0</v>
        <stp/>
        <stp>BDP|3940551614203757123</stp>
        <tr r="Q382" s="1"/>
      </tp>
      <tp t="b">
        <v>0</v>
        <stp/>
        <stp>BDP|7166766048677040623</stp>
        <tr r="P286" s="1"/>
      </tp>
      <tp t="b">
        <v>0</v>
        <stp/>
        <stp>BDP|1975463247594696039</stp>
        <tr r="V174" s="1"/>
      </tp>
      <tp t="b">
        <v>0</v>
        <stp/>
        <stp>BDP|6038530334707247283</stp>
        <tr r="W306" s="1"/>
      </tp>
      <tp t="b">
        <v>0</v>
        <stp/>
        <stp>BDP|7489028082909998302</stp>
        <tr r="X317" s="1"/>
      </tp>
      <tp t="b">
        <v>0</v>
        <stp/>
        <stp>BDP|2616283068666357585</stp>
        <tr r="T12" s="1"/>
      </tp>
      <tp t="b">
        <v>0</v>
        <stp/>
        <stp>BDP|6628933572255948830</stp>
        <tr r="AG230" s="1"/>
      </tp>
      <tp t="b">
        <v>0</v>
        <stp/>
        <stp>BDP|2643800352078835210</stp>
        <tr r="Q138" s="1"/>
      </tp>
      <tp t="b">
        <v>0</v>
        <stp/>
        <stp>BDP|8783876055479010973</stp>
        <tr r="Y29" s="1"/>
      </tp>
      <tp t="b">
        <v>0</v>
        <stp/>
        <stp>BDP|3634095348887128546</stp>
        <tr r="AH499" s="1"/>
      </tp>
      <tp t="b">
        <v>0</v>
        <stp/>
        <stp>BDP|9100511520072393915</stp>
        <tr r="T397" s="1"/>
      </tp>
      <tp t="b">
        <v>0</v>
        <stp/>
        <stp>BDP|9983143039609565734</stp>
        <tr r="AK272" s="1"/>
      </tp>
      <tp t="b">
        <v>0</v>
        <stp/>
        <stp>BDP|7894419653657092481</stp>
        <tr r="AK489" s="1"/>
      </tp>
      <tp t="b">
        <v>0</v>
        <stp/>
        <stp>BDP|3807791249133824623</stp>
        <tr r="P189" s="1"/>
      </tp>
      <tp t="b">
        <v>0</v>
        <stp/>
        <stp>BDP|1270171408132928764</stp>
        <tr r="X259" s="1"/>
      </tp>
      <tp t="b">
        <v>0</v>
        <stp/>
        <stp>BDP|7896219036910595383</stp>
        <tr r="R87" s="1"/>
      </tp>
      <tp t="b">
        <v>0</v>
        <stp/>
        <stp>BDP|2053929678708066189</stp>
        <tr r="T168" s="1"/>
      </tp>
      <tp t="b">
        <v>0</v>
        <stp/>
        <stp>BDP|8379552598240934150</stp>
        <tr r="V251" s="1"/>
      </tp>
      <tp t="b">
        <v>0</v>
        <stp/>
        <stp>BDP|1394375266361329039</stp>
        <tr r="AH318" s="1"/>
      </tp>
      <tp t="b">
        <v>0</v>
        <stp/>
        <stp>BDP|7169387530324958620</stp>
        <tr r="U449" s="1"/>
      </tp>
      <tp t="b">
        <v>0</v>
        <stp/>
        <stp>BDP|1102396217095419390</stp>
        <tr r="AG255" s="1"/>
      </tp>
      <tp t="b">
        <v>0</v>
        <stp/>
        <stp>BDP|5489424309837475394</stp>
        <tr r="P130" s="1"/>
      </tp>
      <tp t="b">
        <v>0</v>
        <stp/>
        <stp>BDP|9853321615768809654</stp>
        <tr r="W114" s="1"/>
      </tp>
      <tp t="b">
        <v>0</v>
        <stp/>
        <stp>BDP|1488755101040534378</stp>
        <tr r="AK230" s="1"/>
      </tp>
      <tp t="b">
        <v>0</v>
        <stp/>
        <stp>BDP|6131142867783998799</stp>
        <tr r="X236" s="1"/>
      </tp>
      <tp t="b">
        <v>0</v>
        <stp/>
        <stp>BDP|3808179479805156552</stp>
        <tr r="Y153" s="1"/>
      </tp>
      <tp t="b">
        <v>0</v>
        <stp/>
        <stp>BDP|3166831867201684905</stp>
        <tr r="Z260" s="1"/>
      </tp>
      <tp t="b">
        <v>0</v>
        <stp/>
        <stp>BDP|5241475017934658177</stp>
        <tr r="T17" s="1"/>
      </tp>
      <tp t="b">
        <v>0</v>
        <stp/>
        <stp>BDP|9280922354577752707</stp>
        <tr r="AI432" s="1"/>
      </tp>
      <tp t="b">
        <v>0</v>
        <stp/>
        <stp>BDP|2194707860456045023</stp>
        <tr r="Q451" s="1"/>
      </tp>
      <tp t="b">
        <v>0</v>
        <stp/>
        <stp>BDP|7667075912545597652</stp>
        <tr r="Z195" s="1"/>
      </tp>
      <tp t="b">
        <v>0</v>
        <stp/>
        <stp>BDP|2059098338952015629</stp>
        <tr r="X223" s="1"/>
      </tp>
      <tp t="b">
        <v>0</v>
        <stp/>
        <stp>BDP|3289746163391755617</stp>
        <tr r="AH431" s="1"/>
      </tp>
      <tp t="b">
        <v>0</v>
        <stp/>
        <stp>BDP|9936590363119446649</stp>
        <tr r="U326" s="1"/>
      </tp>
      <tp t="b">
        <v>0</v>
        <stp/>
        <stp>BDP|9942648585287800531</stp>
        <tr r="Z469" s="1"/>
      </tp>
      <tp t="b">
        <v>0</v>
        <stp/>
        <stp>BDP|2195763374576731172</stp>
        <tr r="AK96" s="1"/>
      </tp>
      <tp t="b">
        <v>0</v>
        <stp/>
        <stp>BDP|7409480168109745904</stp>
        <tr r="R50" s="1"/>
      </tp>
      <tp t="b">
        <v>0</v>
        <stp/>
        <stp>BDP|2320846737609507562</stp>
        <tr r="R209" s="1"/>
      </tp>
      <tp t="b">
        <v>0</v>
        <stp/>
        <stp>BDP|9616079985732647618</stp>
        <tr r="U101" s="1"/>
      </tp>
      <tp t="b">
        <v>0</v>
        <stp/>
        <stp>BDP|5442374825153544207</stp>
        <tr r="P208" s="1"/>
      </tp>
      <tp t="b">
        <v>0</v>
        <stp/>
        <stp>BDP|4893311613990802314</stp>
        <tr r="AK47" s="1"/>
      </tp>
      <tp t="b">
        <v>0</v>
        <stp/>
        <stp>BDP|5634585330482930444</stp>
        <tr r="P191" s="1"/>
      </tp>
      <tp t="b">
        <v>0</v>
        <stp/>
        <stp>BDP|3619271315963388645</stp>
        <tr r="AG227" s="1"/>
      </tp>
      <tp t="b">
        <v>0</v>
        <stp/>
        <stp>BDP|1046488660194997222</stp>
        <tr r="T361" s="1"/>
      </tp>
      <tp t="b">
        <v>0</v>
        <stp/>
        <stp>BDP|5099043464373517550</stp>
        <tr r="P360" s="1"/>
      </tp>
      <tp t="b">
        <v>0</v>
        <stp/>
        <stp>BDP|2609688702637953653</stp>
        <tr r="P175" s="1"/>
      </tp>
      <tp t="b">
        <v>0</v>
        <stp/>
        <stp>BDP|7537823352367104849</stp>
        <tr r="W213" s="1"/>
      </tp>
      <tp t="b">
        <v>0</v>
        <stp/>
        <stp>BDP|1839062533171985642</stp>
        <tr r="U239" s="1"/>
      </tp>
      <tp t="b">
        <v>0</v>
        <stp/>
        <stp>BDP|1245888631286804934</stp>
        <tr r="AK468" s="1"/>
      </tp>
      <tp t="b">
        <v>0</v>
        <stp/>
        <stp>BDP|1394126937006348054</stp>
        <tr r="U279" s="1"/>
      </tp>
      <tp t="b">
        <v>0</v>
        <stp/>
        <stp>BDP|2893588305065591707</stp>
        <tr r="W285" s="1"/>
      </tp>
      <tp t="b">
        <v>0</v>
        <stp/>
        <stp>BDP|4171808141349791475</stp>
        <tr r="Y5" s="1"/>
      </tp>
      <tp t="b">
        <v>0</v>
        <stp/>
        <stp>BDP|8021639072458263439</stp>
        <tr r="AI495" s="1"/>
      </tp>
      <tp t="b">
        <v>0</v>
        <stp/>
        <stp>BDP|1591415850065550019</stp>
        <tr r="T265" s="1"/>
      </tp>
      <tp t="b">
        <v>0</v>
        <stp/>
        <stp>BDP|2647230963767747414</stp>
        <tr r="Q315" s="1"/>
      </tp>
      <tp t="b">
        <v>0</v>
        <stp/>
        <stp>BDP|2536252027557707006</stp>
        <tr r="T184" s="1"/>
      </tp>
      <tp t="b">
        <v>0</v>
        <stp/>
        <stp>BDP|6540234047692474754</stp>
        <tr r="AK84" s="1"/>
      </tp>
      <tp t="b">
        <v>0</v>
        <stp/>
        <stp>BDP|7963769803520966559</stp>
        <tr r="AK98" s="1"/>
      </tp>
      <tp t="b">
        <v>0</v>
        <stp/>
        <stp>BDP|9821790122611570867</stp>
        <tr r="Q407" s="1"/>
      </tp>
      <tp t="b">
        <v>0</v>
        <stp/>
        <stp>BDP|7625125555366141019</stp>
        <tr r="Q209" s="1"/>
      </tp>
      <tp t="b">
        <v>0</v>
        <stp/>
        <stp>BDP|1892419078932107511</stp>
        <tr r="AI161" s="1"/>
      </tp>
      <tp t="b">
        <v>0</v>
        <stp/>
        <stp>BDP|9182443683119530924</stp>
        <tr r="Y309" s="1"/>
      </tp>
      <tp t="b">
        <v>0</v>
        <stp/>
        <stp>BDP|6084732332120844782</stp>
        <tr r="R376" s="1"/>
      </tp>
      <tp t="b">
        <v>0</v>
        <stp/>
        <stp>BDP|5138638429090358493</stp>
        <tr r="AI241" s="1"/>
      </tp>
      <tp t="b">
        <v>0</v>
        <stp/>
        <stp>BDP|5399895815038963176</stp>
        <tr r="S172" s="1"/>
      </tp>
      <tp t="b">
        <v>0</v>
        <stp/>
        <stp>BDP|9551540637112580823</stp>
        <tr r="Z432" s="1"/>
      </tp>
      <tp t="b">
        <v>0</v>
        <stp/>
        <stp>BDP|9242841645987232700</stp>
        <tr r="AG7" s="1"/>
      </tp>
      <tp t="b">
        <v>0</v>
        <stp/>
        <stp>BDP|2651647574971703705</stp>
        <tr r="Z164" s="1"/>
      </tp>
      <tp t="b">
        <v>0</v>
        <stp/>
        <stp>BDP|2626099150284902678</stp>
        <tr r="W77" s="1"/>
      </tp>
      <tp t="b">
        <v>0</v>
        <stp/>
        <stp>BDP|5313607364794448425</stp>
        <tr r="R430" s="1"/>
      </tp>
      <tp t="b">
        <v>0</v>
        <stp/>
        <stp>BDP|8393268112996098861</stp>
        <tr r="AI251" s="1"/>
      </tp>
      <tp t="b">
        <v>0</v>
        <stp/>
        <stp>BDP|9419480193940607188</stp>
        <tr r="W494" s="1"/>
      </tp>
      <tp t="b">
        <v>0</v>
        <stp/>
        <stp>BDP|4183111222483679158</stp>
        <tr r="AH447" s="1"/>
      </tp>
      <tp t="b">
        <v>0</v>
        <stp/>
        <stp>BDP|6467046411800943299</stp>
        <tr r="R138" s="1"/>
      </tp>
      <tp t="b">
        <v>0</v>
        <stp/>
        <stp>BDP|7318315777056030042</stp>
        <tr r="R382" s="1"/>
      </tp>
      <tp t="b">
        <v>0</v>
        <stp/>
        <stp>BDP|2869237400203319696</stp>
        <tr r="P450" s="1"/>
      </tp>
      <tp t="b">
        <v>0</v>
        <stp/>
        <stp>BDP|3558502383228223353</stp>
        <tr r="X10" s="1"/>
      </tp>
      <tp t="b">
        <v>0</v>
        <stp/>
        <stp>BDP|1626121701185026047</stp>
        <tr r="AH11" s="1"/>
      </tp>
      <tp t="b">
        <v>0</v>
        <stp/>
        <stp>BDP|8746259835575493959</stp>
        <tr r="AH134" s="1"/>
      </tp>
      <tp t="b">
        <v>0</v>
        <stp/>
        <stp>BDP|4201404722437217040</stp>
        <tr r="T39" s="1"/>
      </tp>
      <tp t="b">
        <v>0</v>
        <stp/>
        <stp>BDP|9552372146059354213</stp>
        <tr r="AK153" s="1"/>
      </tp>
      <tp t="b">
        <v>0</v>
        <stp/>
        <stp>BDP|2441936353183030820</stp>
        <tr r="V472" s="1"/>
      </tp>
      <tp t="b">
        <v>0</v>
        <stp/>
        <stp>BDP|4940268919740697262</stp>
        <tr r="V163" s="1"/>
      </tp>
      <tp t="b">
        <v>0</v>
        <stp/>
        <stp>BDP|3182018055164717743</stp>
        <tr r="AH371" s="1"/>
      </tp>
      <tp t="b">
        <v>0</v>
        <stp/>
        <stp>BDP|2654973704559619750</stp>
        <tr r="U232" s="1"/>
      </tp>
      <tp t="b">
        <v>0</v>
        <stp/>
        <stp>BDP|4661573537554920397</stp>
        <tr r="AK255" s="1"/>
      </tp>
      <tp t="b">
        <v>0</v>
        <stp/>
        <stp>BDP|3892694951597642208</stp>
        <tr r="P70" s="1"/>
      </tp>
      <tp t="b">
        <v>0</v>
        <stp/>
        <stp>BDP|6159695085764330980</stp>
        <tr r="Y84" s="1"/>
      </tp>
      <tp t="b">
        <v>0</v>
        <stp/>
        <stp>BDP|9521240321329450523</stp>
        <tr r="U143" s="1"/>
      </tp>
      <tp t="b">
        <v>0</v>
        <stp/>
        <stp>BDP|4770232442344809381</stp>
        <tr r="AH193" s="1"/>
      </tp>
      <tp t="b">
        <v>0</v>
        <stp/>
        <stp>BDP|9666562084195135431</stp>
        <tr r="X91" s="1"/>
      </tp>
      <tp t="b">
        <v>0</v>
        <stp/>
        <stp>BDP|7558847397505825683</stp>
        <tr r="Y405" s="1"/>
      </tp>
      <tp t="b">
        <v>0</v>
        <stp/>
        <stp>BDP|7548664083719711510</stp>
        <tr r="V182" s="1"/>
      </tp>
      <tp t="b">
        <v>0</v>
        <stp/>
        <stp>BDP|1228949626006149964</stp>
        <tr r="AK337" s="1"/>
      </tp>
      <tp t="b">
        <v>0</v>
        <stp/>
        <stp>BDP|2305722152075614029</stp>
        <tr r="Y120" s="1"/>
      </tp>
      <tp t="b">
        <v>0</v>
        <stp/>
        <stp>BDP|8293513017641040832</stp>
        <tr r="P179" s="1"/>
      </tp>
      <tp t="b">
        <v>0</v>
        <stp/>
        <stp>BDP|3802697954214176138</stp>
        <tr r="X332" s="1"/>
      </tp>
      <tp t="b">
        <v>0</v>
        <stp/>
        <stp>BDP|9742557983370631109</stp>
        <tr r="Y112" s="1"/>
      </tp>
      <tp t="b">
        <v>0</v>
        <stp/>
        <stp>BDP|2495631506176644700</stp>
        <tr r="X454" s="1"/>
      </tp>
      <tp t="b">
        <v>0</v>
        <stp/>
        <stp>BDP|1169573290361494952</stp>
        <tr r="Z326" s="1"/>
      </tp>
      <tp t="b">
        <v>0</v>
        <stp/>
        <stp>BDP|6520499268384677553</stp>
        <tr r="AH132" s="1"/>
      </tp>
      <tp t="b">
        <v>0</v>
        <stp/>
        <stp>BDP|2386633749621869467</stp>
        <tr r="Q179" s="1"/>
      </tp>
      <tp t="b">
        <v>0</v>
        <stp/>
        <stp>BDP|2657701460390681670</stp>
        <tr r="Z102" s="1"/>
      </tp>
      <tp t="b">
        <v>0</v>
        <stp/>
        <stp>BDP|5967245908404310617</stp>
        <tr r="Y73" s="1"/>
      </tp>
      <tp t="b">
        <v>0</v>
        <stp/>
        <stp>BDP|6125474808305969206</stp>
        <tr r="Z203" s="1"/>
      </tp>
      <tp t="b">
        <v>0</v>
        <stp/>
        <stp>BDP|5419477605004008013</stp>
        <tr r="W110" s="1"/>
      </tp>
      <tp t="b">
        <v>0</v>
        <stp/>
        <stp>BDP|3240100964754867590</stp>
        <tr r="T143" s="1"/>
      </tp>
      <tp t="b">
        <v>0</v>
        <stp/>
        <stp>BDP|3954623674450002786</stp>
        <tr r="AH135" s="1"/>
      </tp>
      <tp t="b">
        <v>0</v>
        <stp/>
        <stp>BDP|6999486821293686611</stp>
        <tr r="Q413" s="1"/>
      </tp>
      <tp t="b">
        <v>0</v>
        <stp/>
        <stp>BDP|5193383247504998302</stp>
        <tr r="AH99" s="1"/>
      </tp>
      <tp t="b">
        <v>0</v>
        <stp/>
        <stp>BDP|4272833641074233950</stp>
        <tr r="Z405" s="1"/>
      </tp>
      <tp t="b">
        <v>0</v>
        <stp/>
        <stp>BDP|6732915187371144376</stp>
        <tr r="V241" s="1"/>
      </tp>
      <tp t="b">
        <v>0</v>
        <stp/>
        <stp>BDP|6219722117564351134</stp>
        <tr r="X275" s="1"/>
      </tp>
      <tp t="b">
        <v>0</v>
        <stp/>
        <stp>BDP|1298307876395600560</stp>
        <tr r="W172" s="1"/>
      </tp>
      <tp t="b">
        <v>0</v>
        <stp/>
        <stp>BDP|7364648879067963437</stp>
        <tr r="AI367" s="1"/>
      </tp>
      <tp t="b">
        <v>0</v>
        <stp/>
        <stp>BDP|2154346900987954381</stp>
        <tr r="W32" s="1"/>
      </tp>
      <tp t="b">
        <v>0</v>
        <stp/>
        <stp>BDP|1250872212559485474</stp>
        <tr r="V55" s="1"/>
      </tp>
      <tp t="b">
        <v>0</v>
        <stp/>
        <stp>BDP|2293895840582850972</stp>
        <tr r="T420" s="1"/>
      </tp>
      <tp t="b">
        <v>0</v>
        <stp/>
        <stp>BDP|9764800007620260467</stp>
        <tr r="AG139" s="1"/>
      </tp>
      <tp t="b">
        <v>0</v>
        <stp/>
        <stp>BDP|9129230615369718643</stp>
        <tr r="AH416" s="1"/>
      </tp>
      <tp t="b">
        <v>0</v>
        <stp/>
        <stp>BDP|6371162960321034511</stp>
        <tr r="S247" s="1"/>
      </tp>
      <tp t="b">
        <v>0</v>
        <stp/>
        <stp>BDP|7186738352493335370</stp>
        <tr r="P240" s="1"/>
      </tp>
      <tp t="b">
        <v>0</v>
        <stp/>
        <stp>BDP|4282330465723280721</stp>
        <tr r="AK132" s="1"/>
      </tp>
      <tp t="b">
        <v>0</v>
        <stp/>
        <stp>BDP|1055198523485809270</stp>
        <tr r="AH495" s="1"/>
      </tp>
      <tp t="b">
        <v>0</v>
        <stp/>
        <stp>BDP|6945330502701923148</stp>
        <tr r="R18" s="1"/>
      </tp>
      <tp t="b">
        <v>0</v>
        <stp/>
        <stp>BDP|6497650967554602755</stp>
        <tr r="Y115" s="1"/>
      </tp>
      <tp t="b">
        <v>0</v>
        <stp/>
        <stp>BDP|9553925380985208803</stp>
        <tr r="X27" s="1"/>
      </tp>
      <tp t="b">
        <v>0</v>
        <stp/>
        <stp>BDP|1138520766906079100</stp>
        <tr r="Q36" s="1"/>
      </tp>
      <tp t="b">
        <v>0</v>
        <stp/>
        <stp>BDP|9394974231752615466</stp>
        <tr r="AG290" s="1"/>
      </tp>
      <tp t="b">
        <v>0</v>
        <stp/>
        <stp>BDP|2241964982995116325</stp>
        <tr r="Y278" s="1"/>
      </tp>
      <tp t="b">
        <v>0</v>
        <stp/>
        <stp>BDP|4560746616086245109</stp>
        <tr r="Q115" s="1"/>
      </tp>
      <tp t="b">
        <v>0</v>
        <stp/>
        <stp>BDP|3147767630862302014</stp>
        <tr r="S276" s="1"/>
      </tp>
      <tp t="b">
        <v>0</v>
        <stp/>
        <stp>BDP|8486830522114721374</stp>
        <tr r="S64" s="1"/>
      </tp>
      <tp t="b">
        <v>0</v>
        <stp/>
        <stp>BDP|2529761400645531539</stp>
        <tr r="Z420" s="1"/>
      </tp>
      <tp t="b">
        <v>0</v>
        <stp/>
        <stp>BDP|4891896404228253126</stp>
        <tr r="P124" s="1"/>
      </tp>
      <tp t="b">
        <v>0</v>
        <stp/>
        <stp>BDP|6224825513513754917</stp>
        <tr r="AH234" s="1"/>
      </tp>
      <tp t="b">
        <v>0</v>
        <stp/>
        <stp>BDP|5526115539812070088</stp>
        <tr r="AG51" s="1"/>
      </tp>
      <tp t="b">
        <v>0</v>
        <stp/>
        <stp>BDP|7843601732617768085</stp>
        <tr r="Z81" s="1"/>
      </tp>
      <tp t="b">
        <v>0</v>
        <stp/>
        <stp>BDP|3430541593929762318</stp>
        <tr r="R431" s="1"/>
      </tp>
      <tp t="b">
        <v>0</v>
        <stp/>
        <stp>BDP|6833119326808236884</stp>
        <tr r="AK158" s="1"/>
      </tp>
      <tp t="b">
        <v>0</v>
        <stp/>
        <stp>BDP|3919724766725003287</stp>
        <tr r="Z433" s="1"/>
      </tp>
      <tp t="b">
        <v>0</v>
        <stp/>
        <stp>BDP|6411320141744240005</stp>
        <tr r="AK55" s="1"/>
      </tp>
      <tp t="b">
        <v>0</v>
        <stp/>
        <stp>BDP|1633545751655300156</stp>
        <tr r="AG292" s="1"/>
      </tp>
      <tp t="b">
        <v>0</v>
        <stp/>
        <stp>BDP|6768576472666365746</stp>
        <tr r="W386" s="1"/>
      </tp>
      <tp t="b">
        <v>0</v>
        <stp/>
        <stp>BDP|8711844091935389942</stp>
        <tr r="X115" s="1"/>
      </tp>
      <tp t="b">
        <v>0</v>
        <stp/>
        <stp>BDP|5922462864243438258</stp>
        <tr r="X55" s="1"/>
      </tp>
      <tp t="b">
        <v>0</v>
        <stp/>
        <stp>BDP|5590361778440764767</stp>
        <tr r="V266" s="1"/>
      </tp>
      <tp t="b">
        <v>0</v>
        <stp/>
        <stp>BDP|8196097761061635950</stp>
        <tr r="U130" s="1"/>
      </tp>
      <tp t="b">
        <v>0</v>
        <stp/>
        <stp>BDP|7147178479216184148</stp>
        <tr r="T38" s="1"/>
      </tp>
      <tp t="b">
        <v>0</v>
        <stp/>
        <stp>BDP|8781844378829818895</stp>
        <tr r="Q81" s="1"/>
      </tp>
      <tp t="b">
        <v>0</v>
        <stp/>
        <stp>BDP|9559440899741015321</stp>
        <tr r="AK135" s="1"/>
      </tp>
      <tp t="b">
        <v>0</v>
        <stp/>
        <stp>BDP|9509864727533720696</stp>
        <tr r="AI271" s="1"/>
      </tp>
      <tp t="b">
        <v>0</v>
        <stp/>
        <stp>BDP|6798318154091905715</stp>
        <tr r="U140" s="1"/>
      </tp>
      <tp t="b">
        <v>0</v>
        <stp/>
        <stp>BDP|3553824198520306460</stp>
        <tr r="W104" s="1"/>
      </tp>
      <tp t="b">
        <v>0</v>
        <stp/>
        <stp>BDP|2386718029304037514</stp>
        <tr r="Y250" s="1"/>
      </tp>
      <tp t="b">
        <v>0</v>
        <stp/>
        <stp>BDP|3481495000505500431</stp>
        <tr r="U305" s="1"/>
      </tp>
      <tp t="b">
        <v>0</v>
        <stp/>
        <stp>BDP|9626828576664937406</stp>
        <tr r="V383" s="1"/>
      </tp>
      <tp t="b">
        <v>0</v>
        <stp/>
        <stp>BDP|2566052373447897401</stp>
        <tr r="AI89" s="1"/>
      </tp>
      <tp t="b">
        <v>0</v>
        <stp/>
        <stp>BDP|6684564545673663287</stp>
        <tr r="AH277" s="1"/>
      </tp>
      <tp t="b">
        <v>0</v>
        <stp/>
        <stp>BDP|9833932498067856809</stp>
        <tr r="R61" s="1"/>
      </tp>
      <tp t="b">
        <v>0</v>
        <stp/>
        <stp>BDP|6396790226960352548</stp>
        <tr r="V156" s="1"/>
      </tp>
      <tp t="b">
        <v>0</v>
        <stp/>
        <stp>BDP|5787004891899499391</stp>
        <tr r="AG200" s="1"/>
      </tp>
      <tp t="b">
        <v>0</v>
        <stp/>
        <stp>BDP|8638488903643015962</stp>
        <tr r="AH80" s="1"/>
      </tp>
      <tp t="b">
        <v>0</v>
        <stp/>
        <stp>BDP|7756158916111766084</stp>
        <tr r="X174" s="1"/>
      </tp>
      <tp t="b">
        <v>0</v>
        <stp/>
        <stp>BDP|3936425851222724667</stp>
        <tr r="S77" s="1"/>
      </tp>
      <tp t="b">
        <v>0</v>
        <stp/>
        <stp>BDP|7878051017148535844</stp>
        <tr r="P463" s="1"/>
      </tp>
      <tp t="b">
        <v>0</v>
        <stp/>
        <stp>BDP|6570219959833656400</stp>
        <tr r="R391" s="1"/>
      </tp>
      <tp t="b">
        <v>0</v>
        <stp/>
        <stp>BDP|7512291200691315245</stp>
        <tr r="Y75" s="1"/>
      </tp>
      <tp t="b">
        <v>0</v>
        <stp/>
        <stp>BDP|4277364925843383096</stp>
        <tr r="AG67" s="1"/>
      </tp>
      <tp t="b">
        <v>0</v>
        <stp/>
        <stp>BDP|5285654245841161085</stp>
        <tr r="T339" s="1"/>
      </tp>
      <tp t="b">
        <v>0</v>
        <stp/>
        <stp>BDP|7983376950455052259</stp>
        <tr r="AK409" s="1"/>
      </tp>
      <tp t="b">
        <v>0</v>
        <stp/>
        <stp>BDP|4574212779281693608</stp>
        <tr r="R162" s="1"/>
      </tp>
      <tp t="b">
        <v>0</v>
        <stp/>
        <stp>BDP|7885236634494672416</stp>
        <tr r="X291" s="1"/>
      </tp>
      <tp t="b">
        <v>0</v>
        <stp/>
        <stp>BDP|6434528754532821226</stp>
        <tr r="AG375" s="1"/>
      </tp>
      <tp t="b">
        <v>0</v>
        <stp/>
        <stp>BDP|3907868587477527254</stp>
        <tr r="V359" s="1"/>
      </tp>
      <tp t="b">
        <v>0</v>
        <stp/>
        <stp>BDP|8036898334005336065</stp>
        <tr r="Y177" s="1"/>
      </tp>
      <tp t="b">
        <v>0</v>
        <stp/>
        <stp>BDP|5971300314267381661</stp>
        <tr r="AK126" s="1"/>
      </tp>
      <tp t="b">
        <v>0</v>
        <stp/>
        <stp>BDP|2362784122051469058</stp>
        <tr r="Y390" s="1"/>
      </tp>
      <tp t="b">
        <v>0</v>
        <stp/>
        <stp>BDP|6553298663345284158</stp>
        <tr r="V437" s="1"/>
      </tp>
      <tp t="b">
        <v>0</v>
        <stp/>
        <stp>BDP|5265346535160242396</stp>
        <tr r="X66" s="1"/>
      </tp>
      <tp t="b">
        <v>0</v>
        <stp/>
        <stp>BDP|6572793664385159411</stp>
        <tr r="T162" s="1"/>
      </tp>
      <tp t="b">
        <v>0</v>
        <stp/>
        <stp>BDP|4996358827347585469</stp>
        <tr r="T254" s="1"/>
      </tp>
      <tp t="b">
        <v>0</v>
        <stp/>
        <stp>BDP|9070457948387671836</stp>
        <tr r="Q232" s="1"/>
      </tp>
      <tp t="b">
        <v>0</v>
        <stp/>
        <stp>BDP|7513660079132203204</stp>
        <tr r="V113" s="1"/>
      </tp>
      <tp t="b">
        <v>0</v>
        <stp/>
        <stp>BDP|9967034994813361541</stp>
        <tr r="V115" s="1"/>
      </tp>
      <tp t="b">
        <v>0</v>
        <stp/>
        <stp>BDP|1480561500630850235</stp>
        <tr r="Q8" s="1"/>
      </tp>
      <tp t="b">
        <v>0</v>
        <stp/>
        <stp>BDP|3027422678605145321</stp>
        <tr r="AH494" s="1"/>
      </tp>
      <tp t="b">
        <v>0</v>
        <stp/>
        <stp>BDP|3707568892059390092</stp>
        <tr r="AI149" s="1"/>
      </tp>
      <tp t="b">
        <v>0</v>
        <stp/>
        <stp>BDP|4290752088948031563</stp>
        <tr r="Y407" s="1"/>
      </tp>
      <tp t="b">
        <v>0</v>
        <stp/>
        <stp>BDP|3299798671793107624</stp>
        <tr r="X355" s="1"/>
      </tp>
      <tp t="b">
        <v>0</v>
        <stp/>
        <stp>BDP|5440628126781812618</stp>
        <tr r="AI256" s="1"/>
      </tp>
      <tp t="b">
        <v>0</v>
        <stp/>
        <stp>BDP|5671489105275481261</stp>
        <tr r="W410" s="1"/>
      </tp>
      <tp t="b">
        <v>0</v>
        <stp/>
        <stp>BDP|5066259056112890623</stp>
        <tr r="Z374" s="1"/>
      </tp>
      <tp t="b">
        <v>0</v>
        <stp/>
        <stp>BDP|3349621237207679797</stp>
        <tr r="P414" s="1"/>
      </tp>
      <tp t="b">
        <v>0</v>
        <stp/>
        <stp>BDP|8976201417688640512</stp>
        <tr r="AI57" s="1"/>
      </tp>
      <tp t="b">
        <v>0</v>
        <stp/>
        <stp>BDP|7549137739225591641</stp>
        <tr r="AI427" s="1"/>
      </tp>
      <tp t="b">
        <v>0</v>
        <stp/>
        <stp>BDP|2128200475846921730</stp>
        <tr r="Y246" s="1"/>
      </tp>
      <tp t="b">
        <v>0</v>
        <stp/>
        <stp>BDP|4016445835906936365</stp>
        <tr r="V493" s="1"/>
      </tp>
      <tp t="b">
        <v>0</v>
        <stp/>
        <stp>BDP|4658082149320164688</stp>
        <tr r="T405" s="1"/>
      </tp>
      <tp t="b">
        <v>0</v>
        <stp/>
        <stp>BDP|8904933345187270439</stp>
        <tr r="Q266" s="1"/>
      </tp>
      <tp t="b">
        <v>0</v>
        <stp/>
        <stp>BDP|2220619966170924424</stp>
        <tr r="R52" s="1"/>
      </tp>
      <tp t="b">
        <v>0</v>
        <stp/>
        <stp>BDP|3796122790248931524</stp>
        <tr r="AI83" s="1"/>
      </tp>
      <tp t="b">
        <v>0</v>
        <stp/>
        <stp>BDP|2551261334875044096</stp>
        <tr r="P90" s="1"/>
      </tp>
      <tp t="b">
        <v>0</v>
        <stp/>
        <stp>BDP|6459293809523800121</stp>
        <tr r="AI31" s="1"/>
      </tp>
      <tp t="b">
        <v>0</v>
        <stp/>
        <stp>BDP|7862502210950290540</stp>
        <tr r="V141" s="1"/>
      </tp>
      <tp t="b">
        <v>0</v>
        <stp/>
        <stp>BDP|9232590187941091325</stp>
        <tr r="Y21" s="1"/>
      </tp>
      <tp t="b">
        <v>0</v>
        <stp/>
        <stp>BDP|2604500712909860936</stp>
        <tr r="P237" s="1"/>
      </tp>
      <tp t="b">
        <v>0</v>
        <stp/>
        <stp>BDP|6338676030912849732</stp>
        <tr r="AG69" s="1"/>
      </tp>
      <tp t="b">
        <v>0</v>
        <stp/>
        <stp>BDP|5563169404951900319</stp>
        <tr r="P158" s="1"/>
      </tp>
      <tp t="b">
        <v>0</v>
        <stp/>
        <stp>BDP|9113726602730790898</stp>
        <tr r="V86" s="1"/>
      </tp>
      <tp t="b">
        <v>0</v>
        <stp/>
        <stp>BDP|8133380686764669162</stp>
        <tr r="T24" s="1"/>
      </tp>
      <tp t="b">
        <v>0</v>
        <stp/>
        <stp>BDP|7856733426785046126</stp>
        <tr r="P93" s="1"/>
      </tp>
      <tp t="b">
        <v>0</v>
        <stp/>
        <stp>BDP|1740826104447633887</stp>
        <tr r="U466" s="1"/>
      </tp>
      <tp t="b">
        <v>0</v>
        <stp/>
        <stp>BDP|1582588185489375341</stp>
        <tr r="AI143" s="1"/>
      </tp>
      <tp t="b">
        <v>0</v>
        <stp/>
        <stp>BDP|8973154072150852892</stp>
        <tr r="W224" s="1"/>
      </tp>
      <tp t="b">
        <v>0</v>
        <stp/>
        <stp>BDP|4229346989291961894</stp>
        <tr r="U392" s="1"/>
      </tp>
      <tp t="b">
        <v>0</v>
        <stp/>
        <stp>BDP|1096073829251488457</stp>
        <tr r="R178" s="1"/>
      </tp>
      <tp t="b">
        <v>0</v>
        <stp/>
        <stp>BDP|8828962994586407812</stp>
        <tr r="AH362" s="1"/>
      </tp>
      <tp t="b">
        <v>0</v>
        <stp/>
        <stp>BDP|5779824582394067780</stp>
        <tr r="AG96" s="1"/>
      </tp>
      <tp t="b">
        <v>0</v>
        <stp/>
        <stp>BDP|6293027838994068777</stp>
        <tr r="X464" s="1"/>
      </tp>
      <tp t="b">
        <v>0</v>
        <stp/>
        <stp>BDP|8888221887513345724</stp>
        <tr r="W358" s="1"/>
      </tp>
      <tp t="b">
        <v>0</v>
        <stp/>
        <stp>BDP|2714098293745622873</stp>
        <tr r="W102" s="1"/>
      </tp>
      <tp t="b">
        <v>0</v>
        <stp/>
        <stp>BDP|4861363833970304223</stp>
        <tr r="X137" s="1"/>
      </tp>
      <tp t="b">
        <v>0</v>
        <stp/>
        <stp>BDP|1372679723743950022</stp>
        <tr r="Q425" s="1"/>
      </tp>
      <tp t="b">
        <v>0</v>
        <stp/>
        <stp>BDP|8171891582948263647</stp>
        <tr r="W253" s="1"/>
      </tp>
      <tp t="b">
        <v>0</v>
        <stp/>
        <stp>BDP|5725382901201258106</stp>
        <tr r="AH103" s="1"/>
      </tp>
      <tp t="b">
        <v>0</v>
        <stp/>
        <stp>BDP|5414332430421901226</stp>
        <tr r="X131" s="1"/>
      </tp>
      <tp t="b">
        <v>0</v>
        <stp/>
        <stp>BDP|4251461389707178905</stp>
        <tr r="Q296" s="1"/>
      </tp>
      <tp t="b">
        <v>0</v>
        <stp/>
        <stp>BDP|1796088442922103108</stp>
        <tr r="AK373" s="1"/>
      </tp>
      <tp t="b">
        <v>0</v>
        <stp/>
        <stp>BDP|3143475995221938963</stp>
        <tr r="AI458" s="1"/>
      </tp>
      <tp t="b">
        <v>0</v>
        <stp/>
        <stp>BDP|5883728450977188672</stp>
        <tr r="Z496" s="1"/>
      </tp>
      <tp t="b">
        <v>0</v>
        <stp/>
        <stp>BDP|2458755739425348572</stp>
        <tr r="Q46" s="1"/>
      </tp>
      <tp t="b">
        <v>0</v>
        <stp/>
        <stp>BDP|2499782464780693527</stp>
        <tr r="X104" s="1"/>
      </tp>
      <tp t="b">
        <v>0</v>
        <stp/>
        <stp>BDP|3105340238100372521</stp>
        <tr r="U318" s="1"/>
      </tp>
      <tp t="b">
        <v>0</v>
        <stp/>
        <stp>BDP|6062581316307778354</stp>
        <tr r="U418" s="1"/>
      </tp>
      <tp t="b">
        <v>0</v>
        <stp/>
        <stp>BDP|5924569446896743420</stp>
        <tr r="S435" s="1"/>
      </tp>
      <tp t="b">
        <v>0</v>
        <stp/>
        <stp>BDP|1915029792446580802</stp>
        <tr r="AH332" s="1"/>
      </tp>
      <tp t="b">
        <v>0</v>
        <stp/>
        <stp>BDP|5389074029840332121</stp>
        <tr r="X46" s="1"/>
      </tp>
      <tp t="b">
        <v>0</v>
        <stp/>
        <stp>BDP|3258594609524741489</stp>
        <tr r="Q378" s="1"/>
      </tp>
      <tp t="b">
        <v>0</v>
        <stp/>
        <stp>BDP|4109108207663918025</stp>
        <tr r="AG199" s="1"/>
      </tp>
      <tp t="b">
        <v>0</v>
        <stp/>
        <stp>BDP|7308916452255517888</stp>
        <tr r="U88" s="1"/>
      </tp>
      <tp t="b">
        <v>0</v>
        <stp/>
        <stp>BDP|8504756124978812312</stp>
        <tr r="Y359" s="1"/>
      </tp>
      <tp t="b">
        <v>0</v>
        <stp/>
        <stp>BDP|4540052357156239188</stp>
        <tr r="S267" s="1"/>
      </tp>
      <tp t="b">
        <v>0</v>
        <stp/>
        <stp>BDP|8712330448109676077</stp>
        <tr r="AH377" s="1"/>
      </tp>
      <tp t="b">
        <v>0</v>
        <stp/>
        <stp>BDP|8507891877090095168</stp>
        <tr r="R43" s="1"/>
      </tp>
      <tp t="b">
        <v>0</v>
        <stp/>
        <stp>BDP|1542421212725918713</stp>
        <tr r="S374" s="1"/>
      </tp>
      <tp t="b">
        <v>0</v>
        <stp/>
        <stp>BDP|6495429661351849324</stp>
        <tr r="AG14" s="1"/>
      </tp>
      <tp t="b">
        <v>0</v>
        <stp/>
        <stp>BDP|5733780481714115827</stp>
        <tr r="S376" s="1"/>
      </tp>
      <tp t="b">
        <v>0</v>
        <stp/>
        <stp>BDP|2733211985379919777</stp>
        <tr r="AH405" s="1"/>
      </tp>
      <tp t="b">
        <v>0</v>
        <stp/>
        <stp>BDP|8753649299704585525</stp>
        <tr r="AH115" s="1"/>
      </tp>
      <tp t="b">
        <v>0</v>
        <stp/>
        <stp>BDP|1102572791448961336</stp>
        <tr r="Z388" s="1"/>
      </tp>
      <tp t="b">
        <v>0</v>
        <stp/>
        <stp>BDP|6415400357859384828</stp>
        <tr r="AI362" s="1"/>
      </tp>
      <tp t="b">
        <v>0</v>
        <stp/>
        <stp>BDP|4333050400930777234</stp>
        <tr r="W484" s="1"/>
      </tp>
      <tp t="b">
        <v>0</v>
        <stp/>
        <stp>BDP|7012925783082759249</stp>
        <tr r="R69" s="1"/>
      </tp>
      <tp t="b">
        <v>0</v>
        <stp/>
        <stp>BDP|5298390758775132005</stp>
        <tr r="T411" s="1"/>
      </tp>
      <tp t="b">
        <v>0</v>
        <stp/>
        <stp>BDP|6594861961137109913</stp>
        <tr r="Q42" s="1"/>
      </tp>
      <tp t="b">
        <v>0</v>
        <stp/>
        <stp>BDP|4586583849617773417</stp>
        <tr r="AI374" s="1"/>
      </tp>
      <tp t="b">
        <v>0</v>
        <stp/>
        <stp>BDP|8904137395134920248</stp>
        <tr r="X257" s="1"/>
      </tp>
      <tp t="b">
        <v>0</v>
        <stp/>
        <stp>BDP|5595845209433845820</stp>
        <tr r="X227" s="1"/>
      </tp>
      <tp t="b">
        <v>0</v>
        <stp/>
        <stp>BDP|4688609695125241838</stp>
        <tr r="Y227" s="1"/>
      </tp>
      <tp t="b">
        <v>0</v>
        <stp/>
        <stp>BDP|6780013863182312444</stp>
        <tr r="U437" s="1"/>
      </tp>
      <tp t="b">
        <v>0</v>
        <stp/>
        <stp>BDP|5148560657443473068</stp>
        <tr r="R308" s="1"/>
      </tp>
      <tp t="b">
        <v>0</v>
        <stp/>
        <stp>BDP|2060224065639670930</stp>
        <tr r="Q263" s="1"/>
      </tp>
      <tp t="b">
        <v>0</v>
        <stp/>
        <stp>BDP|9787923954956181529</stp>
        <tr r="Y350" s="1"/>
      </tp>
      <tp t="b">
        <v>0</v>
        <stp/>
        <stp>BDP|4760630036443849484</stp>
        <tr r="Q443" s="1"/>
      </tp>
      <tp t="b">
        <v>0</v>
        <stp/>
        <stp>BDP|4551588277305826509</stp>
        <tr r="Z353" s="1"/>
      </tp>
      <tp t="b">
        <v>0</v>
        <stp/>
        <stp>BDP|1692157775648687924</stp>
        <tr r="AG143" s="1"/>
      </tp>
      <tp t="b">
        <v>0</v>
        <stp/>
        <stp>BDP|3898088516320128454</stp>
        <tr r="R456" s="1"/>
      </tp>
      <tp t="b">
        <v>0</v>
        <stp/>
        <stp>BDP|1355578637291510056</stp>
        <tr r="Y79" s="1"/>
      </tp>
      <tp t="b">
        <v>0</v>
        <stp/>
        <stp>BDP|6986156240581603490</stp>
        <tr r="S206" s="1"/>
      </tp>
      <tp t="b">
        <v>0</v>
        <stp/>
        <stp>BDP|3018660432838225851</stp>
        <tr r="V271" s="1"/>
      </tp>
      <tp t="b">
        <v>0</v>
        <stp/>
        <stp>BDP|9184641532612016841</stp>
        <tr r="AG415" s="1"/>
      </tp>
      <tp t="b">
        <v>0</v>
        <stp/>
        <stp>BDP|3054043280964340948</stp>
        <tr r="Y343" s="1"/>
      </tp>
      <tp t="b">
        <v>0</v>
        <stp/>
        <stp>BDP|4953902509129236217</stp>
        <tr r="P3" s="1"/>
      </tp>
      <tp t="b">
        <v>0</v>
        <stp/>
        <stp>BDP|1215516835683431217</stp>
        <tr r="AK131" s="1"/>
      </tp>
      <tp t="b">
        <v>0</v>
        <stp/>
        <stp>BDP|4471455341837078538</stp>
        <tr r="Q477" s="1"/>
      </tp>
      <tp t="b">
        <v>0</v>
        <stp/>
        <stp>BDP|9707888328413701638</stp>
        <tr r="AH230" s="1"/>
      </tp>
      <tp t="b">
        <v>0</v>
        <stp/>
        <stp>BDP|9861136294626568194</stp>
        <tr r="U461" s="1"/>
      </tp>
      <tp t="b">
        <v>0</v>
        <stp/>
        <stp>BDP|5126534312084176326</stp>
        <tr r="W239" s="1"/>
      </tp>
      <tp t="b">
        <v>0</v>
        <stp/>
        <stp>BDP|3246340026171361505</stp>
        <tr r="Z273" s="1"/>
      </tp>
      <tp t="b">
        <v>0</v>
        <stp/>
        <stp>BDP|8489230587445728148</stp>
        <tr r="Y287" s="1"/>
      </tp>
      <tp t="b">
        <v>0</v>
        <stp/>
        <stp>BDP|9542746212829405070</stp>
        <tr r="U350" s="1"/>
      </tp>
      <tp t="b">
        <v>0</v>
        <stp/>
        <stp>BDP|7697381308477578531</stp>
        <tr r="Q122" s="1"/>
      </tp>
      <tp t="b">
        <v>0</v>
        <stp/>
        <stp>BDP|6552238634104032522</stp>
        <tr r="V351" s="1"/>
      </tp>
      <tp t="b">
        <v>0</v>
        <stp/>
        <stp>BDP|8392466175039827480</stp>
        <tr r="Q418" s="1"/>
      </tp>
      <tp t="b">
        <v>0</v>
        <stp/>
        <stp>BDP|3113208970037754761</stp>
        <tr r="Y36" s="1"/>
      </tp>
      <tp t="b">
        <v>0</v>
        <stp/>
        <stp>BDP|2190598178761982792</stp>
        <tr r="AK143" s="1"/>
      </tp>
      <tp t="b">
        <v>0</v>
        <stp/>
        <stp>BDP|6662295146327947108</stp>
        <tr r="AI377" s="1"/>
      </tp>
      <tp t="b">
        <v>0</v>
        <stp/>
        <stp>BDP|4105504951207286521</stp>
        <tr r="R339" s="1"/>
      </tp>
      <tp t="b">
        <v>0</v>
        <stp/>
        <stp>BDP|4497368954765005167</stp>
        <tr r="T465" s="1"/>
      </tp>
      <tp t="b">
        <v>0</v>
        <stp/>
        <stp>BDP|7333577223103349540</stp>
        <tr r="W63" s="1"/>
      </tp>
      <tp t="b">
        <v>0</v>
        <stp/>
        <stp>BDP|1281153175599284806</stp>
        <tr r="AH249" s="1"/>
      </tp>
      <tp t="b">
        <v>0</v>
        <stp/>
        <stp>BDP|8987511628489152018</stp>
        <tr r="W159" s="1"/>
      </tp>
      <tp t="b">
        <v>0</v>
        <stp/>
        <stp>BDP|8393198250233205980</stp>
        <tr r="AI58" s="1"/>
      </tp>
      <tp t="b">
        <v>0</v>
        <stp/>
        <stp>BDP|4607771073016505472</stp>
        <tr r="U404" s="1"/>
      </tp>
      <tp t="b">
        <v>0</v>
        <stp/>
        <stp>BDP|9664807781566276951</stp>
        <tr r="U286" s="1"/>
      </tp>
      <tp t="b">
        <v>0</v>
        <stp/>
        <stp>BDP|4399604544816531624</stp>
        <tr r="Z436" s="1"/>
      </tp>
      <tp t="b">
        <v>0</v>
        <stp/>
        <stp>BDP|3580446890679331129</stp>
        <tr r="P376" s="1"/>
      </tp>
      <tp t="b">
        <v>0</v>
        <stp/>
        <stp>BDP|7173371083179371367</stp>
        <tr r="AH114" s="1"/>
      </tp>
      <tp t="b">
        <v>0</v>
        <stp/>
        <stp>BDP|2769283233385441085</stp>
        <tr r="W193" s="1"/>
      </tp>
      <tp t="b">
        <v>0</v>
        <stp/>
        <stp>BDP|4471859603898678247</stp>
        <tr r="Z364" s="1"/>
      </tp>
      <tp t="b">
        <v>0</v>
        <stp/>
        <stp>BDP|5464654323032026526</stp>
        <tr r="U92" s="1"/>
      </tp>
      <tp t="b">
        <v>0</v>
        <stp/>
        <stp>BDP|2815668711953901078</stp>
        <tr r="Q298" s="1"/>
      </tp>
      <tp t="b">
        <v>0</v>
        <stp/>
        <stp>BDP|2372083862672823008</stp>
        <tr r="T409" s="1"/>
      </tp>
      <tp t="b">
        <v>0</v>
        <stp/>
        <stp>BDP|3883228467752448388</stp>
        <tr r="T33" s="1"/>
      </tp>
      <tp t="b">
        <v>0</v>
        <stp/>
        <stp>BDP|3990052612065857173</stp>
        <tr r="AH120" s="1"/>
      </tp>
      <tp t="b">
        <v>0</v>
        <stp/>
        <stp>BDP|3291577479341456699</stp>
        <tr r="W262" s="1"/>
      </tp>
      <tp t="b">
        <v>0</v>
        <stp/>
        <stp>BDP|4338775962095673611</stp>
        <tr r="P9" s="1"/>
      </tp>
      <tp t="b">
        <v>0</v>
        <stp/>
        <stp>BDP|4253906793983618168</stp>
        <tr r="Q7" s="1"/>
      </tp>
      <tp t="b">
        <v>0</v>
        <stp/>
        <stp>BDP|7070375159153670497</stp>
        <tr r="X248" s="1"/>
      </tp>
      <tp t="b">
        <v>0</v>
        <stp/>
        <stp>BDP|8160256411609557410</stp>
        <tr r="Q448" s="1"/>
      </tp>
      <tp t="b">
        <v>0</v>
        <stp/>
        <stp>BDP|5244487784649861675</stp>
        <tr r="Q183" s="1"/>
      </tp>
      <tp t="b">
        <v>0</v>
        <stp/>
        <stp>BDP|4997097065276235215</stp>
        <tr r="Q79" s="1"/>
      </tp>
      <tp t="b">
        <v>0</v>
        <stp/>
        <stp>BDP|3690937841468588078</stp>
        <tr r="Y42" s="1"/>
      </tp>
      <tp t="b">
        <v>0</v>
        <stp/>
        <stp>BDP|8952302647939038087</stp>
        <tr r="T347" s="1"/>
      </tp>
      <tp t="b">
        <v>0</v>
        <stp/>
        <stp>BDP|9729658486358270904</stp>
        <tr r="Y289" s="1"/>
      </tp>
      <tp t="b">
        <v>0</v>
        <stp/>
        <stp>BDP|3542244940946466535</stp>
        <tr r="Z409" s="1"/>
      </tp>
      <tp t="b">
        <v>0</v>
        <stp/>
        <stp>BDP|4097603904365002124</stp>
        <tr r="AH63" s="1"/>
      </tp>
      <tp t="b">
        <v>0</v>
        <stp/>
        <stp>BDP|8607104380224519358</stp>
        <tr r="S50" s="1"/>
      </tp>
      <tp t="b">
        <v>0</v>
        <stp/>
        <stp>BDP|8294832291426048965</stp>
        <tr r="P358" s="1"/>
      </tp>
      <tp t="b">
        <v>0</v>
        <stp/>
        <stp>BDP|2489001858237236688</stp>
        <tr r="U18" s="1"/>
      </tp>
      <tp t="b">
        <v>0</v>
        <stp/>
        <stp>BDP|1035774006539339943</stp>
        <tr r="R463" s="1"/>
      </tp>
      <tp t="b">
        <v>0</v>
        <stp/>
        <stp>BDP|6135037102309616903</stp>
        <tr r="V274" s="1"/>
      </tp>
      <tp t="b">
        <v>0</v>
        <stp/>
        <stp>BDP|6164732824963599651</stp>
        <tr r="S388" s="1"/>
      </tp>
      <tp t="b">
        <v>0</v>
        <stp/>
        <stp>BDP|1369802004007168806</stp>
        <tr r="AK177" s="1"/>
      </tp>
      <tp t="b">
        <v>0</v>
        <stp/>
        <stp>BDP|3254317463657713712</stp>
        <tr r="U214" s="1"/>
      </tp>
      <tp t="b">
        <v>0</v>
        <stp/>
        <stp>BDP|4844356148415273016</stp>
        <tr r="P301" s="1"/>
      </tp>
      <tp t="b">
        <v>0</v>
        <stp/>
        <stp>BDP|9238753140705148904</stp>
        <tr r="W170" s="1"/>
      </tp>
      <tp t="b">
        <v>0</v>
        <stp/>
        <stp>BDP|9717649383365590429</stp>
        <tr r="R32" s="1"/>
      </tp>
      <tp t="b">
        <v>0</v>
        <stp/>
        <stp>BDP|6630108724203158043</stp>
        <tr r="R399" s="1"/>
      </tp>
      <tp t="b">
        <v>0</v>
        <stp/>
        <stp>BDP|1769295153274393499</stp>
        <tr r="R67" s="1"/>
      </tp>
      <tp t="b">
        <v>0</v>
        <stp/>
        <stp>BDP|8124129774340183810</stp>
        <tr r="X407" s="1"/>
      </tp>
      <tp t="b">
        <v>0</v>
        <stp/>
        <stp>BDP|6077357329637311687</stp>
        <tr r="Z358" s="1"/>
      </tp>
      <tp t="b">
        <v>0</v>
        <stp/>
        <stp>BDP|7403169300939083958</stp>
        <tr r="T131" s="1"/>
      </tp>
      <tp t="b">
        <v>0</v>
        <stp/>
        <stp>BDP|7318125831532312140</stp>
        <tr r="Q111" s="1"/>
      </tp>
      <tp t="b">
        <v>0</v>
        <stp/>
        <stp>BDP|2049118070380446229</stp>
        <tr r="AI351" s="1"/>
      </tp>
      <tp t="b">
        <v>0</v>
        <stp/>
        <stp>BDP|4355141282018365310</stp>
        <tr r="X254" s="1"/>
      </tp>
      <tp t="b">
        <v>0</v>
        <stp/>
        <stp>BDP|2944118757943183399</stp>
        <tr r="X262" s="1"/>
      </tp>
      <tp t="b">
        <v>0</v>
        <stp/>
        <stp>BDP|1494713764225486324</stp>
        <tr r="Q282" s="1"/>
      </tp>
      <tp t="b">
        <v>0</v>
        <stp/>
        <stp>BDP|2545254874780504160</stp>
        <tr r="Q130" s="1"/>
      </tp>
      <tp t="b">
        <v>0</v>
        <stp/>
        <stp>BDP|5188855270778293414</stp>
        <tr r="AK189" s="1"/>
      </tp>
      <tp t="b">
        <v>0</v>
        <stp/>
        <stp>BDP|2937092227522861484</stp>
        <tr r="Q67" s="1"/>
      </tp>
      <tp t="b">
        <v>0</v>
        <stp/>
        <stp>BDP|9351817870599382956</stp>
        <tr r="Y87" s="1"/>
      </tp>
      <tp t="b">
        <v>0</v>
        <stp/>
        <stp>BDP|4407823833911855896</stp>
        <tr r="X502" s="1"/>
      </tp>
      <tp t="b">
        <v>0</v>
        <stp/>
        <stp>BDP|9739950855253096032</stp>
        <tr r="U282" s="1"/>
      </tp>
      <tp t="b">
        <v>0</v>
        <stp/>
        <stp>BDP|8250159203567277824</stp>
        <tr r="U64" s="1"/>
      </tp>
      <tp t="b">
        <v>0</v>
        <stp/>
        <stp>BDP|4796708345832416327</stp>
        <tr r="S225" s="1"/>
      </tp>
      <tp t="b">
        <v>0</v>
        <stp/>
        <stp>BDP|1042158316044739300</stp>
        <tr r="S113" s="1"/>
      </tp>
      <tp t="b">
        <v>0</v>
        <stp/>
        <stp>BDP|9199391306314971833</stp>
        <tr r="AH317" s="1"/>
      </tp>
      <tp t="b">
        <v>0</v>
        <stp/>
        <stp>BDP|5073854387376787516</stp>
        <tr r="AI302" s="1"/>
      </tp>
      <tp t="b">
        <v>0</v>
        <stp/>
        <stp>BDP|2193910395810225436</stp>
        <tr r="V116" s="1"/>
      </tp>
      <tp t="b">
        <v>0</v>
        <stp/>
        <stp>BDP|7173396886038249281</stp>
        <tr r="AG147" s="1"/>
      </tp>
      <tp t="b">
        <v>0</v>
        <stp/>
        <stp>BDP|6246252908944289690</stp>
        <tr r="X288" s="1"/>
      </tp>
      <tp t="b">
        <v>0</v>
        <stp/>
        <stp>BDP|2916727018035602710</stp>
        <tr r="Q486" s="1"/>
      </tp>
      <tp t="b">
        <v>0</v>
        <stp/>
        <stp>BDP|7131229106942664173</stp>
        <tr r="S285" s="1"/>
      </tp>
      <tp t="b">
        <v>0</v>
        <stp/>
        <stp>BDP|8653565888122929155</stp>
        <tr r="S121" s="1"/>
      </tp>
      <tp t="b">
        <v>0</v>
        <stp/>
        <stp>BDP|2645672644205389335</stp>
        <tr r="AG324" s="1"/>
      </tp>
      <tp t="b">
        <v>0</v>
        <stp/>
        <stp>BDP|7347815811941714913</stp>
        <tr r="Y335" s="1"/>
      </tp>
      <tp t="b">
        <v>0</v>
        <stp/>
        <stp>BDP|9182987348632033047</stp>
        <tr r="AK347" s="1"/>
      </tp>
      <tp t="b">
        <v>0</v>
        <stp/>
        <stp>BDP|9602948715327021026</stp>
        <tr r="AG362" s="1"/>
      </tp>
      <tp t="b">
        <v>0</v>
        <stp/>
        <stp>BDP|7484628912365222330</stp>
        <tr r="X398" s="1"/>
      </tp>
      <tp t="b">
        <v>0</v>
        <stp/>
        <stp>BDP|6854639142961441381</stp>
        <tr r="P404" s="1"/>
      </tp>
      <tp t="b">
        <v>0</v>
        <stp/>
        <stp>BDP|2431787875744441087</stp>
        <tr r="Q369" s="1"/>
      </tp>
      <tp t="b">
        <v>0</v>
        <stp/>
        <stp>BDP|6383205849927621196</stp>
        <tr r="AG332" s="1"/>
      </tp>
      <tp t="b">
        <v>0</v>
        <stp/>
        <stp>BDP|6516664763336434617</stp>
        <tr r="AI349" s="1"/>
      </tp>
      <tp t="b">
        <v>0</v>
        <stp/>
        <stp>BDP|9379612080275068473</stp>
        <tr r="U149" s="1"/>
      </tp>
      <tp t="b">
        <v>0</v>
        <stp/>
        <stp>BDP|9178781994585959414</stp>
        <tr r="AG240" s="1"/>
      </tp>
      <tp t="b">
        <v>0</v>
        <stp/>
        <stp>BDP|3204706956073556441</stp>
        <tr r="T260" s="1"/>
      </tp>
      <tp t="b">
        <v>0</v>
        <stp/>
        <stp>BDP|5654701942471568143</stp>
        <tr r="S59" s="1"/>
      </tp>
      <tp t="b">
        <v>0</v>
        <stp/>
        <stp>BDP|2212954866372464905</stp>
        <tr r="X406" s="1"/>
      </tp>
      <tp t="b">
        <v>0</v>
        <stp/>
        <stp>BDP|6789788250712836023</stp>
        <tr r="T159" s="1"/>
      </tp>
      <tp t="b">
        <v>0</v>
        <stp/>
        <stp>BDP|3228607302195632631</stp>
        <tr r="S2" s="1"/>
      </tp>
      <tp t="b">
        <v>0</v>
        <stp/>
        <stp>BDP|5208470423361205415</stp>
        <tr r="AK381" s="1"/>
      </tp>
      <tp t="b">
        <v>0</v>
        <stp/>
        <stp>BDP|5379601847673959283</stp>
        <tr r="AK133" s="1"/>
      </tp>
      <tp t="b">
        <v>0</v>
        <stp/>
        <stp>BDP|1522581538074982462</stp>
        <tr r="V353" s="1"/>
      </tp>
      <tp t="b">
        <v>0</v>
        <stp/>
        <stp>BDP|1729774509874036532</stp>
        <tr r="W263" s="1"/>
      </tp>
      <tp t="b">
        <v>0</v>
        <stp/>
        <stp>BDP|5964179950140533612</stp>
        <tr r="Z135" s="1"/>
      </tp>
      <tp t="b">
        <v>0</v>
        <stp/>
        <stp>BDP|5584013918946447528</stp>
        <tr r="W374" s="1"/>
      </tp>
      <tp t="b">
        <v>0</v>
        <stp/>
        <stp>BDP|1701095508021971751</stp>
        <tr r="AI273" s="1"/>
      </tp>
      <tp t="b">
        <v>0</v>
        <stp/>
        <stp>BDP|2862948582371575518</stp>
        <tr r="W371" s="1"/>
      </tp>
      <tp t="b">
        <v>0</v>
        <stp/>
        <stp>BDP|9017580500068525371</stp>
        <tr r="AI393" s="1"/>
      </tp>
      <tp t="b">
        <v>0</v>
        <stp/>
        <stp>BDP|8347734331488963320</stp>
        <tr r="W279" s="1"/>
      </tp>
      <tp t="b">
        <v>0</v>
        <stp/>
        <stp>BDP|6479539807954306092</stp>
        <tr r="Y154" s="1"/>
      </tp>
      <tp t="b">
        <v>0</v>
        <stp/>
        <stp>BDP|9760301063243720893</stp>
        <tr r="V191" s="1"/>
      </tp>
      <tp t="b">
        <v>0</v>
        <stp/>
        <stp>BDP|6415754645811799390</stp>
        <tr r="Y320" s="1"/>
      </tp>
      <tp t="b">
        <v>0</v>
        <stp/>
        <stp>BDP|5377476463680572087</stp>
        <tr r="X463" s="1"/>
      </tp>
      <tp t="b">
        <v>0</v>
        <stp/>
        <stp>BDP|6893000462604455353</stp>
        <tr r="Y463" s="1"/>
      </tp>
      <tp t="b">
        <v>0</v>
        <stp/>
        <stp>BDP|7305031016841805052</stp>
        <tr r="AI341" s="1"/>
      </tp>
      <tp t="b">
        <v>0</v>
        <stp/>
        <stp>BDP|4694781934555157203</stp>
        <tr r="Q191" s="1"/>
      </tp>
      <tp t="b">
        <v>0</v>
        <stp/>
        <stp>BDP|6356054396030392882</stp>
        <tr r="R274" s="1"/>
      </tp>
      <tp t="b">
        <v>0</v>
        <stp/>
        <stp>BDP|3692191876614419663</stp>
        <tr r="Z280" s="1"/>
      </tp>
      <tp t="b">
        <v>0</v>
        <stp/>
        <stp>BDP|7004188017448379874</stp>
        <tr r="W143" s="1"/>
      </tp>
      <tp t="b">
        <v>0</v>
        <stp/>
        <stp>BDP|1860906076580400814</stp>
        <tr r="AI314" s="1"/>
      </tp>
      <tp t="b">
        <v>0</v>
        <stp/>
        <stp>BDP|7914047925250655251</stp>
        <tr r="S365" s="1"/>
      </tp>
      <tp t="b">
        <v>0</v>
        <stp/>
        <stp>BDP|5963463344605190719</stp>
        <tr r="Q72" s="1"/>
      </tp>
      <tp t="b">
        <v>0</v>
        <stp/>
        <stp>BDP|1158372897515907930</stp>
        <tr r="Z185" s="1"/>
      </tp>
      <tp t="b">
        <v>0</v>
        <stp/>
        <stp>BDP|9943152061760632907</stp>
        <tr r="AH272" s="1"/>
      </tp>
      <tp t="b">
        <v>0</v>
        <stp/>
        <stp>BDP|3269721554220845675</stp>
        <tr r="AI97" s="1"/>
      </tp>
      <tp t="b">
        <v>0</v>
        <stp/>
        <stp>BDP|7174605226127806344</stp>
        <tr r="W151" s="1"/>
      </tp>
      <tp t="b">
        <v>0</v>
        <stp/>
        <stp>BDP|6617888671726509818</stp>
        <tr r="U256" s="1"/>
      </tp>
      <tp t="b">
        <v>0</v>
        <stp/>
        <stp>BDP|4453323649181595527</stp>
        <tr r="AI200" s="1"/>
      </tp>
      <tp t="b">
        <v>0</v>
        <stp/>
        <stp>BDP|7912118565182700522</stp>
        <tr r="W76" s="1"/>
      </tp>
      <tp t="b">
        <v>0</v>
        <stp/>
        <stp>BDP|4574612079420440218</stp>
        <tr r="V474" s="1"/>
      </tp>
      <tp t="b">
        <v>0</v>
        <stp/>
        <stp>BDP|3685396408212763587</stp>
        <tr r="T77" s="1"/>
      </tp>
      <tp t="b">
        <v>0</v>
        <stp/>
        <stp>BDP|7035399018871066398</stp>
        <tr r="W389" s="1"/>
      </tp>
      <tp t="b">
        <v>0</v>
        <stp/>
        <stp>BDP|4338163459897427006</stp>
        <tr r="T105" s="1"/>
      </tp>
      <tp t="b">
        <v>0</v>
        <stp/>
        <stp>BDP|1359261358625750428</stp>
        <tr r="W131" s="1"/>
      </tp>
      <tp t="b">
        <v>0</v>
        <stp/>
        <stp>BDP|4902266882181605839</stp>
        <tr r="Q144" s="1"/>
      </tp>
      <tp t="b">
        <v>0</v>
        <stp/>
        <stp>BDP|8873858441864536711</stp>
        <tr r="S493" s="1"/>
      </tp>
      <tp t="b">
        <v>0</v>
        <stp/>
        <stp>BDP|4574556435300969541</stp>
        <tr r="AK179" s="1"/>
      </tp>
      <tp t="b">
        <v>0</v>
        <stp/>
        <stp>BDP|7402584586169143435</stp>
        <tr r="AG113" s="1"/>
      </tp>
      <tp t="b">
        <v>0</v>
        <stp/>
        <stp>BDP|9231079539039594415</stp>
        <tr r="X37" s="1"/>
      </tp>
      <tp t="b">
        <v>0</v>
        <stp/>
        <stp>BDP|2586164796924980954</stp>
        <tr r="R66" s="1"/>
      </tp>
      <tp t="b">
        <v>0</v>
        <stp/>
        <stp>BDP|8927776053059166458</stp>
        <tr r="AH485" s="1"/>
      </tp>
      <tp t="b">
        <v>0</v>
        <stp/>
        <stp>BDP|7122767110863933573</stp>
        <tr r="T276" s="1"/>
      </tp>
      <tp t="b">
        <v>0</v>
        <stp/>
        <stp>BDP|6662609334343215792</stp>
        <tr r="S186" s="1"/>
      </tp>
      <tp t="b">
        <v>0</v>
        <stp/>
        <stp>BDP|2139287173987311703</stp>
        <tr r="U344" s="1"/>
      </tp>
      <tp t="b">
        <v>0</v>
        <stp/>
        <stp>BDP|1493308055984049483</stp>
        <tr r="V444" s="1"/>
      </tp>
      <tp t="b">
        <v>0</v>
        <stp/>
        <stp>BDP|5160477442431439398</stp>
        <tr r="Q393" s="1"/>
      </tp>
      <tp t="b">
        <v>0</v>
        <stp/>
        <stp>BDP|6061753255870882316</stp>
        <tr r="Q474" s="1"/>
      </tp>
      <tp t="b">
        <v>0</v>
        <stp/>
        <stp>BDP|5850528344777093477</stp>
        <tr r="T92" s="1"/>
      </tp>
      <tp t="b">
        <v>0</v>
        <stp/>
        <stp>BDP|5304513586486507980</stp>
        <tr r="P333" s="1"/>
      </tp>
      <tp t="b">
        <v>0</v>
        <stp/>
        <stp>BDP|7523211253013036498</stp>
        <tr r="Y96" s="1"/>
      </tp>
      <tp t="b">
        <v>0</v>
        <stp/>
        <stp>BDP|9946799142014851943</stp>
        <tr r="Y85" s="1"/>
      </tp>
      <tp t="b">
        <v>0</v>
        <stp/>
        <stp>BDP|4294108328307617728</stp>
        <tr r="AK346" s="1"/>
      </tp>
      <tp t="b">
        <v>0</v>
        <stp/>
        <stp>BDP|2043856763008995316</stp>
        <tr r="X372" s="1"/>
      </tp>
      <tp t="b">
        <v>0</v>
        <stp/>
        <stp>BDP|4299399177341681647</stp>
        <tr r="Q343" s="1"/>
      </tp>
      <tp t="b">
        <v>0</v>
        <stp/>
        <stp>BDP|4271848787366929562</stp>
        <tr r="AH281" s="1"/>
      </tp>
      <tp t="b">
        <v>0</v>
        <stp/>
        <stp>BDP|4929329432695216653</stp>
        <tr r="R503" s="1"/>
      </tp>
      <tp t="b">
        <v>0</v>
        <stp/>
        <stp>BDP|5562427637216690384</stp>
        <tr r="P340" s="1"/>
      </tp>
      <tp t="b">
        <v>0</v>
        <stp/>
        <stp>BDP|1957169316106774004</stp>
        <tr r="T208" s="1"/>
      </tp>
      <tp t="b">
        <v>0</v>
        <stp/>
        <stp>BDP|5782370563862466597</stp>
        <tr r="AG18" s="1"/>
      </tp>
      <tp t="b">
        <v>0</v>
        <stp/>
        <stp>BDP|5595373669537191046</stp>
        <tr r="AI249" s="1"/>
      </tp>
      <tp t="b">
        <v>0</v>
        <stp/>
        <stp>BDP|8032281471259304343</stp>
        <tr r="AH144" s="1"/>
      </tp>
      <tp t="b">
        <v>0</v>
        <stp/>
        <stp>BDP|9513848212944837350</stp>
        <tr r="AG259" s="1"/>
      </tp>
      <tp t="b">
        <v>0</v>
        <stp/>
        <stp>BDP|8341142524394812857</stp>
        <tr r="Z97" s="1"/>
      </tp>
      <tp t="b">
        <v>0</v>
        <stp/>
        <stp>BDP|5272363716210913055</stp>
        <tr r="S54" s="1"/>
      </tp>
      <tp t="b">
        <v>0</v>
        <stp/>
        <stp>BDP|3134095311786012372</stp>
        <tr r="AH245" s="1"/>
      </tp>
      <tp t="b">
        <v>0</v>
        <stp/>
        <stp>BDP|9498156758108154269</stp>
        <tr r="X94" s="1"/>
      </tp>
      <tp t="b">
        <v>0</v>
        <stp/>
        <stp>BDP|2296596055246890380</stp>
        <tr r="X92" s="1"/>
      </tp>
      <tp t="b">
        <v>0</v>
        <stp/>
        <stp>BDP|8832768008339191196</stp>
        <tr r="Z48" s="1"/>
      </tp>
      <tp t="b">
        <v>0</v>
        <stp/>
        <stp>BDP|1129266311213183699</stp>
        <tr r="V336" s="1"/>
      </tp>
      <tp t="b">
        <v>0</v>
        <stp/>
        <stp>BDP|1374816468958704021</stp>
        <tr r="AK333" s="1"/>
      </tp>
      <tp t="b">
        <v>0</v>
        <stp/>
        <stp>BDP|4887164869057158391</stp>
        <tr r="W85" s="1"/>
      </tp>
      <tp t="b">
        <v>0</v>
        <stp/>
        <stp>BDP|2607994308428988412</stp>
        <tr r="Q221" s="1"/>
      </tp>
      <tp t="b">
        <v>0</v>
        <stp/>
        <stp>BDP|3975099869974626608</stp>
        <tr r="W474" s="1"/>
      </tp>
      <tp t="b">
        <v>0</v>
        <stp/>
        <stp>BDP|4398595378362563384</stp>
        <tr r="V64" s="1"/>
      </tp>
      <tp t="b">
        <v>0</v>
        <stp/>
        <stp>BDP|2812896878828117273</stp>
        <tr r="AI282" s="1"/>
      </tp>
      <tp t="b">
        <v>0</v>
        <stp/>
        <stp>BDP|2318148489368441452</stp>
        <tr r="AI411" s="1"/>
      </tp>
      <tp t="b">
        <v>0</v>
        <stp/>
        <stp>BDP|8737391326907475933</stp>
        <tr r="AH339" s="1"/>
      </tp>
      <tp t="b">
        <v>0</v>
        <stp/>
        <stp>BDP|9706389481035815096</stp>
        <tr r="W141" s="1"/>
      </tp>
      <tp t="b">
        <v>0</v>
        <stp/>
        <stp>BDP|7832447674311398240</stp>
        <tr r="Y497" s="1"/>
      </tp>
      <tp t="b">
        <v>0</v>
        <stp/>
        <stp>BDP|3961095797785859800</stp>
        <tr r="AH333" s="1"/>
      </tp>
      <tp t="b">
        <v>0</v>
        <stp/>
        <stp>BDP|5898427970289187845</stp>
        <tr r="AG196" s="1"/>
      </tp>
      <tp t="b">
        <v>0</v>
        <stp/>
        <stp>BDP|2492603296882915843</stp>
        <tr r="T174" s="1"/>
      </tp>
      <tp t="b">
        <v>0</v>
        <stp/>
        <stp>BDP|6574309205495993761</stp>
        <tr r="AK110" s="1"/>
      </tp>
      <tp t="b">
        <v>0</v>
        <stp/>
        <stp>BDP|2588572134241091294</stp>
        <tr r="P269" s="1"/>
      </tp>
      <tp t="b">
        <v>0</v>
        <stp/>
        <stp>BDP|6076004104051247093</stp>
        <tr r="T134" s="1"/>
      </tp>
      <tp t="b">
        <v>0</v>
        <stp/>
        <stp>BDP|3967095229376614038</stp>
        <tr r="P339" s="1"/>
      </tp>
      <tp t="b">
        <v>0</v>
        <stp/>
        <stp>BDP|7712682938996271395</stp>
        <tr r="V74" s="1"/>
      </tp>
      <tp t="b">
        <v>0</v>
        <stp/>
        <stp>BDP|6124941739969068204</stp>
        <tr r="Z201" s="1"/>
      </tp>
      <tp t="b">
        <v>0</v>
        <stp/>
        <stp>BDP|9817808992539350652</stp>
        <tr r="Z116" s="1"/>
      </tp>
      <tp t="b">
        <v>0</v>
        <stp/>
        <stp>BDP|7576437149080787043</stp>
        <tr r="S109" s="1"/>
      </tp>
      <tp t="b">
        <v>0</v>
        <stp/>
        <stp>BDP|2179396980816205864</stp>
        <tr r="T412" s="1"/>
      </tp>
      <tp t="b">
        <v>0</v>
        <stp/>
        <stp>BDP|5190092298182812946</stp>
        <tr r="R160" s="1"/>
      </tp>
      <tp t="b">
        <v>0</v>
        <stp/>
        <stp>BDP|1920071213174687376</stp>
        <tr r="P159" s="1"/>
      </tp>
      <tp t="b">
        <v>0</v>
        <stp/>
        <stp>BDP|1784703436511815350</stp>
        <tr r="AH110" s="1"/>
      </tp>
      <tp t="b">
        <v>0</v>
        <stp/>
        <stp>BDP|9724973294248147698</stp>
        <tr r="T21" s="1"/>
      </tp>
      <tp t="b">
        <v>0</v>
        <stp/>
        <stp>BDP|3444913104069877450</stp>
        <tr r="R96" s="1"/>
      </tp>
      <tp t="b">
        <v>0</v>
        <stp/>
        <stp>BDP|8528377589086764200</stp>
        <tr r="AI107" s="1"/>
      </tp>
      <tp t="b">
        <v>0</v>
        <stp/>
        <stp>BDP|8048376261249368394</stp>
        <tr r="U154" s="1"/>
      </tp>
      <tp t="b">
        <v>0</v>
        <stp/>
        <stp>BDP|9167372158271262905</stp>
        <tr r="S210" s="1"/>
      </tp>
      <tp t="b">
        <v>0</v>
        <stp/>
        <stp>BDP|6763639968491244029</stp>
        <tr r="S367" s="1"/>
      </tp>
      <tp t="b">
        <v>0</v>
        <stp/>
        <stp>BDP|1053886586436184025</stp>
        <tr r="Y346" s="1"/>
      </tp>
      <tp t="b">
        <v>0</v>
        <stp/>
        <stp>BDP|7081612351107971446</stp>
        <tr r="T413" s="1"/>
      </tp>
      <tp t="b">
        <v>0</v>
        <stp/>
        <stp>BDP|7245939335938999200</stp>
        <tr r="Q421" s="1"/>
      </tp>
      <tp t="b">
        <v>0</v>
        <stp/>
        <stp>BDP|3068728528769144862</stp>
        <tr r="W448" s="1"/>
      </tp>
      <tp t="b">
        <v>0</v>
        <stp/>
        <stp>BDP|7862781851153902155</stp>
        <tr r="Y167" s="1"/>
      </tp>
      <tp t="b">
        <v>0</v>
        <stp/>
        <stp>BDP|1939285369332620035</stp>
        <tr r="AK304" s="1"/>
      </tp>
      <tp t="b">
        <v>0</v>
        <stp/>
        <stp>BDP|8270840069015525473</stp>
        <tr r="T494" s="1"/>
      </tp>
      <tp t="b">
        <v>0</v>
        <stp/>
        <stp>BDP|1415256005867424325</stp>
        <tr r="T438" s="1"/>
      </tp>
      <tp t="b">
        <v>0</v>
        <stp/>
        <stp>BDP|2798081549313309270</stp>
        <tr r="AI4" s="1"/>
      </tp>
      <tp t="b">
        <v>0</v>
        <stp/>
        <stp>BDP|9119262280904785029</stp>
        <tr r="W450" s="1"/>
      </tp>
      <tp t="b">
        <v>0</v>
        <stp/>
        <stp>BDP|6186982382697940702</stp>
        <tr r="AK284" s="1"/>
      </tp>
      <tp t="b">
        <v>0</v>
        <stp/>
        <stp>BDP|7497318049473795491</stp>
        <tr r="AI217" s="1"/>
      </tp>
      <tp t="b">
        <v>0</v>
        <stp/>
        <stp>BDP|2564378242445616747</stp>
        <tr r="X310" s="1"/>
      </tp>
      <tp t="b">
        <v>0</v>
        <stp/>
        <stp>BDP|5449856796735760623</stp>
        <tr r="Z204" s="1"/>
      </tp>
      <tp t="b">
        <v>0</v>
        <stp/>
        <stp>BDP|7060086441626364282</stp>
        <tr r="S287" s="1"/>
      </tp>
      <tp t="b">
        <v>0</v>
        <stp/>
        <stp>BDP|3939908887714934159</stp>
        <tr r="Y189" s="1"/>
      </tp>
      <tp t="b">
        <v>0</v>
        <stp/>
        <stp>BDP|1025966984710568753</stp>
        <tr r="P180" s="1"/>
      </tp>
      <tp t="b">
        <v>0</v>
        <stp/>
        <stp>BDP|1874024105240905658</stp>
        <tr r="X78" s="1"/>
      </tp>
      <tp t="b">
        <v>0</v>
        <stp/>
        <stp>BDP|3828249568005346547</stp>
        <tr r="U244" s="1"/>
      </tp>
      <tp t="b">
        <v>0</v>
        <stp/>
        <stp>BDP|8799114176120663951</stp>
        <tr r="P131" s="1"/>
      </tp>
      <tp t="b">
        <v>0</v>
        <stp/>
        <stp>BDP|4984082707201707222</stp>
        <tr r="AH383" s="1"/>
      </tp>
      <tp t="b">
        <v>0</v>
        <stp/>
        <stp>BDP|6261180763704981234</stp>
        <tr r="X18" s="1"/>
      </tp>
      <tp t="b">
        <v>0</v>
        <stp/>
        <stp>BDP|8887367598332128743</stp>
        <tr r="T50" s="1"/>
      </tp>
      <tp t="b">
        <v>0</v>
        <stp/>
        <stp>BDP|2373815590015196107</stp>
        <tr r="AI454" s="1"/>
      </tp>
      <tp t="b">
        <v>0</v>
        <stp/>
        <stp>BDP|9660613944919049504</stp>
        <tr r="P83" s="1"/>
      </tp>
      <tp t="b">
        <v>0</v>
        <stp/>
        <stp>BDP|7410059763516894095</stp>
        <tr r="U238" s="1"/>
      </tp>
      <tp t="b">
        <v>0</v>
        <stp/>
        <stp>BDP|1652816452789361256</stp>
        <tr r="Q55" s="1"/>
      </tp>
      <tp t="b">
        <v>0</v>
        <stp/>
        <stp>BDP|1450377845593372267</stp>
        <tr r="AI167" s="1"/>
      </tp>
      <tp t="b">
        <v>0</v>
        <stp/>
        <stp>BDP|9296445799974519793</stp>
        <tr r="R38" s="1"/>
      </tp>
      <tp t="b">
        <v>0</v>
        <stp/>
        <stp>BDP|8687898635772966607</stp>
        <tr r="Y71" s="1"/>
      </tp>
      <tp t="b">
        <v>0</v>
        <stp/>
        <stp>BDP|7353744414071229725</stp>
        <tr r="S30" s="1"/>
      </tp>
      <tp t="b">
        <v>0</v>
        <stp/>
        <stp>BDP|5140552521984109146</stp>
        <tr r="U398" s="1"/>
      </tp>
      <tp t="b">
        <v>0</v>
        <stp/>
        <stp>BDP|6934285171620208429</stp>
        <tr r="V42" s="1"/>
      </tp>
      <tp t="b">
        <v>0</v>
        <stp/>
        <stp>BDP|7822505656073699386</stp>
        <tr r="AK328" s="1"/>
      </tp>
      <tp t="b">
        <v>0</v>
        <stp/>
        <stp>BDP|8561843101822354533</stp>
        <tr r="AH262" s="1"/>
      </tp>
      <tp t="b">
        <v>0</v>
        <stp/>
        <stp>BDP|1107779153453004756</stp>
        <tr r="V300" s="1"/>
      </tp>
      <tp t="b">
        <v>0</v>
        <stp/>
        <stp>BDP|1588395039720216676</stp>
        <tr r="AG279" s="1"/>
      </tp>
      <tp t="b">
        <v>0</v>
        <stp/>
        <stp>BDP|4590898300268879348</stp>
        <tr r="Y168" s="1"/>
      </tp>
      <tp t="b">
        <v>0</v>
        <stp/>
        <stp>BDP|7358386502563093093</stp>
        <tr r="AG184" s="1"/>
      </tp>
      <tp t="b">
        <v>0</v>
        <stp/>
        <stp>BDP|7092243231568642934</stp>
        <tr r="Y51" s="1"/>
      </tp>
      <tp t="b">
        <v>0</v>
        <stp/>
        <stp>BDP|4623772342517044730</stp>
        <tr r="X330" s="1"/>
      </tp>
      <tp t="b">
        <v>0</v>
        <stp/>
        <stp>BDP|6321430865434522704</stp>
        <tr r="Q141" s="1"/>
      </tp>
      <tp t="b">
        <v>0</v>
        <stp/>
        <stp>BDP|7158048793819057060</stp>
        <tr r="AI498" s="1"/>
      </tp>
      <tp t="b">
        <v>0</v>
        <stp/>
        <stp>BDP|6133869597174415449</stp>
        <tr r="Y28" s="1"/>
      </tp>
      <tp t="b">
        <v>0</v>
        <stp/>
        <stp>BDP|1520325751116317654</stp>
        <tr r="X175" s="1"/>
      </tp>
      <tp t="b">
        <v>0</v>
        <stp/>
        <stp>BDP|3063528947342186746</stp>
        <tr r="Y280" s="1"/>
      </tp>
      <tp t="b">
        <v>0</v>
        <stp/>
        <stp>BDP|1632388247871077090</stp>
        <tr r="Y16" s="1"/>
      </tp>
      <tp t="b">
        <v>0</v>
        <stp/>
        <stp>BDP|6173451856435110537</stp>
        <tr r="Y374" s="1"/>
      </tp>
      <tp t="b">
        <v>0</v>
        <stp/>
        <stp>BDP|5319836052236523970</stp>
        <tr r="W186" s="1"/>
      </tp>
      <tp t="b">
        <v>0</v>
        <stp/>
        <stp>BDP|6026143839466971545</stp>
        <tr r="AK128" s="1"/>
      </tp>
      <tp t="b">
        <v>0</v>
        <stp/>
        <stp>BDP|3541802991813767620</stp>
        <tr r="Y381" s="1"/>
      </tp>
      <tp t="b">
        <v>0</v>
        <stp/>
        <stp>BDP|4857672619790499432</stp>
        <tr r="W468" s="1"/>
      </tp>
      <tp t="b">
        <v>0</v>
        <stp/>
        <stp>BDP|9923722252878947416</stp>
        <tr r="W46" s="1"/>
      </tp>
      <tp t="b">
        <v>0</v>
        <stp/>
        <stp>BDP|5072391038111696363</stp>
        <tr r="AG267" s="1"/>
      </tp>
      <tp t="b">
        <v>0</v>
        <stp/>
        <stp>BDP|7398098948677090331</stp>
        <tr r="Z40" s="1"/>
      </tp>
      <tp t="b">
        <v>0</v>
        <stp/>
        <stp>BDP|6605625471304013447</stp>
        <tr r="AK470" s="1"/>
      </tp>
      <tp t="b">
        <v>0</v>
        <stp/>
        <stp>BDP|3462961185397509234</stp>
        <tr r="AK39" s="1"/>
      </tp>
      <tp t="b">
        <v>0</v>
        <stp/>
        <stp>BDP|9552160483134031314</stp>
        <tr r="AI103" s="1"/>
      </tp>
      <tp t="b">
        <v>0</v>
        <stp/>
        <stp>BDP|3747944238239367797</stp>
        <tr r="AG377" s="1"/>
      </tp>
      <tp t="b">
        <v>0</v>
        <stp/>
        <stp>BDP|7698722221571640428</stp>
        <tr r="Y451" s="1"/>
      </tp>
      <tp t="b">
        <v>0</v>
        <stp/>
        <stp>BDP|1379816884794149267</stp>
        <tr r="Q302" s="1"/>
      </tp>
      <tp t="b">
        <v>0</v>
        <stp/>
        <stp>BDP|6469728116234586343</stp>
        <tr r="V342" s="1"/>
      </tp>
      <tp t="b">
        <v>0</v>
        <stp/>
        <stp>BDP|5765651360797101526</stp>
        <tr r="AK228" s="1"/>
      </tp>
      <tp t="b">
        <v>0</v>
        <stp/>
        <stp>BDP|6068477947598346926</stp>
        <tr r="X189" s="1"/>
      </tp>
      <tp t="b">
        <v>0</v>
        <stp/>
        <stp>BDP|7851318379250123475</stp>
        <tr r="X239" s="1"/>
      </tp>
      <tp t="b">
        <v>0</v>
        <stp/>
        <stp>BDP|4775148761023272760</stp>
        <tr r="Q41" s="1"/>
      </tp>
      <tp t="b">
        <v>0</v>
        <stp/>
        <stp>BDP|1605111836933275754</stp>
        <tr r="X394" s="1"/>
      </tp>
      <tp t="b">
        <v>0</v>
        <stp/>
        <stp>BDP|7693942202528434122</stp>
        <tr r="P243" s="1"/>
      </tp>
      <tp t="b">
        <v>0</v>
        <stp/>
        <stp>BDP|2117383709883003565</stp>
        <tr r="X348" s="1"/>
      </tp>
      <tp t="b">
        <v>0</v>
        <stp/>
        <stp>BDP|7291611117174130334</stp>
        <tr r="U268" s="1"/>
      </tp>
      <tp t="b">
        <v>0</v>
        <stp/>
        <stp>BDP|2159404054346081234</stp>
        <tr r="X379" s="1"/>
      </tp>
      <tp t="b">
        <v>0</v>
        <stp/>
        <stp>BDP|7153246654854692313</stp>
        <tr r="T148" s="1"/>
      </tp>
      <tp t="b">
        <v>0</v>
        <stp/>
        <stp>BDP|3533328012683258518</stp>
        <tr r="Y158" s="1"/>
      </tp>
      <tp t="b">
        <v>0</v>
        <stp/>
        <stp>BDP|5753069198082754989</stp>
        <tr r="T53" s="1"/>
      </tp>
      <tp t="b">
        <v>0</v>
        <stp/>
        <stp>BDP|1540275240962035248</stp>
        <tr r="X408" s="1"/>
      </tp>
      <tp t="b">
        <v>0</v>
        <stp/>
        <stp>BDP|3141620175176301337</stp>
        <tr r="AI14" s="1"/>
      </tp>
      <tp t="b">
        <v>0</v>
        <stp/>
        <stp>BDP|4274413600706368167</stp>
        <tr r="AG31" s="1"/>
      </tp>
      <tp t="b">
        <v>0</v>
        <stp/>
        <stp>BDP|5416295913327068684</stp>
        <tr r="Z342" s="1"/>
      </tp>
      <tp t="b">
        <v>0</v>
        <stp/>
        <stp>BDP|9284856650401393227</stp>
        <tr r="Z103" s="1"/>
      </tp>
      <tp t="b">
        <v>0</v>
        <stp/>
        <stp>BDP|3750460904047741745</stp>
        <tr r="Q274" s="1"/>
      </tp>
      <tp t="b">
        <v>0</v>
        <stp/>
        <stp>BDP|3012983086083014687</stp>
        <tr r="AK392" s="1"/>
      </tp>
      <tp t="b">
        <v>0</v>
        <stp/>
        <stp>BDP|5058380500040993178</stp>
        <tr r="AK286" s="1"/>
      </tp>
      <tp t="b">
        <v>0</v>
        <stp/>
        <stp>BDP|5199518020760532533</stp>
        <tr r="AH372" s="1"/>
      </tp>
      <tp t="b">
        <v>0</v>
        <stp/>
        <stp>BDP|4383234220351746202</stp>
        <tr r="Y342" s="1"/>
      </tp>
      <tp t="b">
        <v>0</v>
        <stp/>
        <stp>BDP|7536553366020937388</stp>
        <tr r="AG390" s="1"/>
      </tp>
      <tp t="b">
        <v>0</v>
        <stp/>
        <stp>BDP|2030515006982170212</stp>
        <tr r="R225" s="1"/>
      </tp>
      <tp t="b">
        <v>0</v>
        <stp/>
        <stp>BDP|5226905537270280802</stp>
        <tr r="Z64" s="1"/>
      </tp>
      <tp t="b">
        <v>0</v>
        <stp/>
        <stp>BDP|6251137072721782633</stp>
        <tr r="P162" s="1"/>
      </tp>
      <tp t="b">
        <v>0</v>
        <stp/>
        <stp>BDP|1125319467586810581</stp>
        <tr r="X280" s="1"/>
      </tp>
      <tp t="b">
        <v>0</v>
        <stp/>
        <stp>BDP|1073541712304872692</stp>
        <tr r="P91" s="1"/>
      </tp>
      <tp t="b">
        <v>0</v>
        <stp/>
        <stp>BDP|9477772547075607855</stp>
        <tr r="AK61" s="1"/>
      </tp>
      <tp t="b">
        <v>0</v>
        <stp/>
        <stp>BDP|3925070679060416340</stp>
        <tr r="AG223" s="1"/>
      </tp>
      <tp t="b">
        <v>0</v>
        <stp/>
        <stp>BDP|7239676323010562440</stp>
        <tr r="U332" s="1"/>
      </tp>
      <tp t="b">
        <v>0</v>
        <stp/>
        <stp>BDP|8093817491897411932</stp>
        <tr r="U207" s="1"/>
      </tp>
      <tp t="b">
        <v>0</v>
        <stp/>
        <stp>BDP|5040250453010800590</stp>
        <tr r="T373" s="1"/>
      </tp>
      <tp t="b">
        <v>0</v>
        <stp/>
        <stp>BDP|1701373542998751928</stp>
        <tr r="S153" s="1"/>
      </tp>
      <tp t="b">
        <v>0</v>
        <stp/>
        <stp>BDP|6051449243985130411</stp>
        <tr r="U497" s="1"/>
      </tp>
      <tp t="b">
        <v>0</v>
        <stp/>
        <stp>BDP|2325019812147238360</stp>
        <tr r="Q114" s="1"/>
      </tp>
      <tp t="b">
        <v>0</v>
        <stp/>
        <stp>BDP|4572745809435982157</stp>
        <tr r="AI169" s="1"/>
      </tp>
      <tp t="b">
        <v>0</v>
        <stp/>
        <stp>BDP|1351155867818637933</stp>
        <tr r="Z370" s="1"/>
      </tp>
      <tp t="b">
        <v>0</v>
        <stp/>
        <stp>BDP|9659847150982146174</stp>
        <tr r="W201" s="1"/>
      </tp>
      <tp t="b">
        <v>0</v>
        <stp/>
        <stp>BDP|8492174805577628940</stp>
        <tr r="AG428" s="1"/>
      </tp>
      <tp t="b">
        <v>0</v>
        <stp/>
        <stp>BDP|6751475832067299144</stp>
        <tr r="X399" s="1"/>
      </tp>
      <tp t="b">
        <v>0</v>
        <stp/>
        <stp>BDP|1713577803320617318</stp>
        <tr r="T179" s="1"/>
      </tp>
      <tp t="b">
        <v>0</v>
        <stp/>
        <stp>BDP|6659329524092667225</stp>
        <tr r="Q198" s="1"/>
      </tp>
      <tp t="b">
        <v>0</v>
        <stp/>
        <stp>BDP|8712975365243519348</stp>
        <tr r="AI131" s="1"/>
      </tp>
      <tp t="b">
        <v>0</v>
        <stp/>
        <stp>BDP|5388718978384633680</stp>
        <tr r="V252" s="1"/>
      </tp>
      <tp t="b">
        <v>0</v>
        <stp/>
        <stp>BDP|8541871851172453032</stp>
        <tr r="P257" s="1"/>
      </tp>
      <tp t="b">
        <v>0</v>
        <stp/>
        <stp>BDP|7343483354874987525</stp>
        <tr r="AG150" s="1"/>
      </tp>
      <tp t="b">
        <v>0</v>
        <stp/>
        <stp>BDP|2972490159374568080</stp>
        <tr r="S5" s="1"/>
      </tp>
      <tp t="b">
        <v>0</v>
        <stp/>
        <stp>BDP|6540438303981947483</stp>
        <tr r="X278" s="1"/>
      </tp>
      <tp t="b">
        <v>0</v>
        <stp/>
        <stp>BDP|1706580618080438274</stp>
        <tr r="Z375" s="1"/>
      </tp>
      <tp t="b">
        <v>0</v>
        <stp/>
        <stp>BDP|5287105543437176056</stp>
        <tr r="AK402" s="1"/>
      </tp>
      <tp t="b">
        <v>0</v>
        <stp/>
        <stp>BDP|6249654073348794860</stp>
        <tr r="AH74" s="1"/>
      </tp>
      <tp t="b">
        <v>0</v>
        <stp/>
        <stp>BDP|6594990049514992898</stp>
        <tr r="S214" s="1"/>
      </tp>
      <tp t="b">
        <v>0</v>
        <stp/>
        <stp>BDP|7295700217183459541</stp>
        <tr r="S361" s="1"/>
      </tp>
      <tp t="b">
        <v>0</v>
        <stp/>
        <stp>BDP|6719653634197267319</stp>
        <tr r="U86" s="1"/>
      </tp>
      <tp t="b">
        <v>0</v>
        <stp/>
        <stp>BDP|5325733136496604059</stp>
        <tr r="AH454" s="1"/>
      </tp>
      <tp t="b">
        <v>0</v>
        <stp/>
        <stp>BDP|8802689527529779254</stp>
        <tr r="Q268" s="1"/>
      </tp>
      <tp t="b">
        <v>0</v>
        <stp/>
        <stp>BDP|8814199421038171441</stp>
        <tr r="AH118" s="1"/>
      </tp>
      <tp t="b">
        <v>0</v>
        <stp/>
        <stp>BDP|3105731974825164121</stp>
        <tr r="AH367" s="1"/>
      </tp>
      <tp t="b">
        <v>0</v>
        <stp/>
        <stp>BDP|2488049123204753317</stp>
        <tr r="AK236" s="1"/>
      </tp>
      <tp t="b">
        <v>0</v>
        <stp/>
        <stp>BDP|7483852270658211768</stp>
        <tr r="AK493" s="1"/>
      </tp>
      <tp t="b">
        <v>0</v>
        <stp/>
        <stp>BDP|3606923331528451646</stp>
        <tr r="Z297" s="1"/>
      </tp>
      <tp t="b">
        <v>0</v>
        <stp/>
        <stp>BDP|6847077002053802206</stp>
        <tr r="U484" s="1"/>
      </tp>
      <tp t="b">
        <v>0</v>
        <stp/>
        <stp>BDP|5864448613935839220</stp>
        <tr r="W429" s="1"/>
      </tp>
      <tp t="b">
        <v>0</v>
        <stp/>
        <stp>BDP|3592469727373516144</stp>
        <tr r="Q461" s="1"/>
      </tp>
      <tp t="b">
        <v>0</v>
        <stp/>
        <stp>BDP|8890889759305492072</stp>
        <tr r="X205" s="1"/>
      </tp>
      <tp t="b">
        <v>0</v>
        <stp/>
        <stp>BDP|4359011478104886785</stp>
        <tr r="AK488" s="1"/>
      </tp>
      <tp t="b">
        <v>0</v>
        <stp/>
        <stp>BDP|7955128345396610424</stp>
        <tr r="S164" s="1"/>
      </tp>
      <tp t="b">
        <v>0</v>
        <stp/>
        <stp>BDP|3144222818728191802</stp>
        <tr r="X177" s="1"/>
      </tp>
      <tp t="b">
        <v>0</v>
        <stp/>
        <stp>BDP|5171288616420045653</stp>
        <tr r="AH401" s="1"/>
      </tp>
      <tp t="b">
        <v>0</v>
        <stp/>
        <stp>BDP|4113381113127343139</stp>
        <tr r="T348" s="1"/>
      </tp>
      <tp t="b">
        <v>0</v>
        <stp/>
        <stp>BDP|3920533596267288844</stp>
        <tr r="P273" s="1"/>
      </tp>
      <tp t="b">
        <v>0</v>
        <stp/>
        <stp>BDP|3272219652701891531</stp>
        <tr r="P494" s="1"/>
      </tp>
      <tp t="b">
        <v>0</v>
        <stp/>
        <stp>BDP|3528594026820897486</stp>
        <tr r="AK440" s="1"/>
      </tp>
      <tp t="b">
        <v>0</v>
        <stp/>
        <stp>BDP|9953367265665514955</stp>
        <tr r="AI215" s="1"/>
      </tp>
      <tp t="b">
        <v>0</v>
        <stp/>
        <stp>BDP|9165614869141199828</stp>
        <tr r="T157" s="1"/>
      </tp>
      <tp t="b">
        <v>0</v>
        <stp/>
        <stp>BDP|2706696225475832393</stp>
        <tr r="AH223" s="1"/>
      </tp>
      <tp t="b">
        <v>0</v>
        <stp/>
        <stp>BDP|1308047333124955671</stp>
        <tr r="AH448" s="1"/>
      </tp>
      <tp t="b">
        <v>0</v>
        <stp/>
        <stp>BDP|3504811084020263383</stp>
        <tr r="W98" s="1"/>
      </tp>
      <tp t="b">
        <v>0</v>
        <stp/>
        <stp>BDP|6731514739426406617</stp>
        <tr r="T217" s="1"/>
      </tp>
      <tp t="b">
        <v>0</v>
        <stp/>
        <stp>BDP|3431511276541846014</stp>
        <tr r="W328" s="1"/>
      </tp>
      <tp t="b">
        <v>0</v>
        <stp/>
        <stp>BDP|7855527968504120093</stp>
        <tr r="Q6" s="1"/>
      </tp>
      <tp t="b">
        <v>0</v>
        <stp/>
        <stp>BDP|6484578675456553288</stp>
        <tr r="Y241" s="1"/>
      </tp>
      <tp t="b">
        <v>0</v>
        <stp/>
        <stp>BDP|1226777753224982745</stp>
        <tr r="V38" s="1"/>
      </tp>
      <tp t="b">
        <v>0</v>
        <stp/>
        <stp>BDP|8387439000054398882</stp>
        <tr r="AG235" s="1"/>
      </tp>
      <tp t="b">
        <v>0</v>
        <stp/>
        <stp>BDP|4891369093468288641</stp>
        <tr r="R299" s="1"/>
      </tp>
      <tp t="b">
        <v>0</v>
        <stp/>
        <stp>BDP|5505099115784763055</stp>
        <tr r="AH433" s="1"/>
      </tp>
      <tp t="b">
        <v>0</v>
        <stp/>
        <stp>BDP|6031069050051405295</stp>
        <tr r="P409" s="1"/>
      </tp>
      <tp t="b">
        <v>0</v>
        <stp/>
        <stp>BDP|1490236810535906755</stp>
        <tr r="AG80" s="1"/>
      </tp>
      <tp t="b">
        <v>0</v>
        <stp/>
        <stp>BDP|2429285721006013468</stp>
        <tr r="P5" s="1"/>
      </tp>
      <tp t="b">
        <v>0</v>
        <stp/>
        <stp>BDP|7033620643197845228</stp>
        <tr r="W53" s="1"/>
      </tp>
      <tp t="b">
        <v>0</v>
        <stp/>
        <stp>BDP|6456220702614770084</stp>
        <tr r="AG395" s="1"/>
      </tp>
      <tp t="b">
        <v>0</v>
        <stp/>
        <stp>BDP|6742140668417669666</stp>
        <tr r="U160" s="1"/>
      </tp>
      <tp t="b">
        <v>0</v>
        <stp/>
        <stp>BDP|3032324643475893129</stp>
        <tr r="V350" s="1"/>
      </tp>
      <tp t="b">
        <v>0</v>
        <stp/>
        <stp>BDP|4142909729936003936</stp>
        <tr r="U348" s="1"/>
      </tp>
      <tp t="b">
        <v>0</v>
        <stp/>
        <stp>BDP|4166987795541614517</stp>
        <tr r="W324" s="1"/>
      </tp>
      <tp t="b">
        <v>0</v>
        <stp/>
        <stp>BDP|6744683903862086272</stp>
        <tr r="AH273" s="1"/>
      </tp>
      <tp t="b">
        <v>0</v>
        <stp/>
        <stp>BDP|4864524470747652174</stp>
        <tr r="T196" s="1"/>
      </tp>
      <tp t="b">
        <v>0</v>
        <stp/>
        <stp>BDP|5756495280258211174</stp>
        <tr r="V372" s="1"/>
      </tp>
      <tp t="b">
        <v>0</v>
        <stp/>
        <stp>BDP|7508740728987176539</stp>
        <tr r="X393" s="1"/>
      </tp>
      <tp t="b">
        <v>0</v>
        <stp/>
        <stp>BDP|5060780315985580630</stp>
        <tr r="AI325" s="1"/>
      </tp>
      <tp t="b">
        <v>0</v>
        <stp/>
        <stp>BDP|4712683768300941453</stp>
        <tr r="R166" s="1"/>
      </tp>
      <tp t="b">
        <v>0</v>
        <stp/>
        <stp>BDP|8976181546328778589</stp>
        <tr r="R129" s="1"/>
      </tp>
      <tp t="b">
        <v>0</v>
        <stp/>
        <stp>BDP|7468754021152089087</stp>
        <tr r="AG436" s="1"/>
      </tp>
      <tp t="b">
        <v>0</v>
        <stp/>
        <stp>BDP|5107296339093835719</stp>
        <tr r="AK36" s="1"/>
      </tp>
      <tp t="b">
        <v>0</v>
        <stp/>
        <stp>BDP|8132532624746895961</stp>
        <tr r="T110" s="1"/>
      </tp>
      <tp t="b">
        <v>0</v>
        <stp/>
        <stp>BDP|6484170679389298901</stp>
        <tr r="X11" s="1"/>
      </tp>
      <tp t="b">
        <v>0</v>
        <stp/>
        <stp>BDP|6215589343852155500</stp>
        <tr r="AI187" s="1"/>
      </tp>
      <tp t="b">
        <v>0</v>
        <stp/>
        <stp>BDP|5390378163283818377</stp>
        <tr r="W291" s="1"/>
      </tp>
      <tp t="b">
        <v>0</v>
        <stp/>
        <stp>BDP|7945753352017429221</stp>
        <tr r="AG295" s="1"/>
      </tp>
      <tp t="b">
        <v>0</v>
        <stp/>
        <stp>BDP|5637529865383063598</stp>
        <tr r="AH470" s="1"/>
      </tp>
      <tp t="b">
        <v>0</v>
        <stp/>
        <stp>BDP|2379332837496649492</stp>
        <tr r="W231" s="1"/>
      </tp>
      <tp t="b">
        <v>0</v>
        <stp/>
        <stp>BDP|3801727883145070916</stp>
        <tr r="U280" s="1"/>
      </tp>
      <tp t="b">
        <v>0</v>
        <stp/>
        <stp>BDP|7463734861794674284</stp>
        <tr r="AK38" s="1"/>
      </tp>
      <tp t="b">
        <v>0</v>
        <stp/>
        <stp>BDP|2942034841434507262</stp>
        <tr r="X326" s="1"/>
      </tp>
      <tp t="b">
        <v>0</v>
        <stp/>
        <stp>BDP|1768032570353847545</stp>
        <tr r="Z213" s="1"/>
      </tp>
      <tp t="b">
        <v>0</v>
        <stp/>
        <stp>BDP|8281969822481678299</stp>
        <tr r="Q376" s="1"/>
      </tp>
      <tp t="b">
        <v>0</v>
        <stp/>
        <stp>BDP|8553925340825854060</stp>
        <tr r="U191" s="1"/>
      </tp>
      <tp t="b">
        <v>0</v>
        <stp/>
        <stp>BDP|4564143128436488144</stp>
        <tr r="AK13" s="1"/>
      </tp>
      <tp t="b">
        <v>0</v>
        <stp/>
        <stp>BDP|6289047989586251842</stp>
        <tr r="Z292" s="1"/>
      </tp>
      <tp t="b">
        <v>0</v>
        <stp/>
        <stp>BDP|9059058988584164552</stp>
        <tr r="Y262" s="1"/>
      </tp>
      <tp t="b">
        <v>0</v>
        <stp/>
        <stp>BDP|9859241524878643177</stp>
        <tr r="Z237" s="1"/>
      </tp>
      <tp t="b">
        <v>0</v>
        <stp/>
        <stp>BDP|8753346312922812805</stp>
        <tr r="AK209" s="1"/>
      </tp>
      <tp t="b">
        <v>0</v>
        <stp/>
        <stp>BDP|8795597977739910396</stp>
        <tr r="P223" s="1"/>
      </tp>
      <tp t="b">
        <v>0</v>
        <stp/>
        <stp>BDP|8821551465773543841</stp>
        <tr r="Y394" s="1"/>
      </tp>
      <tp t="b">
        <v>0</v>
        <stp/>
        <stp>BDP|9964798899795783271</stp>
        <tr r="Z251" s="1"/>
      </tp>
      <tp t="b">
        <v>0</v>
        <stp/>
        <stp>BDP|4451883983282561632</stp>
        <tr r="AG249" s="1"/>
      </tp>
      <tp t="b">
        <v>0</v>
        <stp/>
        <stp>BDP|5958613070783712718</stp>
        <tr r="V157" s="1"/>
      </tp>
      <tp t="b">
        <v>0</v>
        <stp/>
        <stp>BDP|1098058163155111299</stp>
        <tr r="AH232" s="1"/>
      </tp>
      <tp t="b">
        <v>0</v>
        <stp/>
        <stp>BDP|7746336262773966119</stp>
        <tr r="AH292" s="1"/>
      </tp>
      <tp t="b">
        <v>0</v>
        <stp/>
        <stp>BDP|4288040518464152115</stp>
        <tr r="AI118" s="1"/>
      </tp>
      <tp t="b">
        <v>0</v>
        <stp/>
        <stp>BDP|8598274108599130354</stp>
        <tr r="AH438" s="1"/>
      </tp>
      <tp t="b">
        <v>0</v>
        <stp/>
        <stp>BDP|2822101627105859498</stp>
        <tr r="P224" s="1"/>
      </tp>
      <tp t="b">
        <v>0</v>
        <stp/>
        <stp>BDP|6652449918191504213</stp>
        <tr r="AI62" s="1"/>
      </tp>
      <tp t="b">
        <v>0</v>
        <stp/>
        <stp>BDP|4171892988955677188</stp>
        <tr r="U296" s="1"/>
      </tp>
      <tp t="b">
        <v>0</v>
        <stp/>
        <stp>BDP|9374457087904727189</stp>
        <tr r="Y173" s="1"/>
      </tp>
      <tp t="b">
        <v>0</v>
        <stp/>
        <stp>BDP|4278912090680965440</stp>
        <tr r="W67" s="1"/>
      </tp>
      <tp t="b">
        <v>0</v>
        <stp/>
        <stp>BDP|5602618908433717068</stp>
        <tr r="V12" s="1"/>
      </tp>
      <tp t="b">
        <v>0</v>
        <stp/>
        <stp>BDP|5349751343015368384</stp>
        <tr r="V322" s="1"/>
      </tp>
      <tp t="b">
        <v>0</v>
        <stp/>
        <stp>BDP|3768016652473909532</stp>
        <tr r="S413" s="1"/>
      </tp>
      <tp t="b">
        <v>0</v>
        <stp/>
        <stp>BDP|8620427751710892922</stp>
        <tr r="X483" s="1"/>
      </tp>
      <tp t="b">
        <v>0</v>
        <stp/>
        <stp>BDP|9549951416374081596</stp>
        <tr r="X157" s="1"/>
      </tp>
      <tp t="b">
        <v>0</v>
        <stp/>
        <stp>BDP|7358897760590055958</stp>
        <tr r="T263" s="1"/>
      </tp>
      <tp t="b">
        <v>0</v>
        <stp/>
        <stp>BDP|9650238422181971811</stp>
        <tr r="AG357" s="1"/>
      </tp>
      <tp t="b">
        <v>0</v>
        <stp/>
        <stp>BDP|1538236539356886683</stp>
        <tr r="AK14" s="1"/>
      </tp>
      <tp t="b">
        <v>0</v>
        <stp/>
        <stp>BDP|2161289660843191572</stp>
        <tr r="X149" s="1"/>
      </tp>
      <tp t="b">
        <v>0</v>
        <stp/>
        <stp>BDP|8764294833911121836</stp>
        <tr r="P98" s="1"/>
      </tp>
      <tp t="b">
        <v>0</v>
        <stp/>
        <stp>BDP|9319382017982429979</stp>
        <tr r="Q204" s="1"/>
      </tp>
      <tp t="b">
        <v>0</v>
        <stp/>
        <stp>BDP|4522382446546622524</stp>
        <tr r="Q279" s="1"/>
      </tp>
      <tp t="b">
        <v>0</v>
        <stp/>
        <stp>BDP|4837452783979293134</stp>
        <tr r="AK502" s="1"/>
      </tp>
      <tp t="b">
        <v>0</v>
        <stp/>
        <stp>BDP|6873965711786013800</stp>
        <tr r="X97" s="1"/>
      </tp>
      <tp t="b">
        <v>0</v>
        <stp/>
        <stp>BDP|4831193249623297258</stp>
        <tr r="W81" s="1"/>
      </tp>
      <tp t="b">
        <v>0</v>
        <stp/>
        <stp>BDP|9645399859358803719</stp>
        <tr r="T439" s="1"/>
      </tp>
      <tp t="b">
        <v>0</v>
        <stp/>
        <stp>BDP|2844918285345474640</stp>
        <tr r="P169" s="1"/>
      </tp>
      <tp t="b">
        <v>0</v>
        <stp/>
        <stp>BDP|6385280382154198848</stp>
        <tr r="V87" s="1"/>
      </tp>
      <tp t="b">
        <v>0</v>
        <stp/>
        <stp>BDP|3869825085227232419</stp>
        <tr r="P190" s="1"/>
      </tp>
      <tp t="b">
        <v>0</v>
        <stp/>
        <stp>BDP|8580338352167024989</stp>
        <tr r="U435" s="1"/>
      </tp>
      <tp t="b">
        <v>0</v>
        <stp/>
        <stp>BDP|7848144612785787253</stp>
        <tr r="AG462" s="1"/>
      </tp>
      <tp t="b">
        <v>0</v>
        <stp/>
        <stp>BDP|8905343946047267859</stp>
        <tr r="U264" s="1"/>
      </tp>
      <tp t="b">
        <v>0</v>
        <stp/>
        <stp>BDP|5082366101251335781</stp>
        <tr r="Z155" s="1"/>
      </tp>
      <tp t="b">
        <v>0</v>
        <stp/>
        <stp>BDP|5397608447387175096</stp>
        <tr r="AH207" s="1"/>
      </tp>
      <tp t="b">
        <v>0</v>
        <stp/>
        <stp>BDP|7859274414584151067</stp>
        <tr r="T74" s="1"/>
      </tp>
      <tp t="b">
        <v>0</v>
        <stp/>
        <stp>BDP|8032484586195586167</stp>
        <tr r="Q341" s="1"/>
      </tp>
      <tp t="b">
        <v>0</v>
        <stp/>
        <stp>BDP|6195792811780771033</stp>
        <tr r="T108" s="1"/>
      </tp>
      <tp t="b">
        <v>0</v>
        <stp/>
        <stp>BDP|5397270429085704072</stp>
        <tr r="W459" s="1"/>
      </tp>
      <tp t="b">
        <v>0</v>
        <stp/>
        <stp>BDP|6809257581679084514</stp>
        <tr r="X213" s="1"/>
      </tp>
      <tp t="b">
        <v>0</v>
        <stp/>
        <stp>BDP|9709313800169947328</stp>
        <tr r="U254" s="1"/>
      </tp>
      <tp t="b">
        <v>0</v>
        <stp/>
        <stp>BDP|9922748708389176790</stp>
        <tr r="W274" s="1"/>
      </tp>
      <tp t="b">
        <v>0</v>
        <stp/>
        <stp>BDP|1465896264468428707</stp>
        <tr r="X403" s="1"/>
      </tp>
      <tp t="b">
        <v>0</v>
        <stp/>
        <stp>BDP|5786902625839814770</stp>
        <tr r="AH398" s="1"/>
      </tp>
      <tp t="b">
        <v>0</v>
        <stp/>
        <stp>BDP|7962227603853390662</stp>
        <tr r="AH315" s="1"/>
      </tp>
      <tp t="b">
        <v>0</v>
        <stp/>
        <stp>BDP|9132162649024316805</stp>
        <tr r="R152" s="1"/>
      </tp>
      <tp t="b">
        <v>0</v>
        <stp/>
        <stp>BDP|4926139934472091433</stp>
        <tr r="AI181" s="1"/>
      </tp>
      <tp t="b">
        <v>0</v>
        <stp/>
        <stp>BDP|1840095787239805035</stp>
        <tr r="AK88" s="1"/>
      </tp>
      <tp t="b">
        <v>0</v>
        <stp/>
        <stp>BDP|2891577660370032128</stp>
        <tr r="S138" s="1"/>
      </tp>
      <tp t="b">
        <v>0</v>
        <stp/>
        <stp>BDP|1219222707880600333</stp>
        <tr r="AK106" s="1"/>
      </tp>
      <tp t="b">
        <v>0</v>
        <stp/>
        <stp>BDP|9001019922069326220</stp>
        <tr r="U127" s="1"/>
      </tp>
      <tp t="b">
        <v>0</v>
        <stp/>
        <stp>BDP|7584533199763564880</stp>
        <tr r="Z218" s="1"/>
      </tp>
      <tp t="b">
        <v>0</v>
        <stp/>
        <stp>BDP|8698037586024408454</stp>
        <tr r="X491" s="1"/>
      </tp>
      <tp t="b">
        <v>0</v>
        <stp/>
        <stp>BDP|7768176222806750277</stp>
        <tr r="T69" s="1"/>
      </tp>
      <tp t="b">
        <v>0</v>
        <stp/>
        <stp>BDP|3309358506534478465</stp>
        <tr r="R388" s="1"/>
      </tp>
      <tp t="b">
        <v>0</v>
        <stp/>
        <stp>BDP|3335170023465712529</stp>
        <tr r="R417" s="1"/>
      </tp>
      <tp t="b">
        <v>0</v>
        <stp/>
        <stp>BDP|9165571845751160908</stp>
        <tr r="P145" s="1"/>
      </tp>
      <tp t="b">
        <v>0</v>
        <stp/>
        <stp>BDP|4391851891685279078</stp>
        <tr r="S260" s="1"/>
      </tp>
      <tp t="b">
        <v>0</v>
        <stp/>
        <stp>BDP|2271714170314137603</stp>
        <tr r="S127" s="1"/>
      </tp>
      <tp t="b">
        <v>0</v>
        <stp/>
        <stp>BDP|6477715237503440140</stp>
        <tr r="AG68" s="1"/>
      </tp>
      <tp t="b">
        <v>0</v>
        <stp/>
        <stp>BDP|3437972112339433272</stp>
        <tr r="R42" s="1"/>
      </tp>
      <tp t="b">
        <v>0</v>
        <stp/>
        <stp>BDP|2673234050132160767</stp>
        <tr r="AK350" s="1"/>
      </tp>
      <tp t="b">
        <v>0</v>
        <stp/>
        <stp>BDP|7168778905231772168</stp>
        <tr r="Y420" s="1"/>
      </tp>
      <tp t="b">
        <v>0</v>
        <stp/>
        <stp>BDP|1483032943694676109</stp>
        <tr r="Y471" s="1"/>
      </tp>
      <tp t="b">
        <v>0</v>
        <stp/>
        <stp>BDP|6686194308113278478</stp>
        <tr r="P300" s="1"/>
      </tp>
      <tp t="b">
        <v>0</v>
        <stp/>
        <stp>BDP|8338716390623536552</stp>
        <tr r="AK76" s="1"/>
      </tp>
      <tp t="b">
        <v>0</v>
        <stp/>
        <stp>BDP|7317883268538452157</stp>
        <tr r="AI287" s="1"/>
      </tp>
      <tp t="b">
        <v>0</v>
        <stp/>
        <stp>BDP|8327227947098342674</stp>
        <tr r="X258" s="1"/>
      </tp>
      <tp t="b">
        <v>0</v>
        <stp/>
        <stp>BDP|2917480373125104414</stp>
        <tr r="U230" s="1"/>
      </tp>
      <tp t="b">
        <v>0</v>
        <stp/>
        <stp>BDP|7003855344429276211</stp>
        <tr r="Q481" s="1"/>
      </tp>
      <tp t="b">
        <v>0</v>
        <stp/>
        <stp>BDP|8183976145975395029</stp>
        <tr r="U198" s="1"/>
      </tp>
      <tp t="b">
        <v>0</v>
        <stp/>
        <stp>BDP|9399734988635969324</stp>
        <tr r="AG129" s="1"/>
      </tp>
      <tp t="b">
        <v>0</v>
        <stp/>
        <stp>BDP|8190476691341716435</stp>
        <tr r="AG280" s="1"/>
      </tp>
      <tp t="b">
        <v>0</v>
        <stp/>
        <stp>BDP|8859993313838824894</stp>
        <tr r="AH452" s="1"/>
      </tp>
      <tp t="b">
        <v>0</v>
        <stp/>
        <stp>BDP|6504297869692137078</stp>
        <tr r="AI500" s="1"/>
      </tp>
      <tp t="b">
        <v>0</v>
        <stp/>
        <stp>BDP|6685423178064816177</stp>
        <tr r="T354" s="1"/>
      </tp>
      <tp t="b">
        <v>0</v>
        <stp/>
        <stp>BDP|7365675046176897396</stp>
        <tr r="S208" s="1"/>
      </tp>
      <tp t="b">
        <v>0</v>
        <stp/>
        <stp>BDP|2317522612413937599</stp>
        <tr r="V425" s="1"/>
      </tp>
      <tp t="b">
        <v>0</v>
        <stp/>
        <stp>BDP|9237934904900379056</stp>
        <tr r="AK503" s="1"/>
      </tp>
      <tp t="b">
        <v>0</v>
        <stp/>
        <stp>BDP|8168127284392753338</stp>
        <tr r="Q23" s="1"/>
      </tp>
      <tp t="b">
        <v>0</v>
        <stp/>
        <stp>BDP|7843510238498063926</stp>
        <tr r="T498" s="1"/>
      </tp>
      <tp t="b">
        <v>0</v>
        <stp/>
        <stp>BDP|6721525518831684384</stp>
        <tr r="AK28" s="1"/>
      </tp>
      <tp t="b">
        <v>0</v>
        <stp/>
        <stp>BDP|5693904576862325905</stp>
        <tr r="U393" s="1"/>
      </tp>
      <tp t="b">
        <v>0</v>
        <stp/>
        <stp>BDP|1144877994083765367</stp>
        <tr r="T308" s="1"/>
      </tp>
      <tp t="b">
        <v>0</v>
        <stp/>
        <stp>BDP|1705686570071517195</stp>
        <tr r="P472" s="1"/>
      </tp>
      <tp t="b">
        <v>0</v>
        <stp/>
        <stp>BDP|2774084695333011894</stp>
        <tr r="W139" s="1"/>
      </tp>
      <tp t="b">
        <v>0</v>
        <stp/>
        <stp>BDP|8269211945139032750</stp>
        <tr r="AG306" s="1"/>
      </tp>
      <tp t="b">
        <v>0</v>
        <stp/>
        <stp>BDP|8449803582490738825</stp>
        <tr r="AH216" s="1"/>
      </tp>
      <tp t="b">
        <v>0</v>
        <stp/>
        <stp>BDP|1476282321775618487</stp>
        <tr r="W147" s="1"/>
      </tp>
      <tp t="b">
        <v>0</v>
        <stp/>
        <stp>BDP|9504047337413615935</stp>
        <tr r="P60" s="1"/>
      </tp>
      <tp t="b">
        <v>0</v>
        <stp/>
        <stp>BDP|5253188513212896720</stp>
        <tr r="P65" s="1"/>
      </tp>
      <tp t="b">
        <v>0</v>
        <stp/>
        <stp>BDP|6829920075308971050</stp>
        <tr r="AK23" s="1"/>
      </tp>
      <tp t="b">
        <v>0</v>
        <stp/>
        <stp>BDP|7104596719402491152</stp>
        <tr r="AG278" s="1"/>
      </tp>
      <tp t="b">
        <v>0</v>
        <stp/>
        <stp>BDP|1491402501364243177</stp>
        <tr r="W56" s="1"/>
      </tp>
      <tp t="b">
        <v>0</v>
        <stp/>
        <stp>BDP|9750942336217203478</stp>
        <tr r="V165" s="1"/>
      </tp>
      <tp t="b">
        <v>0</v>
        <stp/>
        <stp>BDP|2697250534554427732</stp>
        <tr r="AG16" s="1"/>
      </tp>
      <tp t="b">
        <v>0</v>
        <stp/>
        <stp>BDP|4889578600940605198</stp>
        <tr r="Z133" s="1"/>
      </tp>
      <tp t="b">
        <v>0</v>
        <stp/>
        <stp>BDP|7564056784258358776</stp>
        <tr r="S486" s="1"/>
      </tp>
      <tp t="b">
        <v>0</v>
        <stp/>
        <stp>BDP|4889072359604486527</stp>
        <tr r="S434" s="1"/>
      </tp>
      <tp t="b">
        <v>0</v>
        <stp/>
        <stp>BDP|6021477181739413326</stp>
        <tr r="W420" s="1"/>
      </tp>
      <tp t="b">
        <v>0</v>
        <stp/>
        <stp>BDP|6082347169850975344</stp>
        <tr r="S140" s="1"/>
      </tp>
      <tp t="b">
        <v>0</v>
        <stp/>
        <stp>BDP|9105612195647131140</stp>
        <tr r="S167" s="1"/>
      </tp>
      <tp t="b">
        <v>0</v>
        <stp/>
        <stp>BDP|9930633289536446177</stp>
        <tr r="U147" s="1"/>
      </tp>
      <tp t="b">
        <v>0</v>
        <stp/>
        <stp>BDP|4682547677720607621</stp>
        <tr r="U281" s="1"/>
      </tp>
      <tp t="b">
        <v>0</v>
        <stp/>
        <stp>BDP|3389283030344922633</stp>
        <tr r="AI138" s="1"/>
      </tp>
      <tp t="b">
        <v>0</v>
        <stp/>
        <stp>BDP|4040369627175042003</stp>
        <tr r="R271" s="1"/>
      </tp>
      <tp t="b">
        <v>0</v>
        <stp/>
        <stp>BDP|4684660507675607703</stp>
        <tr r="Y453" s="1"/>
      </tp>
      <tp t="b">
        <v>0</v>
        <stp/>
        <stp>BDP|3807105032410399184</stp>
        <tr r="Y412" s="1"/>
      </tp>
      <tp t="b">
        <v>0</v>
        <stp/>
        <stp>BDP|9712587990650647588</stp>
        <tr r="Y238" s="1"/>
      </tp>
      <tp t="b">
        <v>0</v>
        <stp/>
        <stp>BDP|2046652671970752325</stp>
        <tr r="P445" s="1"/>
      </tp>
      <tp t="b">
        <v>0</v>
        <stp/>
        <stp>BDP|4579244356086784514</stp>
        <tr r="U74" s="1"/>
      </tp>
      <tp t="b">
        <v>0</v>
        <stp/>
        <stp>BDP|1124392237962642382</stp>
        <tr r="U284" s="1"/>
      </tp>
      <tp t="b">
        <v>0</v>
        <stp/>
        <stp>BDP|8427858202018341810</stp>
        <tr r="R381" s="1"/>
      </tp>
      <tp t="b">
        <v>0</v>
        <stp/>
        <stp>BDP|1620431945085679475</stp>
        <tr r="Z474" s="1"/>
      </tp>
      <tp t="b">
        <v>0</v>
        <stp/>
        <stp>BDP|1759706017812787563</stp>
        <tr r="Z55" s="1"/>
      </tp>
      <tp t="b">
        <v>0</v>
        <stp/>
        <stp>BDP|9541012956154701844</stp>
        <tr r="Y325" s="1"/>
      </tp>
      <tp t="b">
        <v>0</v>
        <stp/>
        <stp>BDP|6993271609082433629</stp>
        <tr r="Z49" s="1"/>
      </tp>
      <tp t="b">
        <v>0</v>
        <stp/>
        <stp>BDP|5195568249470994468</stp>
        <tr r="Y279" s="1"/>
      </tp>
      <tp t="b">
        <v>0</v>
        <stp/>
        <stp>BDP|3941256143093671682</stp>
        <tr r="P354" s="1"/>
      </tp>
      <tp t="b">
        <v>0</v>
        <stp/>
        <stp>BDP|1831041789129153050</stp>
        <tr r="T297" s="1"/>
      </tp>
      <tp t="b">
        <v>0</v>
        <stp/>
        <stp>BDP|2701921645769286638</stp>
        <tr r="P64" s="1"/>
      </tp>
      <tp t="b">
        <v>0</v>
        <stp/>
        <stp>BDP|1125872345939380468</stp>
        <tr r="P106" s="1"/>
      </tp>
      <tp t="b">
        <v>0</v>
        <stp/>
        <stp>BDP|6983391809892890771</stp>
        <tr r="Y27" s="1"/>
      </tp>
      <tp t="b">
        <v>0</v>
        <stp/>
        <stp>BDP|7090842264798401125</stp>
        <tr r="S385" s="1"/>
      </tp>
      <tp t="b">
        <v>0</v>
        <stp/>
        <stp>BDP|1249034395919547177</stp>
        <tr r="R296" s="1"/>
      </tp>
      <tp t="b">
        <v>0</v>
        <stp/>
        <stp>BDP|2724082415405492680</stp>
        <tr r="S38" s="1"/>
      </tp>
      <tp t="b">
        <v>0</v>
        <stp/>
        <stp>BDP|1388577702202517651</stp>
        <tr r="AI254" s="1"/>
      </tp>
      <tp t="b">
        <v>0</v>
        <stp/>
        <stp>BDP|8187731424459165417</stp>
        <tr r="V256" s="1"/>
      </tp>
      <tp t="b">
        <v>0</v>
        <stp/>
        <stp>BDP|7963584166311086516</stp>
        <tr r="R48" s="1"/>
      </tp>
      <tp t="b">
        <v>0</v>
        <stp/>
        <stp>BDP|6581263966755460775</stp>
        <tr r="P480" s="1"/>
      </tp>
      <tp t="b">
        <v>0</v>
        <stp/>
        <stp>BDP|6463726474561128758</stp>
        <tr r="Q322" s="1"/>
      </tp>
      <tp t="b">
        <v>0</v>
        <stp/>
        <stp>BDP|8455172793252785213</stp>
        <tr r="AH334" s="1"/>
      </tp>
      <tp t="b">
        <v>0</v>
        <stp/>
        <stp>BDP|7533091900090987739</stp>
        <tr r="AI35" s="1"/>
      </tp>
      <tp t="b">
        <v>0</v>
        <stp/>
        <stp>BDP|3925312853365970047</stp>
        <tr r="U403" s="1"/>
      </tp>
      <tp t="b">
        <v>0</v>
        <stp/>
        <stp>BDP|4974577978270839683</stp>
        <tr r="P251" s="1"/>
      </tp>
      <tp t="b">
        <v>0</v>
        <stp/>
        <stp>BDP|4495470893929717013</stp>
        <tr r="X120" s="1"/>
      </tp>
      <tp t="b">
        <v>0</v>
        <stp/>
        <stp>BDP|1139189825151368398</stp>
        <tr r="U364" s="1"/>
      </tp>
      <tp t="b">
        <v>0</v>
        <stp/>
        <stp>BDP|6113120684478579747</stp>
        <tr r="AI17" s="1"/>
      </tp>
      <tp t="b">
        <v>0</v>
        <stp/>
        <stp>BDP|9446979223881342355</stp>
        <tr r="Q29" s="1"/>
      </tp>
      <tp t="b">
        <v>0</v>
        <stp/>
        <stp>BDP|4804422037170972323</stp>
        <tr r="T198" s="1"/>
      </tp>
      <tp t="b">
        <v>0</v>
        <stp/>
        <stp>BDP|8152952371020361606</stp>
        <tr r="T460" s="1"/>
      </tp>
      <tp t="b">
        <v>0</v>
        <stp/>
        <stp>BDP|2619006735491498003</stp>
        <tr r="R450" s="1"/>
      </tp>
      <tp t="b">
        <v>0</v>
        <stp/>
        <stp>BDP|7690003604221274677</stp>
        <tr r="T445" s="1"/>
      </tp>
      <tp t="b">
        <v>0</v>
        <stp/>
        <stp>BDP|1258783483889636786</stp>
        <tr r="Z222" s="1"/>
      </tp>
      <tp t="b">
        <v>0</v>
        <stp/>
        <stp>BDP|8317135291596682602</stp>
        <tr r="R294" s="1"/>
      </tp>
      <tp t="b">
        <v>0</v>
        <stp/>
        <stp>BDP|7214251319147039399</stp>
        <tr r="W155" s="1"/>
      </tp>
      <tp t="b">
        <v>0</v>
        <stp/>
        <stp>BDP|7688695615147461791</stp>
        <tr r="V173" s="1"/>
      </tp>
      <tp t="b">
        <v>0</v>
        <stp/>
        <stp>BDP|5596621365621573403</stp>
        <tr r="P255" s="1"/>
      </tp>
      <tp t="b">
        <v>0</v>
        <stp/>
        <stp>BDP|9106989822402449083</stp>
        <tr r="X404" s="1"/>
      </tp>
      <tp t="b">
        <v>0</v>
        <stp/>
        <stp>BDP|8139286440299948779</stp>
        <tr r="AG163" s="1"/>
      </tp>
      <tp t="b">
        <v>0</v>
        <stp/>
        <stp>BDP|3703636766086541508</stp>
        <tr r="AG282" s="1"/>
      </tp>
      <tp t="b">
        <v>0</v>
        <stp/>
        <stp>BDP|2794121716846241468</stp>
        <tr r="V293" s="1"/>
      </tp>
      <tp t="b">
        <v>0</v>
        <stp/>
        <stp>BDP|4157723946984151336</stp>
        <tr r="Y243" s="1"/>
      </tp>
      <tp t="b">
        <v>0</v>
        <stp/>
        <stp>BDP|1783733218585929220</stp>
        <tr r="X438" s="1"/>
      </tp>
      <tp t="b">
        <v>0</v>
        <stp/>
        <stp>BDP|2787783609351513448</stp>
        <tr r="Z27" s="1"/>
      </tp>
      <tp t="b">
        <v>0</v>
        <stp/>
        <stp>BDP|7697698224686864541</stp>
        <tr r="AG281" s="1"/>
      </tp>
      <tp t="b">
        <v>0</v>
        <stp/>
        <stp>BDP|3705135712203039014</stp>
        <tr r="S443" s="1"/>
      </tp>
      <tp t="b">
        <v>0</v>
        <stp/>
        <stp>BDP|2476375640751115456</stp>
        <tr r="Q211" s="1"/>
      </tp>
      <tp t="b">
        <v>0</v>
        <stp/>
        <stp>BDP|3408511132522679761</stp>
        <tr r="P372" s="1"/>
      </tp>
      <tp t="b">
        <v>0</v>
        <stp/>
        <stp>BDP|4669225469456864623</stp>
        <tr r="AK70" s="1"/>
      </tp>
      <tp t="b">
        <v>0</v>
        <stp/>
        <stp>BDP|3108000760160074564</stp>
        <tr r="Q142" s="1"/>
      </tp>
      <tp t="b">
        <v>0</v>
        <stp/>
        <stp>BDP|2224136766943400648</stp>
        <tr r="U243" s="1"/>
      </tp>
      <tp t="b">
        <v>0</v>
        <stp/>
        <stp>BDP|7050570823427700747</stp>
        <tr r="Q395" s="1"/>
      </tp>
      <tp t="b">
        <v>0</v>
        <stp/>
        <stp>BDP|8151976944547098266</stp>
        <tr r="V462" s="1"/>
      </tp>
      <tp t="b">
        <v>0</v>
        <stp/>
        <stp>BDP|7572640020011180246</stp>
        <tr r="AH396" s="1"/>
      </tp>
      <tp t="b">
        <v>0</v>
        <stp/>
        <stp>BDP|1738105214012761309</stp>
        <tr r="T76" s="1"/>
      </tp>
      <tp t="b">
        <v>0</v>
        <stp/>
        <stp>BDP|7547050000605322278</stp>
        <tr r="AG236" s="1"/>
      </tp>
      <tp t="b">
        <v>0</v>
        <stp/>
        <stp>BDP|3101639530697071163</stp>
        <tr r="Z188" s="1"/>
      </tp>
      <tp t="b">
        <v>0</v>
        <stp/>
        <stp>BDP|2596912195501305364</stp>
        <tr r="Y467" s="1"/>
      </tp>
      <tp t="b">
        <v>0</v>
        <stp/>
        <stp>BDP|1323316428696793691</stp>
        <tr r="X388" s="1"/>
      </tp>
      <tp t="b">
        <v>0</v>
        <stp/>
        <stp>BDP|9783905090340623951</stp>
        <tr r="AG445" s="1"/>
      </tp>
      <tp t="b">
        <v>0</v>
        <stp/>
        <stp>BDP|3022597824991965506</stp>
        <tr r="Y442" s="1"/>
      </tp>
      <tp t="b">
        <v>0</v>
        <stp/>
        <stp>BDP|6571479732735609425</stp>
        <tr r="P365" s="1"/>
      </tp>
      <tp t="b">
        <v>0</v>
        <stp/>
        <stp>BDP|8015069338489344294</stp>
        <tr r="Z45" s="1"/>
      </tp>
      <tp t="b">
        <v>0</v>
        <stp/>
        <stp>BDP|2632008570837093224</stp>
        <tr r="AG469" s="1"/>
      </tp>
      <tp t="b">
        <v>0</v>
        <stp/>
        <stp>BDP|4536931196927569313</stp>
        <tr r="S15" s="1"/>
      </tp>
      <tp t="b">
        <v>0</v>
        <stp/>
        <stp>BDP|3061141905813061158</stp>
        <tr r="AG117" s="1"/>
      </tp>
      <tp t="b">
        <v>0</v>
        <stp/>
        <stp>BDP|5437564010565474426</stp>
        <tr r="AG210" s="1"/>
      </tp>
      <tp t="b">
        <v>0</v>
        <stp/>
        <stp>BDP|8953314011062877855</stp>
        <tr r="R35" s="1"/>
      </tp>
      <tp t="b">
        <v>0</v>
        <stp/>
        <stp>BDP|3299374359840132593</stp>
        <tr r="T433" s="1"/>
      </tp>
      <tp t="b">
        <v>0</v>
        <stp/>
        <stp>BDP|3343803491267160577</stp>
        <tr r="AK487" s="1"/>
      </tp>
      <tp t="b">
        <v>0</v>
        <stp/>
        <stp>BDP|6251346410234208005</stp>
        <tr r="AG110" s="1"/>
      </tp>
      <tp t="b">
        <v>0</v>
        <stp/>
        <stp>BDP|5173763961442412667</stp>
        <tr r="P276" s="1"/>
      </tp>
      <tp t="b">
        <v>0</v>
        <stp/>
        <stp>BDP|8462102902708426167</stp>
        <tr r="AK92" s="1"/>
      </tp>
      <tp t="b">
        <v>0</v>
        <stp/>
        <stp>BDP|9781000682573027207</stp>
        <tr r="Z24" s="1"/>
      </tp>
      <tp t="b">
        <v>0</v>
        <stp/>
        <stp>BDP|2681552045125587668</stp>
        <tr r="AK315" s="1"/>
      </tp>
      <tp t="b">
        <v>0</v>
        <stp/>
        <stp>BDP|2442052324584981490</stp>
        <tr r="U34" s="1"/>
      </tp>
      <tp t="b">
        <v>0</v>
        <stp/>
        <stp>BDP|8440725901579408665</stp>
        <tr r="AK50" s="1"/>
      </tp>
      <tp t="b">
        <v>0</v>
        <stp/>
        <stp>BDP|9644080619181377913</stp>
        <tr r="AI276" s="1"/>
      </tp>
      <tp t="b">
        <v>0</v>
        <stp/>
        <stp>BDP|3373253071776063025</stp>
        <tr r="R273" s="1"/>
      </tp>
      <tp t="b">
        <v>0</v>
        <stp/>
        <stp>BDP|3764244147172221732</stp>
        <tr r="AH409" s="1"/>
      </tp>
      <tp t="b">
        <v>0</v>
        <stp/>
        <stp>BDP|6521286769332328026</stp>
        <tr r="R216" s="1"/>
      </tp>
      <tp t="b">
        <v>0</v>
        <stp/>
        <stp>BDP|9729970010044619531</stp>
        <tr r="AI396" s="1"/>
      </tp>
      <tp t="b">
        <v>0</v>
        <stp/>
        <stp>BDP|8106247591630672373</stp>
        <tr r="X47" s="1"/>
      </tp>
      <tp t="b">
        <v>0</v>
        <stp/>
        <stp>BDP|6579166781226033975</stp>
        <tr r="U387" s="1"/>
      </tp>
      <tp t="b">
        <v>0</v>
        <stp/>
        <stp>BDP|5620870673678441234</stp>
        <tr r="T272" s="1"/>
      </tp>
      <tp t="b">
        <v>0</v>
        <stp/>
        <stp>BDP|4072302617411069720</stp>
        <tr r="Z58" s="1"/>
      </tp>
      <tp t="b">
        <v>0</v>
        <stp/>
        <stp>BDP|6147407510155424606</stp>
        <tr r="AG144" s="1"/>
      </tp>
      <tp t="b">
        <v>0</v>
        <stp/>
        <stp>BDP|4240525983619096197</stp>
        <tr r="U299" s="1"/>
      </tp>
      <tp t="b">
        <v>0</v>
        <stp/>
        <stp>BDP|2871632961644377738</stp>
        <tr r="X6" s="1"/>
      </tp>
      <tp t="b">
        <v>0</v>
        <stp/>
        <stp>BDP|3075966425380892915</stp>
        <tr r="U197" s="1"/>
      </tp>
      <tp t="b">
        <v>0</v>
        <stp/>
        <stp>BDP|1271034440960888433</stp>
        <tr r="V390" s="1"/>
      </tp>
      <tp t="b">
        <v>0</v>
        <stp/>
        <stp>BDP|1130450528796679003</stp>
        <tr r="AI475" s="1"/>
      </tp>
      <tp t="b">
        <v>0</v>
        <stp/>
        <stp>BDP|3508497553385440610</stp>
        <tr r="R232" s="1"/>
      </tp>
      <tp t="b">
        <v>0</v>
        <stp/>
        <stp>BDP|7727413831244839553</stp>
        <tr r="R312" s="1"/>
      </tp>
      <tp t="b">
        <v>0</v>
        <stp/>
        <stp>BDP|6365627354920995465</stp>
        <tr r="AK421" s="1"/>
      </tp>
      <tp t="b">
        <v>0</v>
        <stp/>
        <stp>BDP|4173703838251510061</stp>
        <tr r="AG25" s="1"/>
      </tp>
      <tp t="b">
        <v>0</v>
        <stp/>
        <stp>BDP|6584582376565752072</stp>
        <tr r="P283" s="1"/>
      </tp>
      <tp t="b">
        <v>0</v>
        <stp/>
        <stp>BDP|8520157960459232799</stp>
        <tr r="AG98" s="1"/>
      </tp>
      <tp t="b">
        <v>0</v>
        <stp/>
        <stp>BDP|8502377048446581846</stp>
        <tr r="P295" s="1"/>
      </tp>
      <tp t="b">
        <v>0</v>
        <stp/>
        <stp>BDP|2467570016931855667</stp>
        <tr r="AG348" s="1"/>
      </tp>
      <tp t="b">
        <v>0</v>
        <stp/>
        <stp>BDP|6254414639293887396</stp>
        <tr r="R116" s="1"/>
      </tp>
      <tp t="b">
        <v>0</v>
        <stp/>
        <stp>BDP|3442408888246363846</stp>
        <tr r="AG366" s="1"/>
      </tp>
      <tp t="b">
        <v>0</v>
        <stp/>
        <stp>BDP|2002923338241865897</stp>
        <tr r="X124" s="1"/>
      </tp>
      <tp t="b">
        <v>0</v>
        <stp/>
        <stp>BDP|7959125021422364722</stp>
        <tr r="AK210" s="1"/>
      </tp>
      <tp t="b">
        <v>0</v>
        <stp/>
        <stp>BDP|2996868914368443246</stp>
        <tr r="P327" s="1"/>
      </tp>
      <tp t="b">
        <v>0</v>
        <stp/>
        <stp>BDP|5730738149020291740</stp>
        <tr r="AG296" s="1"/>
      </tp>
      <tp t="b">
        <v>0</v>
        <stp/>
        <stp>BDP|8661165990375252497</stp>
        <tr r="AI40" s="1"/>
      </tp>
      <tp t="b">
        <v>0</v>
        <stp/>
        <stp>BDP|2317272236732149084</stp>
        <tr r="P471" s="1"/>
      </tp>
      <tp t="b">
        <v>0</v>
        <stp/>
        <stp>BDP|9533311567918220590</stp>
        <tr r="V365" s="1"/>
      </tp>
      <tp t="b">
        <v>0</v>
        <stp/>
        <stp>BDP|4994200496037345946</stp>
        <tr r="U245" s="1"/>
      </tp>
      <tp t="b">
        <v>0</v>
        <stp/>
        <stp>BDP|9293391208208392388</stp>
        <tr r="V126" s="1"/>
      </tp>
      <tp t="b">
        <v>0</v>
        <stp/>
        <stp>BDP|3971070294243087820</stp>
        <tr r="Z317" s="1"/>
      </tp>
      <tp t="b">
        <v>0</v>
        <stp/>
        <stp>BDP|1596819152269694487</stp>
        <tr r="P381" s="1"/>
      </tp>
      <tp t="b">
        <v>0</v>
        <stp/>
        <stp>BDP|3773615849731599122</stp>
        <tr r="V208" s="1"/>
      </tp>
      <tp t="b">
        <v>0</v>
        <stp/>
        <stp>BDP|1793320274125885113</stp>
        <tr r="S253" s="1"/>
      </tp>
      <tp t="b">
        <v>0</v>
        <stp/>
        <stp>BDP|9060560261263740885</stp>
        <tr r="AK91" s="1"/>
      </tp>
      <tp t="b">
        <v>0</v>
        <stp/>
        <stp>BDP|6743062449406828585</stp>
        <tr r="P420" s="1"/>
      </tp>
      <tp t="b">
        <v>0</v>
        <stp/>
        <stp>BDP|3148482836092314740</stp>
        <tr r="W237" s="1"/>
      </tp>
      <tp t="b">
        <v>0</v>
        <stp/>
        <stp>BDP|4744581032965329669</stp>
        <tr r="R203" s="1"/>
      </tp>
      <tp t="b">
        <v>0</v>
        <stp/>
        <stp>BDP|4165048049600294167</stp>
        <tr r="U233" s="1"/>
      </tp>
      <tp t="b">
        <v>0</v>
        <stp/>
        <stp>BDP|2283503243101024381</stp>
        <tr r="AH26" s="1"/>
      </tp>
      <tp t="b">
        <v>0</v>
        <stp/>
        <stp>BDP|5440668148054160222</stp>
        <tr r="S415" s="1"/>
      </tp>
      <tp t="b">
        <v>0</v>
        <stp/>
        <stp>BDP|6794615420261706286</stp>
        <tr r="T44" s="1"/>
      </tp>
      <tp t="b">
        <v>0</v>
        <stp/>
        <stp>BDP|8802479526387257827</stp>
        <tr r="X107" s="1"/>
      </tp>
      <tp t="b">
        <v>0</v>
        <stp/>
        <stp>BDP|5950809502475361915</stp>
        <tr r="AK17" s="1"/>
      </tp>
      <tp t="b">
        <v>0</v>
        <stp/>
        <stp>BDP|3027347749245088044</stp>
        <tr r="Z183" s="1"/>
      </tp>
      <tp t="b">
        <v>0</v>
        <stp/>
        <stp>BDP|3809509467375281449</stp>
        <tr r="AK383" s="1"/>
      </tp>
      <tp t="b">
        <v>0</v>
        <stp/>
        <stp>BDP|9328291352876836992</stp>
        <tr r="R191" s="1"/>
      </tp>
      <tp t="b">
        <v>0</v>
        <stp/>
        <stp>BDP|7928173830857703304</stp>
        <tr r="Y134" s="1"/>
      </tp>
      <tp t="b">
        <v>0</v>
        <stp/>
        <stp>BDP|2241296702983273223</stp>
        <tr r="R146" s="1"/>
      </tp>
      <tp t="b">
        <v>0</v>
        <stp/>
        <stp>BDP|6680380237325439247</stp>
        <tr r="V377" s="1"/>
      </tp>
      <tp t="b">
        <v>0</v>
        <stp/>
        <stp>BDP|9464243792870335380</stp>
        <tr r="AI371" s="1"/>
      </tp>
      <tp t="b">
        <v>0</v>
        <stp/>
        <stp>BDP|9770716182235414291</stp>
        <tr r="T449" s="1"/>
      </tp>
      <tp t="b">
        <v>0</v>
        <stp/>
        <stp>BDP|8955652836099776543</stp>
        <tr r="X159" s="1"/>
      </tp>
      <tp t="b">
        <v>0</v>
        <stp/>
        <stp>BDP|6475553370657949214</stp>
        <tr r="V355" s="1"/>
      </tp>
      <tp t="b">
        <v>0</v>
        <stp/>
        <stp>BDP|9228688253243851889</stp>
        <tr r="AI44" s="1"/>
      </tp>
      <tp t="b">
        <v>0</v>
        <stp/>
        <stp>BDP|8144803043915885030</stp>
        <tr r="P291" s="1"/>
      </tp>
      <tp t="b">
        <v>0</v>
        <stp/>
        <stp>BDP|5288990323306354928</stp>
        <tr r="R261" s="1"/>
      </tp>
      <tp t="b">
        <v>0</v>
        <stp/>
        <stp>BDP|2137775533630818747</stp>
        <tr r="AI410" s="1"/>
      </tp>
      <tp t="b">
        <v>0</v>
        <stp/>
        <stp>BDP|7598744700169731887</stp>
        <tr r="U170" s="1"/>
      </tp>
      <tp t="b">
        <v>0</v>
        <stp/>
        <stp>BDP|8014785395837316006</stp>
        <tr r="V261" s="1"/>
      </tp>
      <tp t="b">
        <v>0</v>
        <stp/>
        <stp>BDP|8954515265119068339</stp>
        <tr r="W326" s="1"/>
      </tp>
      <tp t="b">
        <v>0</v>
        <stp/>
        <stp>BDP|9727296212873548876</stp>
        <tr r="Y213" s="1"/>
      </tp>
      <tp t="b">
        <v>0</v>
        <stp/>
        <stp>BDP|2200797840687253774</stp>
        <tr r="Y466" s="1"/>
      </tp>
      <tp t="b">
        <v>0</v>
        <stp/>
        <stp>BDP|6540191204516471025</stp>
        <tr r="S190" s="1"/>
      </tp>
      <tp t="b">
        <v>0</v>
        <stp/>
        <stp>BDP|5827262596079028660</stp>
        <tr r="R328" s="1"/>
      </tp>
      <tp t="b">
        <v>0</v>
        <stp/>
        <stp>BDP|3689104754601590797</stp>
        <tr r="X432" s="1"/>
      </tp>
      <tp t="b">
        <v>0</v>
        <stp/>
        <stp>BDP|8953878020987944494</stp>
        <tr r="AG189" s="1"/>
      </tp>
      <tp t="b">
        <v>0</v>
        <stp/>
        <stp>BDP|6153991841303518921</stp>
        <tr r="AK178" s="1"/>
      </tp>
      <tp t="b">
        <v>0</v>
        <stp/>
        <stp>BDP|7736089359640043390</stp>
        <tr r="S333" s="1"/>
      </tp>
      <tp t="b">
        <v>0</v>
        <stp/>
        <stp>BDP|7956655766835350365</stp>
        <tr r="T242" s="1"/>
      </tp>
      <tp t="b">
        <v>0</v>
        <stp/>
        <stp>BDP|1353733331936932276</stp>
        <tr r="X182" s="1"/>
      </tp>
      <tp t="b">
        <v>0</v>
        <stp/>
        <stp>BDP|1926141348934345192</stp>
        <tr r="X133" s="1"/>
      </tp>
      <tp t="b">
        <v>0</v>
        <stp/>
        <stp>BDP|4682764228053375345</stp>
        <tr r="X416" s="1"/>
      </tp>
      <tp t="b">
        <v>0</v>
        <stp/>
        <stp>BDP|6222481334614583443</stp>
        <tr r="P357" s="1"/>
      </tp>
      <tp t="b">
        <v>0</v>
        <stp/>
        <stp>BDP|4390254715175451388</stp>
        <tr r="AI247" s="1"/>
      </tp>
      <tp t="b">
        <v>0</v>
        <stp/>
        <stp>BDP|4561854696876197283</stp>
        <tr r="AG89" s="1"/>
      </tp>
      <tp t="b">
        <v>0</v>
        <stp/>
        <stp>BDP|4893932274138835389</stp>
        <tr r="AG55" s="1"/>
      </tp>
      <tp t="b">
        <v>0</v>
        <stp/>
        <stp>BDP|1996156458766887230</stp>
        <tr r="AG142" s="1"/>
      </tp>
      <tp t="b">
        <v>0</v>
        <stp/>
        <stp>BDP|1080861940565986904</stp>
        <tr r="Q201" s="1"/>
      </tp>
      <tp t="b">
        <v>0</v>
        <stp/>
        <stp>BDP|4417700167641453587</stp>
        <tr r="Q353" s="1"/>
      </tp>
      <tp t="b">
        <v>0</v>
        <stp/>
        <stp>BDP|2589677880515482895</stp>
        <tr r="W475" s="1"/>
      </tp>
      <tp t="b">
        <v>0</v>
        <stp/>
        <stp>BDP|1526068559233060665</stp>
        <tr r="S150" s="1"/>
      </tp>
      <tp t="b">
        <v>0</v>
        <stp/>
        <stp>BDP|7740462541682531498</stp>
        <tr r="U439" s="1"/>
      </tp>
      <tp t="b">
        <v>0</v>
        <stp/>
        <stp>BDP|1848465243862839290</stp>
        <tr r="S11" s="1"/>
      </tp>
      <tp t="b">
        <v>0</v>
        <stp/>
        <stp>BDP|7904193002854789399</stp>
        <tr r="W312" s="1"/>
      </tp>
      <tp t="b">
        <v>0</v>
        <stp/>
        <stp>BDP|7334090433931223474</stp>
        <tr r="Q126" s="1"/>
      </tp>
      <tp t="b">
        <v>0</v>
        <stp/>
        <stp>BDP|4864348805340440615</stp>
        <tr r="S107" s="1"/>
      </tp>
      <tp t="b">
        <v>0</v>
        <stp/>
        <stp>BDP|6674114254762828179</stp>
        <tr r="Q368" s="1"/>
      </tp>
      <tp t="b">
        <v>0</v>
        <stp/>
        <stp>BDP|8030123714580384992</stp>
        <tr r="Q309" s="1"/>
      </tp>
      <tp t="b">
        <v>0</v>
        <stp/>
        <stp>BDP|3260114905313886027</stp>
        <tr r="Z6" s="1"/>
      </tp>
      <tp t="b">
        <v>0</v>
        <stp/>
        <stp>BDP|5472304151845822718</stp>
        <tr r="W24" s="1"/>
      </tp>
      <tp t="b">
        <v>0</v>
        <stp/>
        <stp>BDP|5425366556987087584</stp>
        <tr r="W99" s="1"/>
      </tp>
      <tp t="b">
        <v>0</v>
        <stp/>
        <stp>BDP|9882169684943714219</stp>
        <tr r="AI132" s="1"/>
      </tp>
      <tp t="b">
        <v>0</v>
        <stp/>
        <stp>BDP|3668497395427439826</stp>
        <tr r="R383" s="1"/>
      </tp>
      <tp t="b">
        <v>0</v>
        <stp/>
        <stp>BDP|2369103135060357193</stp>
        <tr r="AI157" s="1"/>
      </tp>
      <tp t="b">
        <v>0</v>
        <stp/>
        <stp>BDP|6160493747547076035</stp>
        <tr r="W378" s="1"/>
      </tp>
      <tp t="b">
        <v>0</v>
        <stp/>
        <stp>BDP|6719166357253395098</stp>
        <tr r="R415" s="1"/>
      </tp>
      <tp t="b">
        <v>0</v>
        <stp/>
        <stp>BDP|9814864453050241536</stp>
        <tr r="AK436" s="1"/>
      </tp>
      <tp t="b">
        <v>0</v>
        <stp/>
        <stp>BDP|5588589149215134097</stp>
        <tr r="AH127" s="1"/>
      </tp>
      <tp t="b">
        <v>0</v>
        <stp/>
        <stp>BDP|5044745818667088509</stp>
        <tr r="U365" s="1"/>
      </tp>
      <tp t="b">
        <v>0</v>
        <stp/>
        <stp>BDP|6415589459733018498</stp>
        <tr r="AG103" s="1"/>
      </tp>
      <tp t="b">
        <v>0</v>
        <stp/>
        <stp>BDP|7594595533327799740</stp>
        <tr r="X238" s="1"/>
      </tp>
      <tp t="b">
        <v>0</v>
        <stp/>
        <stp>BDP|9919104690275183549</stp>
        <tr r="AG433" s="1"/>
      </tp>
      <tp t="b">
        <v>0</v>
        <stp/>
        <stp>BDP|5933369667494341563</stp>
        <tr r="Z308" s="1"/>
      </tp>
      <tp t="b">
        <v>0</v>
        <stp/>
        <stp>BDP|6707480786228498302</stp>
        <tr r="R360" s="1"/>
      </tp>
      <tp t="b">
        <v>0</v>
        <stp/>
        <stp>BDP|2665999844758328650</stp>
        <tr r="Y161" s="1"/>
      </tp>
      <tp t="b">
        <v>0</v>
        <stp/>
        <stp>BDP|2035195914985857680</stp>
        <tr r="S254" s="1"/>
      </tp>
      <tp t="b">
        <v>0</v>
        <stp/>
        <stp>BDP|7073766009781056029</stp>
        <tr r="X111" s="1"/>
      </tp>
      <tp t="b">
        <v>0</v>
        <stp/>
        <stp>BDP|2295479948925048601</stp>
        <tr r="AI82" s="1"/>
      </tp>
      <tp t="b">
        <v>0</v>
        <stp/>
        <stp>BDP|6707671799768790031</stp>
        <tr r="AH253" s="1"/>
      </tp>
      <tp t="b">
        <v>0</v>
        <stp/>
        <stp>BDP|5958200309547445195</stp>
        <tr r="Q495" s="1"/>
      </tp>
      <tp t="b">
        <v>0</v>
        <stp/>
        <stp>BDP|6413685910534978485</stp>
        <tr r="Y296" s="1"/>
      </tp>
      <tp t="b">
        <v>0</v>
        <stp/>
        <stp>BDP|3800102906592351100</stp>
        <tr r="S349" s="1"/>
      </tp>
      <tp t="b">
        <v>0</v>
        <stp/>
        <stp>BDP|7424246344287128782</stp>
        <tr r="Q324" s="1"/>
      </tp>
      <tp t="b">
        <v>0</v>
        <stp/>
        <stp>BDP|3985756400997861297</stp>
        <tr r="AK389" s="1"/>
      </tp>
      <tp t="b">
        <v>0</v>
        <stp/>
        <stp>BDP|7429769340682370733</stp>
        <tr r="V118" s="1"/>
      </tp>
      <tp t="b">
        <v>0</v>
        <stp/>
        <stp>BDP|1730442007770691404</stp>
        <tr r="W497" s="1"/>
      </tp>
      <tp t="b">
        <v>0</v>
        <stp/>
        <stp>BDP|6264069957592216030</stp>
        <tr r="Q195" s="1"/>
      </tp>
      <tp t="b">
        <v>0</v>
        <stp/>
        <stp>BDP|5640739707671768277</stp>
        <tr r="Y364" s="1"/>
      </tp>
      <tp t="b">
        <v>0</v>
        <stp/>
        <stp>BDP|1666874393839975890</stp>
        <tr r="AK59" s="1"/>
      </tp>
      <tp t="b">
        <v>0</v>
        <stp/>
        <stp>BDP|2448338460153764526</stp>
        <tr r="AG45" s="1"/>
      </tp>
      <tp t="b">
        <v>0</v>
        <stp/>
        <stp>BDP|7788247654384398568</stp>
        <tr r="P71" s="1"/>
      </tp>
      <tp t="b">
        <v>0</v>
        <stp/>
        <stp>BDP|8149395598045041628</stp>
        <tr r="X457" s="1"/>
      </tp>
      <tp t="b">
        <v>0</v>
        <stp/>
        <stp>BDP|6454518912772627139</stp>
        <tr r="AH463" s="1"/>
      </tp>
      <tp t="b">
        <v>0</v>
        <stp/>
        <stp>BDP|4321673652827387171</stp>
        <tr r="Y354" s="1"/>
      </tp>
      <tp t="b">
        <v>0</v>
        <stp/>
        <stp>BDP|9488886517237190685</stp>
        <tr r="T122" s="1"/>
      </tp>
      <tp t="b">
        <v>0</v>
        <stp/>
        <stp>BDP|3013210110006525760</stp>
        <tr r="Y300" s="1"/>
      </tp>
      <tp t="b">
        <v>0</v>
        <stp/>
        <stp>BDP|6884401058921331710</stp>
        <tr r="R485" s="1"/>
      </tp>
      <tp t="b">
        <v>0</v>
        <stp/>
        <stp>BDP|5724183534620952607</stp>
        <tr r="AH21" s="1"/>
      </tp>
      <tp t="b">
        <v>0</v>
        <stp/>
        <stp>BDP|7946180151777646543</stp>
        <tr r="X148" s="1"/>
      </tp>
      <tp t="b">
        <v>0</v>
        <stp/>
        <stp>BDP|1749156220576626561</stp>
        <tr r="P400" s="1"/>
      </tp>
      <tp t="b">
        <v>0</v>
        <stp/>
        <stp>BDP|5048538376636680015</stp>
        <tr r="AK460" s="1"/>
      </tp>
      <tp t="b">
        <v>0</v>
        <stp/>
        <stp>BDP|4544525418569967844</stp>
        <tr r="P281" s="1"/>
      </tp>
      <tp t="b">
        <v>0</v>
        <stp/>
        <stp>BDP|3951741309902408735</stp>
        <tr r="X347" s="1"/>
      </tp>
      <tp t="b">
        <v>0</v>
        <stp/>
        <stp>BDP|4635236514057489160</stp>
        <tr r="R499" s="1"/>
      </tp>
      <tp t="b">
        <v>0</v>
        <stp/>
        <stp>BDP|2786635626484076313</stp>
        <tr r="X470" s="1"/>
      </tp>
      <tp t="b">
        <v>0</v>
        <stp/>
        <stp>BDP|5838680679551881423</stp>
        <tr r="AI334" s="1"/>
      </tp>
      <tp t="b">
        <v>0</v>
        <stp/>
        <stp>BDP|9587644777039719021</stp>
        <tr r="U420" s="1"/>
      </tp>
      <tp t="b">
        <v>0</v>
        <stp/>
        <stp>BDP|9803598122326916995</stp>
        <tr r="AH311" s="1"/>
      </tp>
      <tp t="b">
        <v>0</v>
        <stp/>
        <stp>BDP|9744074296888354962</stp>
        <tr r="Y182" s="1"/>
      </tp>
      <tp t="b">
        <v>0</v>
        <stp/>
        <stp>BDP|8830821849513156612</stp>
        <tr r="Q246" s="1"/>
      </tp>
      <tp t="b">
        <v>0</v>
        <stp/>
        <stp>BDP|9762250892576334503</stp>
        <tr r="X108" s="1"/>
      </tp>
      <tp t="b">
        <v>0</v>
        <stp/>
        <stp>BDP|5205630930921188033</stp>
        <tr r="V120" s="1"/>
      </tp>
      <tp t="b">
        <v>0</v>
        <stp/>
        <stp>BDP|4967771537520232183</stp>
        <tr r="P264" s="1"/>
      </tp>
      <tp t="b">
        <v>0</v>
        <stp/>
        <stp>BDP|9825946579223254544</stp>
        <tr r="V421" s="1"/>
      </tp>
      <tp t="b">
        <v>0</v>
        <stp/>
        <stp>BDP|8573684258358123275</stp>
        <tr r="AI358" s="1"/>
      </tp>
      <tp t="b">
        <v>0</v>
        <stp/>
        <stp>BDP|7328622611634440575</stp>
        <tr r="AI207" s="1"/>
      </tp>
      <tp t="b">
        <v>0</v>
        <stp/>
        <stp>BDP|2750039959963707592</stp>
        <tr r="Z492" s="1"/>
      </tp>
      <tp t="b">
        <v>0</v>
        <stp/>
        <stp>BDP|2084668430715764327</stp>
        <tr r="T327" s="1"/>
      </tp>
      <tp t="b">
        <v>0</v>
        <stp/>
        <stp>BDP|1206750517863855586</stp>
        <tr r="W216" s="1"/>
      </tp>
      <tp t="b">
        <v>0</v>
        <stp/>
        <stp>BDP|3525373907927064655</stp>
        <tr r="Z165" s="1"/>
      </tp>
      <tp t="b">
        <v>0</v>
        <stp/>
        <stp>BDP|8805396995995737636</stp>
        <tr r="AG412" s="1"/>
      </tp>
      <tp t="b">
        <v>0</v>
        <stp/>
        <stp>BDP|4027253292598586626</stp>
        <tr r="T301" s="1"/>
      </tp>
      <tp t="b">
        <v>0</v>
        <stp/>
        <stp>BDP|4283074439766512095</stp>
        <tr r="AI208" s="1"/>
      </tp>
      <tp t="b">
        <v>0</v>
        <stp/>
        <stp>BDP|8109503324407404916</stp>
        <tr r="AH328" s="1"/>
      </tp>
      <tp t="b">
        <v>0</v>
        <stp/>
        <stp>BDP|7179125073737560750</stp>
        <tr r="P455" s="1"/>
      </tp>
      <tp t="b">
        <v>0</v>
        <stp/>
        <stp>BDP|4046126681645077936</stp>
        <tr r="W50" s="1"/>
      </tp>
      <tp t="b">
        <v>0</v>
        <stp/>
        <stp>BDP|6633704356095465044</stp>
        <tr r="AH227" s="1"/>
      </tp>
      <tp t="b">
        <v>0</v>
        <stp/>
        <stp>BDP|6764591810657742491</stp>
        <tr r="U242" s="1"/>
      </tp>
      <tp t="b">
        <v>0</v>
        <stp/>
        <stp>BDP|8522090874787005983</stp>
        <tr r="Z281" s="1"/>
      </tp>
      <tp t="b">
        <v>0</v>
        <stp/>
        <stp>BDP|2544215820240124357</stp>
        <tr r="R316" s="1"/>
      </tp>
      <tp t="b">
        <v>0</v>
        <stp/>
        <stp>BDP|4711131547498261814</stp>
        <tr r="Y44" s="1"/>
      </tp>
      <tp t="b">
        <v>0</v>
        <stp/>
        <stp>BDP|5063639120617168729</stp>
        <tr r="X24" s="1"/>
      </tp>
      <tp t="b">
        <v>0</v>
        <stp/>
        <stp>BDP|6049653267675188222</stp>
        <tr r="AK316" s="1"/>
      </tp>
      <tp t="b">
        <v>0</v>
        <stp/>
        <stp>BDP|2057603112247360308</stp>
        <tr r="V254" s="1"/>
      </tp>
      <tp t="b">
        <v>0</v>
        <stp/>
        <stp>BDP|6141730309065885521</stp>
        <tr r="P172" s="1"/>
      </tp>
      <tp t="b">
        <v>0</v>
        <stp/>
        <stp>BDP|2264736275443490012</stp>
        <tr r="W396" s="1"/>
      </tp>
      <tp t="b">
        <v>0</v>
        <stp/>
        <stp>BDP|2795415461417759612</stp>
        <tr r="AG217" s="1"/>
      </tp>
      <tp t="b">
        <v>0</v>
        <stp/>
        <stp>BDP|4541908389972873653</stp>
        <tr r="U426" s="1"/>
      </tp>
      <tp t="b">
        <v>0</v>
        <stp/>
        <stp>BDP|7831195153556445477</stp>
        <tr r="V294" s="1"/>
      </tp>
      <tp t="b">
        <v>0</v>
        <stp/>
        <stp>BDP|3908585627606123364</stp>
        <tr r="Q66" s="1"/>
      </tp>
      <tp t="b">
        <v>0</v>
        <stp/>
        <stp>BDP|7651037163149331947</stp>
        <tr r="AH381" s="1"/>
      </tp>
      <tp t="b">
        <v>0</v>
        <stp/>
        <stp>BDP|1362348756660663668</stp>
        <tr r="Q373" s="1"/>
      </tp>
      <tp t="b">
        <v>0</v>
        <stp/>
        <stp>BDP|9791830937055066629</stp>
        <tr r="R115" s="1"/>
      </tp>
      <tp t="b">
        <v>0</v>
        <stp/>
        <stp>BDP|3000310673467480104</stp>
        <tr r="AK423" s="1"/>
      </tp>
      <tp t="b">
        <v>0</v>
        <stp/>
        <stp>BDP|8042150813938079101</stp>
        <tr r="AI311" s="1"/>
      </tp>
      <tp t="b">
        <v>0</v>
        <stp/>
        <stp>BDP|5409370366912518362</stp>
        <tr r="S481" s="1"/>
      </tp>
      <tp t="b">
        <v>0</v>
        <stp/>
        <stp>BDP|2282532204022158425</stp>
        <tr r="U21" s="1"/>
      </tp>
      <tp t="b">
        <v>0</v>
        <stp/>
        <stp>BDP|1341348045592410505</stp>
        <tr r="AG285" s="1"/>
      </tp>
      <tp t="b">
        <v>0</v>
        <stp/>
        <stp>BDP|9089677832615727847</stp>
        <tr r="AI110" s="1"/>
      </tp>
      <tp t="b">
        <v>0</v>
        <stp/>
        <stp>BDP|6911093946166199515</stp>
        <tr r="Y176" s="1"/>
      </tp>
      <tp t="b">
        <v>0</v>
        <stp/>
        <stp>BDP|9340246732600640951</stp>
        <tr r="U301" s="1"/>
      </tp>
      <tp t="b">
        <v>0</v>
        <stp/>
        <stp>BDP|7506864696147214015</stp>
        <tr r="AI483" s="1"/>
      </tp>
      <tp t="b">
        <v>0</v>
        <stp/>
        <stp>BDP|2739704657230139176</stp>
        <tr r="T487" s="1"/>
      </tp>
      <tp t="b">
        <v>0</v>
        <stp/>
        <stp>BDP|8708947373483265445</stp>
        <tr r="AI67" s="1"/>
      </tp>
      <tp t="b">
        <v>0</v>
        <stp/>
        <stp>BDP|7509924905589766637</stp>
        <tr r="P347" s="1"/>
      </tp>
      <tp t="b">
        <v>0</v>
        <stp/>
        <stp>BDP|7906240176206808552</stp>
        <tr r="Y481" s="1"/>
      </tp>
      <tp t="b">
        <v>0</v>
        <stp/>
        <stp>BDP|3537307664146454134</stp>
        <tr r="Y69" s="1"/>
      </tp>
      <tp t="b">
        <v>0</v>
        <stp/>
        <stp>BDP|4849464808276926797</stp>
        <tr r="AG420" s="1"/>
      </tp>
      <tp t="b">
        <v>0</v>
        <stp/>
        <stp>BDP|5371507427456762555</stp>
        <tr r="U347" s="1"/>
      </tp>
      <tp t="b">
        <v>0</v>
        <stp/>
        <stp>BDP|2232649372043343118</stp>
        <tr r="Y88" s="1"/>
      </tp>
      <tp t="b">
        <v>0</v>
        <stp/>
        <stp>BDP|3543181032823122389</stp>
        <tr r="T18" s="1"/>
      </tp>
      <tp t="b">
        <v>0</v>
        <stp/>
        <stp>BDP|3664889436990711991</stp>
        <tr r="P30" s="1"/>
      </tp>
      <tp t="b">
        <v>0</v>
        <stp/>
        <stp>BDP|7335703597489122130</stp>
        <tr r="U455" s="1"/>
      </tp>
      <tp t="b">
        <v>0</v>
        <stp/>
        <stp>BDP|4486014217307202377</stp>
        <tr r="AG402" s="1"/>
      </tp>
      <tp t="b">
        <v>0</v>
        <stp/>
        <stp>BDP|4357879898066300287</stp>
        <tr r="AH147" s="1"/>
      </tp>
      <tp t="b">
        <v>0</v>
        <stp/>
        <stp>BDP|4427292217127542188</stp>
        <tr r="W122" s="1"/>
      </tp>
      <tp t="b">
        <v>0</v>
        <stp/>
        <stp>BDP|9330571526909166640</stp>
        <tr r="T273" s="1"/>
      </tp>
      <tp t="b">
        <v>0</v>
        <stp/>
        <stp>BDP|1415320747352742519</stp>
        <tr r="V193" s="1"/>
      </tp>
      <tp t="b">
        <v>0</v>
        <stp/>
        <stp>BDP|9128793319257056969</stp>
        <tr r="T333" s="1"/>
      </tp>
      <tp t="b">
        <v>0</v>
        <stp/>
        <stp>BDP|4531404041512377704</stp>
        <tr r="Z429" s="1"/>
      </tp>
      <tp t="b">
        <v>0</v>
        <stp/>
        <stp>BDP|6796692174567863158</stp>
        <tr r="W487" s="1"/>
      </tp>
      <tp t="b">
        <v>0</v>
        <stp/>
        <stp>BDP|9091837809910820055</stp>
        <tr r="AK48" s="1"/>
      </tp>
      <tp t="b">
        <v>0</v>
        <stp/>
        <stp>BDP|7405605324614402630</stp>
        <tr r="Y356" s="1"/>
      </tp>
      <tp t="b">
        <v>0</v>
        <stp/>
        <stp>BDP|4705533058331927421</stp>
        <tr r="R413" s="1"/>
      </tp>
      <tp t="b">
        <v>0</v>
        <stp/>
        <stp>BDP|8975989073303568408</stp>
        <tr r="R350" s="1"/>
      </tp>
      <tp t="b">
        <v>0</v>
        <stp/>
        <stp>BDP|1630532654695610503</stp>
        <tr r="R406" s="1"/>
      </tp>
      <tp t="b">
        <v>0</v>
        <stp/>
        <stp>BDP|6291161533917806285</stp>
        <tr r="P501" s="1"/>
      </tp>
      <tp t="b">
        <v>0</v>
        <stp/>
        <stp>BDP|8055001725042395919</stp>
        <tr r="P18" s="1"/>
      </tp>
      <tp t="b">
        <v>0</v>
        <stp/>
        <stp>BDP|6779092615917933166</stp>
        <tr r="Z121" s="1"/>
      </tp>
      <tp t="b">
        <v>0</v>
        <stp/>
        <stp>BDP|6151210464586902599</stp>
        <tr r="P236" s="1"/>
      </tp>
      <tp t="b">
        <v>0</v>
        <stp/>
        <stp>BDP|7903770298078082020</stp>
        <tr r="S467" s="1"/>
      </tp>
      <tp t="b">
        <v>0</v>
        <stp/>
        <stp>BDP|5047732733990355071</stp>
        <tr r="Y389" s="1"/>
      </tp>
      <tp t="b">
        <v>0</v>
        <stp/>
        <stp>BDP|7756040573099787837</stp>
        <tr r="R221" s="1"/>
      </tp>
      <tp t="b">
        <v>0</v>
        <stp/>
        <stp>BDP|3866494632783182660</stp>
        <tr r="V486" s="1"/>
      </tp>
      <tp t="b">
        <v>0</v>
        <stp/>
        <stp>BDP|5380224006233247515</stp>
        <tr r="R243" s="1"/>
      </tp>
      <tp t="b">
        <v>0</v>
        <stp/>
        <stp>BDP|6923674391951328983</stp>
        <tr r="T237" s="1"/>
      </tp>
      <tp t="b">
        <v>0</v>
        <stp/>
        <stp>BDP|7901307142565636491</stp>
        <tr r="V224" s="1"/>
      </tp>
      <tp t="b">
        <v>0</v>
        <stp/>
        <stp>BDP|9265585709319027471</stp>
        <tr r="Q338" s="1"/>
      </tp>
      <tp t="b">
        <v>0</v>
        <stp/>
        <stp>BDP|7417861315319380609</stp>
        <tr r="V397" s="1"/>
      </tp>
      <tp t="b">
        <v>0</v>
        <stp/>
        <stp>BDP|2663713649294865423</stp>
        <tr r="V335" s="1"/>
      </tp>
      <tp t="b">
        <v>0</v>
        <stp/>
        <stp>BDP|4634474760035232271</stp>
        <tr r="AI464" s="1"/>
      </tp>
      <tp t="b">
        <v>0</v>
        <stp/>
        <stp>BDP|8653337071619789465</stp>
        <tr r="Q227" s="1"/>
      </tp>
      <tp t="b">
        <v>0</v>
        <stp/>
        <stp>BDP|7415969490675404336</stp>
        <tr r="Y81" s="1"/>
      </tp>
      <tp t="b">
        <v>0</v>
        <stp/>
        <stp>BDP|6420572595329609258</stp>
        <tr r="T97" s="1"/>
      </tp>
      <tp t="b">
        <v>0</v>
        <stp/>
        <stp>BDP|3299409323093622728</stp>
        <tr r="P319" s="1"/>
      </tp>
      <tp t="b">
        <v>0</v>
        <stp/>
        <stp>BDP|1719610955780782314</stp>
        <tr r="AG299" s="1"/>
      </tp>
      <tp t="b">
        <v>0</v>
        <stp/>
        <stp>BDP|6403643030533796121</stp>
        <tr r="P260" s="1"/>
      </tp>
      <tp t="b">
        <v>0</v>
        <stp/>
        <stp>BDP|3682632475046601534</stp>
        <tr r="R53" s="1"/>
      </tp>
      <tp t="b">
        <v>0</v>
        <stp/>
        <stp>BDP|8395242691054434679</stp>
        <tr r="V329" s="1"/>
      </tp>
      <tp t="b">
        <v>0</v>
        <stp/>
        <stp>BDP|8996028032613545992</stp>
        <tr r="Z32" s="1"/>
      </tp>
      <tp t="b">
        <v>0</v>
        <stp/>
        <stp>BDP|1817508815946146295</stp>
        <tr r="W169" s="1"/>
      </tp>
      <tp t="b">
        <v>0</v>
        <stp/>
        <stp>BDP|7172748511277744769</stp>
        <tr r="T386" s="1"/>
      </tp>
      <tp t="b">
        <v>0</v>
        <stp/>
        <stp>BDP|8513424737539057756</stp>
        <tr r="U408" s="1"/>
      </tp>
      <tp t="b">
        <v>0</v>
        <stp/>
        <stp>BDP|3247004635759011824</stp>
        <tr r="X338" s="1"/>
      </tp>
      <tp t="b">
        <v>0</v>
        <stp/>
        <stp>BDP|1568700663514086539</stp>
        <tr r="AH296" s="1"/>
      </tp>
      <tp t="b">
        <v>0</v>
        <stp/>
        <stp>BDP|2500823391153473172</stp>
        <tr r="AI26" s="1"/>
      </tp>
      <tp t="b">
        <v>0</v>
        <stp/>
        <stp>BDP|3904847618079020202</stp>
        <tr r="AK187" s="1"/>
      </tp>
      <tp t="b">
        <v>0</v>
        <stp/>
        <stp>BDP|8481018807489420031</stp>
        <tr r="AG214" s="1"/>
      </tp>
      <tp t="b">
        <v>0</v>
        <stp/>
        <stp>BDP|4475711380598016205</stp>
        <tr r="X263" s="1"/>
      </tp>
      <tp t="b">
        <v>0</v>
        <stp/>
        <stp>BDP|6376693569576027165</stp>
        <tr r="AI438" s="1"/>
      </tp>
      <tp t="b">
        <v>0</v>
        <stp/>
        <stp>BDP|5691142975805829459</stp>
        <tr r="X311" s="1"/>
      </tp>
      <tp t="b">
        <v>0</v>
        <stp/>
        <stp>BDP|1272432432895901105</stp>
        <tr r="U11" s="1"/>
      </tp>
      <tp t="b">
        <v>0</v>
        <stp/>
        <stp>BDP|3710316758453681420</stp>
        <tr r="P128" s="1"/>
      </tp>
      <tp t="b">
        <v>0</v>
        <stp/>
        <stp>BDP|1839562163110045079</stp>
        <tr r="P35" s="1"/>
      </tp>
      <tp t="b">
        <v>0</v>
        <stp/>
        <stp>BDP|8258306298312940299</stp>
        <tr r="S246" s="1"/>
      </tp>
      <tp t="b">
        <v>0</v>
        <stp/>
        <stp>BDP|6938661221889626924</stp>
        <tr r="R125" s="1"/>
      </tp>
      <tp t="b">
        <v>0</v>
        <stp/>
        <stp>BDP|5634520608561426324</stp>
        <tr r="Y138" s="1"/>
      </tp>
      <tp t="b">
        <v>0</v>
        <stp/>
        <stp>BDP|1914231544865184053</stp>
        <tr r="V402" s="1"/>
      </tp>
      <tp t="b">
        <v>0</v>
        <stp/>
        <stp>BDP|2156107642621101486</stp>
        <tr r="P453" s="1"/>
      </tp>
      <tp t="b">
        <v>0</v>
        <stp/>
        <stp>BDP|2890284521364803439</stp>
        <tr r="AH263" s="1"/>
      </tp>
      <tp t="b">
        <v>0</v>
        <stp/>
        <stp>BDP|7902567061287778135</stp>
        <tr r="Y490" s="1"/>
      </tp>
      <tp t="b">
        <v>0</v>
        <stp/>
        <stp>BDP|3215025960413279481</stp>
        <tr r="X117" s="1"/>
      </tp>
      <tp t="b">
        <v>0</v>
        <stp/>
        <stp>BDP|2575849285294751480</stp>
        <tr r="AK353" s="1"/>
      </tp>
      <tp t="b">
        <v>0</v>
        <stp/>
        <stp>BDP|2471228678860375568</stp>
        <tr r="W79" s="1"/>
      </tp>
      <tp t="b">
        <v>0</v>
        <stp/>
        <stp>BDP|9447577409877916982</stp>
        <tr r="AK485" s="1"/>
      </tp>
      <tp t="b">
        <v>0</v>
        <stp/>
        <stp>BDP|4086627209266918694</stp>
        <tr r="X241" s="1"/>
      </tp>
      <tp t="b">
        <v>0</v>
        <stp/>
        <stp>BDP|5296244621966497186</stp>
        <tr r="R208" s="1"/>
      </tp>
      <tp t="b">
        <v>0</v>
        <stp/>
        <stp>BDP|6600414566314393291</stp>
        <tr r="AI36" s="1"/>
      </tp>
      <tp t="b">
        <v>0</v>
        <stp/>
        <stp>BDP|9767984923648073872</stp>
        <tr r="AI102" s="1"/>
      </tp>
      <tp t="b">
        <v>0</v>
        <stp/>
        <stp>BDP|8822961327233479267</stp>
        <tr r="Z256" s="1"/>
      </tp>
      <tp t="b">
        <v>0</v>
        <stp/>
        <stp>BDP|5361560108523668105</stp>
        <tr r="AG334" s="1"/>
      </tp>
      <tp t="b">
        <v>0</v>
        <stp/>
        <stp>BDP|6201712908500255321</stp>
        <tr r="R307" s="1"/>
      </tp>
      <tp t="b">
        <v>0</v>
        <stp/>
        <stp>BDP|2808283929097371717</stp>
        <tr r="AK445" s="1"/>
      </tp>
      <tp t="b">
        <v>0</v>
        <stp/>
        <stp>BDP|5247229037414831248</stp>
        <tr r="AH149" s="1"/>
      </tp>
      <tp t="b">
        <v>0</v>
        <stp/>
        <stp>BDP|1269624817343524796</stp>
        <tr r="Z438" s="1"/>
      </tp>
      <tp t="b">
        <v>0</v>
        <stp/>
        <stp>BDP|8496897762297589310</stp>
        <tr r="W117" s="1"/>
      </tp>
      <tp t="b">
        <v>0</v>
        <stp/>
        <stp>BDP|9683479433219855512</stp>
        <tr r="P73" s="1"/>
      </tp>
      <tp t="b">
        <v>0</v>
        <stp/>
        <stp>BDP|1111650979570248247</stp>
        <tr r="AG319" s="1"/>
      </tp>
      <tp t="b">
        <v>0</v>
        <stp/>
        <stp>BDP|5930205310755138135</stp>
        <tr r="W404" s="1"/>
      </tp>
      <tp t="b">
        <v>0</v>
        <stp/>
        <stp>BDP|2265581803741429464</stp>
        <tr r="T247" s="1"/>
      </tp>
      <tp t="b">
        <v>0</v>
        <stp/>
        <stp>BDP|1115886555096581829</stp>
        <tr r="Y237" s="1"/>
      </tp>
      <tp t="b">
        <v>0</v>
        <stp/>
        <stp>BDP|7813998829256338830</stp>
        <tr r="P108" s="1"/>
      </tp>
      <tp t="b">
        <v>0</v>
        <stp/>
        <stp>BDP|9399237192795847525</stp>
        <tr r="T186" s="1"/>
      </tp>
      <tp t="b">
        <v>0</v>
        <stp/>
        <stp>BDP|5664455339822189238</stp>
        <tr r="AK449" s="1"/>
      </tp>
      <tp t="b">
        <v>0</v>
        <stp/>
        <stp>BDP|8081597647729358250</stp>
        <tr r="T27" s="1"/>
      </tp>
      <tp t="b">
        <v>0</v>
        <stp/>
        <stp>BDP|1266230204843415293</stp>
        <tr r="AK167" s="1"/>
      </tp>
      <tp t="b">
        <v>0</v>
        <stp/>
        <stp>BDP|1580680284388546543</stp>
        <tr r="X34" s="1"/>
      </tp>
      <tp t="b">
        <v>0</v>
        <stp/>
        <stp>BDP|9892850673433678706</stp>
        <tr r="X295" s="1"/>
      </tp>
      <tp t="b">
        <v>0</v>
        <stp/>
        <stp>BDP|1294043516457878506</stp>
        <tr r="Y446" s="1"/>
      </tp>
      <tp t="b">
        <v>0</v>
        <stp/>
        <stp>BDP|9785998740434407224</stp>
        <tr r="Z190" s="1"/>
      </tp>
      <tp t="b">
        <v>0</v>
        <stp/>
        <stp>BDP|9908760512225532801</stp>
        <tr r="U157" s="1"/>
      </tp>
      <tp t="b">
        <v>0</v>
        <stp/>
        <stp>BDP|3327635579823297334</stp>
        <tr r="V128" s="1"/>
      </tp>
      <tp t="b">
        <v>0</v>
        <stp/>
        <stp>BDP|8576826914635872632</stp>
        <tr r="R68" s="1"/>
      </tp>
      <tp t="b">
        <v>0</v>
        <stp/>
        <stp>BDP|8647657590220926527</stp>
        <tr r="R352" s="1"/>
      </tp>
      <tp t="b">
        <v>0</v>
        <stp/>
        <stp>BDP|1028220341052931725</stp>
        <tr r="S319" s="1"/>
      </tp>
      <tp t="b">
        <v>0</v>
        <stp/>
        <stp>BDP|7239578785409136185</stp>
        <tr r="Y391" s="1"/>
      </tp>
      <tp t="b">
        <v>0</v>
        <stp/>
        <stp>BDP|9074475973549870159</stp>
        <tr r="T351" s="1"/>
      </tp>
      <tp t="b">
        <v>0</v>
        <stp/>
        <stp>BDP|4359408135132728386</stp>
        <tr r="X265" s="1"/>
      </tp>
      <tp t="b">
        <v>0</v>
        <stp/>
        <stp>BDP|5037073837671050598</stp>
        <tr r="T427" s="1"/>
      </tp>
      <tp t="b">
        <v>0</v>
        <stp/>
        <stp>BDP|9353721407119785581</stp>
        <tr r="AG188" s="1"/>
      </tp>
      <tp t="b">
        <v>0</v>
        <stp/>
        <stp>BDP|5896430575691509520</stp>
        <tr r="P233" s="1"/>
      </tp>
      <tp t="b">
        <v>0</v>
        <stp/>
        <stp>BDP|1115934509468229202</stp>
        <tr r="W177" s="1"/>
      </tp>
      <tp t="b">
        <v>0</v>
        <stp/>
        <stp>BDP|9312298667588367779</stp>
        <tr r="P474" s="1"/>
      </tp>
      <tp t="b">
        <v>0</v>
        <stp/>
        <stp>BDP|4842381268866873598</stp>
        <tr r="W209" s="1"/>
      </tp>
      <tp t="b">
        <v>0</v>
        <stp/>
        <stp>BDP|7406198078912866145</stp>
        <tr r="AH356" s="1"/>
      </tp>
      <tp t="b">
        <v>0</v>
        <stp/>
        <stp>BDP|1235157602364943654</stp>
        <tr r="X198" s="1"/>
      </tp>
      <tp t="b">
        <v>0</v>
        <stp/>
        <stp>BDP|1132473697587121990</stp>
        <tr r="Y159" s="1"/>
      </tp>
      <tp t="b">
        <v>0</v>
        <stp/>
        <stp>BDP|1328124543710343683</stp>
        <tr r="Y319" s="1"/>
      </tp>
      <tp t="b">
        <v>0</v>
        <stp/>
        <stp>BDP|9369609621299865642</stp>
        <tr r="AG126" s="1"/>
      </tp>
      <tp t="b">
        <v>0</v>
        <stp/>
        <stp>BDP|7382335228412637602</stp>
        <tr r="Y202" s="1"/>
      </tp>
      <tp t="b">
        <v>0</v>
        <stp/>
        <stp>BDP|4199371328182754577</stp>
        <tr r="AH206" s="1"/>
      </tp>
      <tp t="b">
        <v>0</v>
        <stp/>
        <stp>BDP|7468890524287089877</stp>
        <tr r="U303" s="1"/>
      </tp>
      <tp t="b">
        <v>0</v>
        <stp/>
        <stp>BDP|8133524147549395291</stp>
        <tr r="AG480" s="1"/>
      </tp>
      <tp t="b">
        <v>0</v>
        <stp/>
        <stp>BDP|1911208716775819595</stp>
        <tr r="AG464" s="1"/>
      </tp>
      <tp t="b">
        <v>0</v>
        <stp/>
        <stp>BDP|6487333790517117982</stp>
        <tr r="S237" s="1"/>
      </tp>
      <tp t="b">
        <v>0</v>
        <stp/>
        <stp>BDP|7355187534493239438</stp>
        <tr r="S390" s="1"/>
      </tp>
      <tp t="b">
        <v>0</v>
        <stp/>
        <stp>BDP|4517259999785134861</stp>
        <tr r="P228" s="1"/>
      </tp>
      <tp t="b">
        <v>0</v>
        <stp/>
        <stp>BDP|1860215803987529615</stp>
        <tr r="AI433" s="1"/>
      </tp>
      <tp t="b">
        <v>0</v>
        <stp/>
        <stp>BDP|8337324905399806028</stp>
        <tr r="V101" s="1"/>
      </tp>
      <tp t="b">
        <v>0</v>
        <stp/>
        <stp>BDP|9876646253391429950</stp>
        <tr r="T378" s="1"/>
      </tp>
      <tp t="b">
        <v>0</v>
        <stp/>
        <stp>BDP|8955890103687521586</stp>
        <tr r="AH444" s="1"/>
      </tp>
      <tp t="b">
        <v>0</v>
        <stp/>
        <stp>BDP|2803228707476329409</stp>
        <tr r="V25" s="1"/>
      </tp>
      <tp t="b">
        <v>0</v>
        <stp/>
        <stp>BDP|7477058312134803058</stp>
        <tr r="S441" s="1"/>
      </tp>
      <tp t="b">
        <v>0</v>
        <stp/>
        <stp>BDP|3985102457756499342</stp>
        <tr r="AG264" s="1"/>
      </tp>
      <tp t="b">
        <v>0</v>
        <stp/>
        <stp>BDP|3217715555636823518</stp>
        <tr r="AK497" s="1"/>
      </tp>
      <tp t="b">
        <v>0</v>
        <stp/>
        <stp>BDP|8419942828826707701</stp>
        <tr r="V429" s="1"/>
      </tp>
      <tp t="b">
        <v>0</v>
        <stp/>
        <stp>BDP|8253843263362870628</stp>
        <tr r="AI434" s="1"/>
      </tp>
      <tp t="b">
        <v>0</v>
        <stp/>
        <stp>BDP|3154614150862851076</stp>
        <tr r="Y9" s="1"/>
      </tp>
      <tp t="b">
        <v>0</v>
        <stp/>
        <stp>BDP|7998064656639587939</stp>
        <tr r="P433" s="1"/>
      </tp>
      <tp t="b">
        <v>0</v>
        <stp/>
        <stp>BDP|4150040759994575761</stp>
        <tr r="AG138" s="1"/>
      </tp>
      <tp t="b">
        <v>0</v>
        <stp/>
        <stp>BDP|7273972485965817173</stp>
        <tr r="U276" s="1"/>
      </tp>
      <tp t="b">
        <v>0</v>
        <stp/>
        <stp>BDP|3629814450099965510</stp>
        <tr r="X121" s="1"/>
      </tp>
      <tp t="b">
        <v>0</v>
        <stp/>
        <stp>BDP|4922880209628030672</stp>
        <tr r="AG190" s="1"/>
      </tp>
      <tp t="b">
        <v>0</v>
        <stp/>
        <stp>BDP|5531741256035173090</stp>
        <tr r="P72" s="1"/>
      </tp>
      <tp t="b">
        <v>0</v>
        <stp/>
        <stp>BDP|5905082191379824777</stp>
        <tr r="P391" s="1"/>
      </tp>
      <tp t="b">
        <v>0</v>
        <stp/>
        <stp>BDP|3165142409294662457</stp>
        <tr r="X405" s="1"/>
      </tp>
      <tp t="b">
        <v>0</v>
        <stp/>
        <stp>BDP|3765194332665112623</stp>
        <tr r="Q352" s="1"/>
      </tp>
      <tp t="b">
        <v>0</v>
        <stp/>
        <stp>BDP|2005719757544312694</stp>
        <tr r="T26" s="1"/>
      </tp>
      <tp t="b">
        <v>0</v>
        <stp/>
        <stp>BDP|8958303156438331409</stp>
        <tr r="Z340" s="1"/>
      </tp>
      <tp t="b">
        <v>0</v>
        <stp/>
        <stp>BDP|8796162543757869861</stp>
        <tr r="W405" s="1"/>
      </tp>
      <tp t="b">
        <v>0</v>
        <stp/>
        <stp>BDP|4586233159413016232</stp>
        <tr r="U314" s="1"/>
      </tp>
      <tp t="b">
        <v>0</v>
        <stp/>
        <stp>BDP|8478835162177836313</stp>
        <tr r="Z71" s="1"/>
      </tp>
      <tp t="b">
        <v>0</v>
        <stp/>
        <stp>BDP|9315723585390170493</stp>
        <tr r="S94" s="1"/>
      </tp>
      <tp t="b">
        <v>0</v>
        <stp/>
        <stp>BDP|1936192309633467115</stp>
        <tr r="AG17" s="1"/>
      </tp>
      <tp t="b">
        <v>0</v>
        <stp/>
        <stp>BDP|2173187419527566794</stp>
        <tr r="V138" s="1"/>
      </tp>
      <tp t="b">
        <v>0</v>
        <stp/>
        <stp>BDP|2728297709917233598</stp>
        <tr r="V190" s="1"/>
      </tp>
      <tp t="b">
        <v>0</v>
        <stp/>
        <stp>BDP|4451895994677717021</stp>
        <tr r="W115" s="1"/>
      </tp>
      <tp t="b">
        <v>0</v>
        <stp/>
        <stp>BDP|7705795460087054338</stp>
        <tr r="T317" s="1"/>
      </tp>
      <tp t="b">
        <v>0</v>
        <stp/>
        <stp>BDP|8664804635309694883</stp>
        <tr r="AK490" s="1"/>
      </tp>
      <tp t="b">
        <v>0</v>
        <stp/>
        <stp>BDP|2911186346584884121</stp>
        <tr r="AH244" s="1"/>
      </tp>
      <tp t="b">
        <v>0</v>
        <stp/>
        <stp>BDP|4113801849928069252</stp>
        <tr r="X203" s="1"/>
      </tp>
      <tp t="b">
        <v>0</v>
        <stp/>
        <stp>BDP|5304956212796187985</stp>
        <tr r="AH171" s="1"/>
      </tp>
      <tp t="b">
        <v>0</v>
        <stp/>
        <stp>BDP|1701607148063704258</stp>
        <tr r="AH425" s="1"/>
      </tp>
      <tp t="b">
        <v>0</v>
        <stp/>
        <stp>BDP|3834226322434376566</stp>
        <tr r="AK385" s="1"/>
      </tp>
      <tp t="b">
        <v>0</v>
        <stp/>
        <stp>BDP|9056910946046225087</stp>
        <tr r="V405" s="1"/>
      </tp>
      <tp t="b">
        <v>0</v>
        <stp/>
        <stp>BDP|1123863261414308985</stp>
        <tr r="AI140" s="1"/>
      </tp>
      <tp t="b">
        <v>0</v>
        <stp/>
        <stp>BDP|3801735256180452341</stp>
        <tr r="Q90" s="1"/>
      </tp>
      <tp t="b">
        <v>0</v>
        <stp/>
        <stp>BDP|4565560574211274581</stp>
        <tr r="V395" s="1"/>
      </tp>
      <tp t="b">
        <v>0</v>
        <stp/>
        <stp>BDP|3395758511145234281</stp>
        <tr r="V260" s="1"/>
      </tp>
      <tp t="b">
        <v>0</v>
        <stp/>
        <stp>BDP|4712697955736227346</stp>
        <tr r="AG401" s="1"/>
      </tp>
      <tp t="b">
        <v>0</v>
        <stp/>
        <stp>BDP|2963265035721618011</stp>
        <tr r="Y70" s="1"/>
      </tp>
      <tp t="b">
        <v>0</v>
        <stp/>
        <stp>BDP|8580770357151584928</stp>
        <tr r="AI23" s="1"/>
      </tp>
      <tp t="b">
        <v>0</v>
        <stp/>
        <stp>BDP|8558255392602981397</stp>
        <tr r="P46" s="1"/>
      </tp>
      <tp t="b">
        <v>0</v>
        <stp/>
        <stp>BDP|9832489774480475821</stp>
        <tr r="Z232" s="1"/>
      </tp>
      <tp t="b">
        <v>0</v>
        <stp/>
        <stp>BDP|1547457341611267218</stp>
        <tr r="AH361" s="1"/>
      </tp>
      <tp t="b">
        <v>0</v>
        <stp/>
        <stp>BDP|4707853550899015201</stp>
        <tr r="T408" s="1"/>
      </tp>
      <tp t="b">
        <v>0</v>
        <stp/>
        <stp>BDP|9681146916688379352</stp>
        <tr r="Z161" s="1"/>
      </tp>
      <tp t="b">
        <v>0</v>
        <stp/>
        <stp>BDP|9150937931553036218</stp>
        <tr r="Z247" s="1"/>
      </tp>
      <tp t="b">
        <v>0</v>
        <stp/>
        <stp>BDP|8366558185197903081</stp>
        <tr r="AI66" s="1"/>
      </tp>
      <tp t="b">
        <v>0</v>
        <stp/>
        <stp>BDP|4176252811670314542</stp>
        <tr r="W346" s="1"/>
      </tp>
      <tp t="b">
        <v>0</v>
        <stp/>
        <stp>BDP|4451519919374987677</stp>
        <tr r="AI145" s="1"/>
      </tp>
      <tp t="b">
        <v>0</v>
        <stp/>
        <stp>BDP|5095060061463067258</stp>
        <tr r="X282" s="1"/>
      </tp>
      <tp t="b">
        <v>0</v>
        <stp/>
        <stp>BDP|1350043116934154629</stp>
        <tr r="AH225" s="1"/>
      </tp>
      <tp t="b">
        <v>0</v>
        <stp/>
        <stp>BDP|3410901881328353843</stp>
        <tr r="X173" s="1"/>
      </tp>
      <tp t="b">
        <v>0</v>
        <stp/>
        <stp>BDP|3227872281728555935</stp>
        <tr r="T480" s="1"/>
      </tp>
      <tp t="b">
        <v>0</v>
        <stp/>
        <stp>BDP|7932632913910991226</stp>
        <tr r="S384" s="1"/>
      </tp>
      <tp t="b">
        <v>0</v>
        <stp/>
        <stp>BDP|4643434630408267954</stp>
        <tr r="Z53" s="1"/>
      </tp>
      <tp t="b">
        <v>0</v>
        <stp/>
        <stp>BDP|2061252902830151250</stp>
        <tr r="AI126" s="1"/>
      </tp>
      <tp t="b">
        <v>0</v>
        <stp/>
        <stp>BDP|1089154892602660924</stp>
        <tr r="AI60" s="1"/>
      </tp>
      <tp t="b">
        <v>0</v>
        <stp/>
        <stp>BDP|9292976834591715051</stp>
        <tr r="AK195" s="1"/>
      </tp>
      <tp t="b">
        <v>0</v>
        <stp/>
        <stp>BDP|9985596900208235615</stp>
        <tr r="AG197" s="1"/>
      </tp>
      <tp t="b">
        <v>0</v>
        <stp/>
        <stp>BDP|5488217494608072423</stp>
        <tr r="AH350" s="1"/>
      </tp>
      <tp t="b">
        <v>0</v>
        <stp/>
        <stp>BDP|2888646674327956625</stp>
        <tr r="AI338" s="1"/>
      </tp>
      <tp t="b">
        <v>0</v>
        <stp/>
        <stp>BDP|2396757321833486602</stp>
        <tr r="W490" s="1"/>
      </tp>
      <tp t="b">
        <v>0</v>
        <stp/>
        <stp>BDP|4078018539565814034</stp>
        <tr r="AK434" s="1"/>
      </tp>
      <tp t="b">
        <v>0</v>
        <stp/>
        <stp>BDP|4516163939614021098</stp>
        <tr r="X369" s="1"/>
      </tp>
      <tp t="b">
        <v>0</v>
        <stp/>
        <stp>BDP|8158975029782807345</stp>
        <tr r="AH303" s="1"/>
      </tp>
      <tp t="b">
        <v>0</v>
        <stp/>
        <stp>BDP|1544994195360259384</stp>
        <tr r="AG92" s="1"/>
      </tp>
      <tp t="b">
        <v>0</v>
        <stp/>
        <stp>BDP|9117832415901166359</stp>
        <tr r="AK171" s="1"/>
      </tp>
      <tp t="b">
        <v>0</v>
        <stp/>
        <stp>BDP|5395639001583678245</stp>
        <tr r="X324" s="1"/>
      </tp>
      <tp t="b">
        <v>0</v>
        <stp/>
        <stp>BDP|3753763665017638712</stp>
        <tr r="X139" s="1"/>
      </tp>
      <tp t="b">
        <v>0</v>
        <stp/>
        <stp>BDP|2120470086385408977</stp>
        <tr r="AI333" s="1"/>
      </tp>
      <tp t="b">
        <v>0</v>
        <stp/>
        <stp>BDP|5506919505658956683</stp>
        <tr r="P232" s="1"/>
      </tp>
      <tp t="b">
        <v>0</v>
        <stp/>
        <stp>BDP|4337530267913477634</stp>
        <tr r="Q267" s="1"/>
      </tp>
      <tp t="b">
        <v>0</v>
        <stp/>
        <stp>BDP|4317437555211481617</stp>
        <tr r="AH250" s="1"/>
      </tp>
      <tp t="b">
        <v>0</v>
        <stp/>
        <stp>BDP|5326192159873147021</stp>
        <tr r="AG248" s="1"/>
      </tp>
      <tp t="b">
        <v>0</v>
        <stp/>
        <stp>BDP|8020879761297229346</stp>
        <tr r="P200" s="1"/>
      </tp>
      <tp t="b">
        <v>0</v>
        <stp/>
        <stp>BDP|2569252404074688621</stp>
        <tr r="AG301" s="1"/>
      </tp>
      <tp t="b">
        <v>0</v>
        <stp/>
        <stp>BDP|9657271981703689264</stp>
        <tr r="P314" s="1"/>
      </tp>
      <tp t="b">
        <v>0</v>
        <stp/>
        <stp>BDP|9535880404325892616</stp>
        <tr r="P28" s="1"/>
      </tp>
      <tp t="b">
        <v>0</v>
        <stp/>
        <stp>BDP|3609286748887266049</stp>
        <tr r="S405" s="1"/>
      </tp>
      <tp t="b">
        <v>0</v>
        <stp/>
        <stp>BDP|2426808273559190666</stp>
        <tr r="AG13" s="1"/>
      </tp>
      <tp t="b">
        <v>0</v>
        <stp/>
        <stp>BDP|5058606935496046450</stp>
        <tr r="X220" s="1"/>
      </tp>
      <tp t="b">
        <v>0</v>
        <stp/>
        <stp>BDP|6166267819913687483</stp>
        <tr r="AK429" s="1"/>
      </tp>
      <tp t="b">
        <v>0</v>
        <stp/>
        <stp>BDP|6019683178540136516</stp>
        <tr r="AK162" s="1"/>
      </tp>
      <tp t="b">
        <v>0</v>
        <stp/>
        <stp>BDP|6694489534915343698</stp>
        <tr r="Q218" s="1"/>
      </tp>
      <tp t="b">
        <v>0</v>
        <stp/>
        <stp>BDP|4435505555397497159</stp>
        <tr r="Q52" s="1"/>
      </tp>
      <tp t="b">
        <v>0</v>
        <stp/>
        <stp>BDP|5402836891247168176</stp>
        <tr r="T192" s="1"/>
      </tp>
      <tp t="b">
        <v>0</v>
        <stp/>
        <stp>BDP|7638201924640310512</stp>
        <tr r="Q100" s="1"/>
      </tp>
      <tp t="b">
        <v>0</v>
        <stp/>
        <stp>BDP|3315698509463320408</stp>
        <tr r="AI158" s="1"/>
      </tp>
      <tp t="b">
        <v>0</v>
        <stp/>
        <stp>BDP|2162693843227380596</stp>
        <tr r="W211" s="1"/>
      </tp>
      <tp t="b">
        <v>0</v>
        <stp/>
        <stp>BDP|2797650021292631640</stp>
        <tr r="S216" s="1"/>
      </tp>
      <tp t="b">
        <v>0</v>
        <stp/>
        <stp>BDP|3009513858801810001</stp>
        <tr r="AG107" s="1"/>
      </tp>
      <tp t="b">
        <v>0</v>
        <stp/>
        <stp>BDP|3259477767900472377</stp>
        <tr r="Z302" s="1"/>
      </tp>
      <tp t="b">
        <v>0</v>
        <stp/>
        <stp>BDP|5695097652171968353</stp>
        <tr r="AK239" s="1"/>
      </tp>
      <tp t="b">
        <v>0</v>
        <stp/>
        <stp>BDP|5178459448312997549</stp>
        <tr r="T309" s="1"/>
      </tp>
      <tp t="b">
        <v>0</v>
        <stp/>
        <stp>BDP|3680790877479889818</stp>
        <tr r="Z442" s="1"/>
      </tp>
      <tp t="b">
        <v>0</v>
        <stp/>
        <stp>BDP|3274053001136797700</stp>
        <tr r="Z285" s="1"/>
      </tp>
      <tp t="b">
        <v>0</v>
        <stp/>
        <stp>BDP|5609192873407485690</stp>
        <tr r="P88" s="1"/>
      </tp>
      <tp t="b">
        <v>0</v>
        <stp/>
        <stp>BDP|3116847524922631962</stp>
        <tr r="V451" s="1"/>
      </tp>
      <tp t="b">
        <v>0</v>
        <stp/>
        <stp>BDP|6235446251092542730</stp>
        <tr r="T274" s="1"/>
      </tp>
      <tp t="b">
        <v>0</v>
        <stp/>
        <stp>BDP|2510447534093644422</stp>
        <tr r="P342" s="1"/>
      </tp>
      <tp t="b">
        <v>0</v>
        <stp/>
        <stp>BDP|4973603604139546992</stp>
        <tr r="V89" s="1"/>
      </tp>
      <tp t="b">
        <v>0</v>
        <stp/>
        <stp>BDP|2352113847440410500</stp>
        <tr r="R132" s="1"/>
      </tp>
      <tp t="b">
        <v>0</v>
        <stp/>
        <stp>BDP|2997245388828319270</stp>
        <tr r="AK180" s="1"/>
      </tp>
      <tp t="b">
        <v>0</v>
        <stp/>
        <stp>BDP|8321948725642294311</stp>
        <tr r="X341" s="1"/>
      </tp>
      <tp t="b">
        <v>0</v>
        <stp/>
        <stp>BDP|1120001388782103990</stp>
        <tr r="Q237" s="1"/>
      </tp>
      <tp t="b">
        <v>0</v>
        <stp/>
        <stp>BDP|9524318423208477228</stp>
        <tr r="Q135" s="1"/>
      </tp>
      <tp t="b">
        <v>0</v>
        <stp/>
        <stp>BDP|9822746419218635522</stp>
        <tr r="Q277" s="1"/>
      </tp>
      <tp t="b">
        <v>0</v>
        <stp/>
        <stp>BDP|1385006787372092952</stp>
        <tr r="AI412" s="1"/>
      </tp>
      <tp t="b">
        <v>0</v>
        <stp/>
        <stp>BDP|2194000360174264256</stp>
        <tr r="AH184" s="1"/>
      </tp>
      <tp t="b">
        <v>0</v>
        <stp/>
        <stp>BDP|1146120460632703629</stp>
        <tr r="Q151" s="1"/>
      </tp>
      <tp t="b">
        <v>0</v>
        <stp/>
        <stp>BDP|5973099126371300437</stp>
        <tr r="V16" s="1"/>
      </tp>
      <tp t="b">
        <v>0</v>
        <stp/>
        <stp>BDP|5162128258076976544</stp>
        <tr r="AH344" s="1"/>
      </tp>
      <tp t="b">
        <v>0</v>
        <stp/>
        <stp>BDP|1793641389758902550</stp>
        <tr r="X359" s="1"/>
      </tp>
      <tp t="b">
        <v>0</v>
        <stp/>
        <stp>BDP|5077314850829025877</stp>
        <tr r="R257" s="1"/>
      </tp>
      <tp t="b">
        <v>0</v>
        <stp/>
        <stp>BDP|2714031463044786269</stp>
        <tr r="AH65" s="1"/>
      </tp>
      <tp t="b">
        <v>0</v>
        <stp/>
        <stp>BDP|2120236666632370616</stp>
        <tr r="U482" s="1"/>
      </tp>
      <tp t="b">
        <v>0</v>
        <stp/>
        <stp>BDP|2168052745312743600</stp>
        <tr r="W264" s="1"/>
      </tp>
      <tp t="b">
        <v>0</v>
        <stp/>
        <stp>BDP|1095698491814775899</stp>
        <tr r="V97" s="1"/>
      </tp>
      <tp t="b">
        <v>0</v>
        <stp/>
        <stp>BDP|3209223716901841389</stp>
        <tr r="S402" s="1"/>
      </tp>
      <tp t="b">
        <v>0</v>
        <stp/>
        <stp>BDP|9033974423319263919</stp>
        <tr r="T156" s="1"/>
      </tp>
      <tp t="b">
        <v>0</v>
        <stp/>
        <stp>BDP|3159938064978969688</stp>
        <tr r="X474" s="1"/>
      </tp>
      <tp t="b">
        <v>0</v>
        <stp/>
        <stp>BDP|3411975704781492946</stp>
        <tr r="AK393" s="1"/>
      </tp>
      <tp t="b">
        <v>0</v>
        <stp/>
        <stp>BDP|7885005151026618680</stp>
        <tr r="U66" s="1"/>
      </tp>
      <tp t="b">
        <v>0</v>
        <stp/>
        <stp>BDP|3920843391992303284</stp>
        <tr r="AH282" s="1"/>
      </tp>
      <tp t="b">
        <v>0</v>
        <stp/>
        <stp>BDP|7342528360470048663</stp>
        <tr r="V356" s="1"/>
      </tp>
      <tp t="b">
        <v>0</v>
        <stp/>
        <stp>BDP|4423511371311161525</stp>
        <tr r="V348" s="1"/>
      </tp>
      <tp t="b">
        <v>0</v>
        <stp/>
        <stp>BDP|4885559930179264985</stp>
        <tr r="Q77" s="1"/>
      </tp>
      <tp t="b">
        <v>0</v>
        <stp/>
        <stp>BDP|2443039721031483357</stp>
        <tr r="S33" s="1"/>
      </tp>
      <tp t="b">
        <v>0</v>
        <stp/>
        <stp>BDP|7797353315402690562</stp>
        <tr r="AH136" s="1"/>
      </tp>
      <tp t="b">
        <v>0</v>
        <stp/>
        <stp>BDP|7374623343287125041</stp>
        <tr r="Y66" s="1"/>
      </tp>
      <tp t="b">
        <v>0</v>
        <stp/>
        <stp>BDP|6022542750473791749</stp>
        <tr r="AG455" s="1"/>
      </tp>
      <tp t="b">
        <v>0</v>
        <stp/>
        <stp>BDP|5112275712354438073</stp>
        <tr r="X365" s="1"/>
      </tp>
      <tp t="b">
        <v>0</v>
        <stp/>
        <stp>BDP|5998105648155321758</stp>
        <tr r="AI192" s="1"/>
      </tp>
      <tp t="b">
        <v>0</v>
        <stp/>
        <stp>BDP|1244365099729212081</stp>
        <tr r="U38" s="1"/>
      </tp>
      <tp t="b">
        <v>0</v>
        <stp/>
        <stp>BDP|4147134606475477275</stp>
        <tr r="T302" s="1"/>
      </tp>
      <tp t="b">
        <v>0</v>
        <stp/>
        <stp>BDP|2020531951287684702</stp>
        <tr r="S473" s="1"/>
      </tp>
      <tp t="b">
        <v>0</v>
        <stp/>
        <stp>BDP|2027892179128731739</stp>
        <tr r="U176" s="1"/>
      </tp>
      <tp t="b">
        <v>0</v>
        <stp/>
        <stp>BDP|4130332679501677398</stp>
        <tr r="R81" s="1"/>
      </tp>
      <tp t="b">
        <v>0</v>
        <stp/>
        <stp>BDP|7840091467353452068</stp>
        <tr r="AG463" s="1"/>
      </tp>
      <tp t="b">
        <v>0</v>
        <stp/>
        <stp>BDP|7196261820635426077</stp>
        <tr r="S393" s="1"/>
      </tp>
      <tp t="b">
        <v>0</v>
        <stp/>
        <stp>BDP|6389336867737332600</stp>
        <tr r="R63" s="1"/>
      </tp>
      <tp t="b">
        <v>0</v>
        <stp/>
        <stp>BDP|8461303387992346342</stp>
        <tr r="AH295" s="1"/>
      </tp>
      <tp t="b">
        <v>0</v>
        <stp/>
        <stp>BDP|7698063207386150320</stp>
        <tr r="AI92" s="1"/>
      </tp>
      <tp t="b">
        <v>0</v>
        <stp/>
        <stp>BDP|8490417742729207315</stp>
        <tr r="V36" s="1"/>
      </tp>
      <tp t="b">
        <v>0</v>
        <stp/>
        <stp>BDP|6461117821292344538</stp>
        <tr r="P85" s="1"/>
      </tp>
      <tp t="b">
        <v>0</v>
        <stp/>
        <stp>BDP|5078459470715455153</stp>
        <tr r="AK213" s="1"/>
      </tp>
      <tp t="b">
        <v>0</v>
        <stp/>
        <stp>BDP|5638749319879714883</stp>
        <tr r="AH166" s="1"/>
      </tp>
      <tp t="b">
        <v>0</v>
        <stp/>
        <stp>BDP|8554984922006809732</stp>
        <tr r="U415" s="1"/>
      </tp>
      <tp t="b">
        <v>0</v>
        <stp/>
        <stp>BDP|9488632366922242974</stp>
        <tr r="U167" s="1"/>
      </tp>
      <tp t="b">
        <v>0</v>
        <stp/>
        <stp>BDP|7399667945123582415</stp>
        <tr r="V9" s="1"/>
      </tp>
      <tp t="b">
        <v>0</v>
        <stp/>
        <stp>BDP|7781796731726999722</stp>
        <tr r="V129" s="1"/>
      </tp>
      <tp t="b">
        <v>0</v>
        <stp/>
        <stp>BDP|5252702687360397828</stp>
        <tr r="AI86" s="1"/>
      </tp>
      <tp t="b">
        <v>0</v>
        <stp/>
        <stp>BDP|8756663693076314352</stp>
        <tr r="Z363" s="1"/>
      </tp>
      <tp t="b">
        <v>0</v>
        <stp/>
        <stp>BDP|2670540850334277445</stp>
        <tr r="Y56" s="1"/>
      </tp>
      <tp t="b">
        <v>0</v>
        <stp/>
        <stp>BDP|1591414736045639108</stp>
        <tr r="AH145" s="1"/>
      </tp>
      <tp t="b">
        <v>0</v>
        <stp/>
        <stp>BDP|7043458595760207873</stp>
        <tr r="R483" s="1"/>
      </tp>
      <tp t="b">
        <v>0</v>
        <stp/>
        <stp>BDP|6028090202871999578</stp>
        <tr r="U402" s="1"/>
      </tp>
      <tp t="b">
        <v>0</v>
        <stp/>
        <stp>BDP|9695834155503151543</stp>
        <tr r="AI99" s="1"/>
      </tp>
      <tp t="b">
        <v>0</v>
        <stp/>
        <stp>BDP|5999343309477176307</stp>
        <tr r="U419" s="1"/>
      </tp>
      <tp t="b">
        <v>0</v>
        <stp/>
        <stp>BDP|4091450462503093724</stp>
        <tr r="X35" s="1"/>
      </tp>
      <tp t="b">
        <v>0</v>
        <stp/>
        <stp>BDP|4526377138542750484</stp>
        <tr r="Z399" s="1"/>
      </tp>
      <tp t="b">
        <v>0</v>
        <stp/>
        <stp>BDP|9169906537992287311</stp>
        <tr r="W49" s="1"/>
      </tp>
      <tp t="b">
        <v>0</v>
        <stp/>
        <stp>BDP|8975810933336909771</stp>
        <tr r="T43" s="1"/>
      </tp>
      <tp t="b">
        <v>0</v>
        <stp/>
        <stp>BDP|9059980668276639231</stp>
        <tr r="S161" s="1"/>
      </tp>
      <tp t="b">
        <v>0</v>
        <stp/>
        <stp>BDP|1295775213177605259</stp>
        <tr r="R167" s="1"/>
      </tp>
      <tp t="b">
        <v>0</v>
        <stp/>
        <stp>BDP|2457147319525543597</stp>
        <tr r="V419" s="1"/>
      </tp>
      <tp t="b">
        <v>0</v>
        <stp/>
        <stp>BDP|5271151567270606032</stp>
        <tr r="T288" s="1"/>
      </tp>
      <tp t="b">
        <v>0</v>
        <stp/>
        <stp>BDP|3318228551875609337</stp>
        <tr r="Z177" s="1"/>
      </tp>
      <tp t="b">
        <v>0</v>
        <stp/>
        <stp>BDP|7584384138683350639</stp>
        <tr r="Q499" s="1"/>
      </tp>
      <tp t="b">
        <v>0</v>
        <stp/>
        <stp>BDP|9419790013764689826</stp>
        <tr r="U97" s="1"/>
      </tp>
      <tp t="b">
        <v>0</v>
        <stp/>
        <stp>BDP|5283763650115702191</stp>
        <tr r="U9" s="1"/>
      </tp>
      <tp t="b">
        <v>0</v>
        <stp/>
        <stp>BDP|8227992117617558439</stp>
        <tr r="AI233" s="1"/>
      </tp>
      <tp t="b">
        <v>0</v>
        <stp/>
        <stp>BDP|3291742729741008451</stp>
        <tr r="Y143" s="1"/>
      </tp>
      <tp t="b">
        <v>0</v>
        <stp/>
        <stp>BDP|8532519358783221840</stp>
        <tr r="AI441" s="1"/>
      </tp>
      <tp t="b">
        <v>0</v>
        <stp/>
        <stp>BDP|2819061638511474383</stp>
        <tr r="Z191" s="1"/>
      </tp>
      <tp t="b">
        <v>0</v>
        <stp/>
        <stp>BDP|8468883263125669032</stp>
        <tr r="AK259" s="1"/>
      </tp>
      <tp t="b">
        <v>0</v>
        <stp/>
        <stp>BDP|4605003119680340661</stp>
        <tr r="Z141" s="1"/>
      </tp>
      <tp t="b">
        <v>0</v>
        <stp/>
        <stp>BDP|2055440723380427794</stp>
        <tr r="Z152" s="1"/>
      </tp>
      <tp t="b">
        <v>0</v>
        <stp/>
        <stp>BDP|3970269327586291602</stp>
        <tr r="AG60" s="1"/>
      </tp>
      <tp t="b">
        <v>0</v>
        <stp/>
        <stp>BDP|6083222301955875217</stp>
        <tr r="P345" s="1"/>
      </tp>
      <tp t="b">
        <v>0</v>
        <stp/>
        <stp>BDP|1057701906501506494</stp>
        <tr r="U151" s="1"/>
      </tp>
      <tp t="b">
        <v>0</v>
        <stp/>
        <stp>BDP|1962638172485272608</stp>
        <tr r="Z348" s="1"/>
      </tp>
      <tp t="b">
        <v>0</v>
        <stp/>
        <stp>BDP|1057084366276345273</stp>
        <tr r="R55" s="1"/>
      </tp>
      <tp t="b">
        <v>0</v>
        <stp/>
        <stp>BDP|9042984245322272550</stp>
        <tr r="Z149" s="1"/>
      </tp>
      <tp t="b">
        <v>0</v>
        <stp/>
        <stp>BDP|3640242862745200185</stp>
        <tr r="V499" s="1"/>
      </tp>
      <tp t="b">
        <v>0</v>
        <stp/>
        <stp>BDP|2654439047095914419</stp>
        <tr r="R412" s="1"/>
      </tp>
      <tp t="b">
        <v>0</v>
        <stp/>
        <stp>BDP|4571034754496815402</stp>
        <tr r="Z477" s="1"/>
      </tp>
      <tp t="b">
        <v>0</v>
        <stp/>
        <stp>BDP|8254188036078611114</stp>
        <tr r="V8" s="1"/>
      </tp>
      <tp t="b">
        <v>0</v>
        <stp/>
        <stp>BDP|5960861490971450603</stp>
        <tr r="AH248" s="1"/>
      </tp>
      <tp t="b">
        <v>0</v>
        <stp/>
        <stp>BDP|1147293724274183667</stp>
        <tr r="W322" s="1"/>
      </tp>
      <tp t="b">
        <v>0</v>
        <stp/>
        <stp>BDP|7764511765460019788</stp>
        <tr r="S91" s="1"/>
      </tp>
      <tp t="b">
        <v>0</v>
        <stp/>
        <stp>BDP|4745034244691885232</stp>
        <tr r="U189" s="1"/>
      </tp>
      <tp t="b">
        <v>0</v>
        <stp/>
        <stp>BDP|3838824387487781714</stp>
        <tr r="AG77" s="1"/>
      </tp>
      <tp t="b">
        <v>0</v>
        <stp/>
        <stp>BDP|4616366830800295797</stp>
        <tr r="AK89" s="1"/>
      </tp>
      <tp t="b">
        <v>0</v>
        <stp/>
        <stp>BDP|6312126020913396597</stp>
        <tr r="Y162" s="1"/>
      </tp>
      <tp t="b">
        <v>0</v>
        <stp/>
        <stp>BDP|9858795005444828975</stp>
        <tr r="R387" s="1"/>
      </tp>
      <tp t="b">
        <v>0</v>
        <stp/>
        <stp>BDP|8561690162492686938</stp>
        <tr r="Q176" s="1"/>
      </tp>
      <tp t="b">
        <v>0</v>
        <stp/>
        <stp>BDP|2614496402573318657</stp>
        <tr r="AK500" s="1"/>
      </tp>
      <tp t="b">
        <v>0</v>
        <stp/>
        <stp>BDP|6104057264245249695</stp>
        <tr r="Q420" s="1"/>
      </tp>
      <tp t="b">
        <v>0</v>
        <stp/>
        <stp>BDP|5621663373647185099</stp>
        <tr r="Y478" s="1"/>
      </tp>
      <tp t="b">
        <v>0</v>
        <stp/>
        <stp>BDP|2479858898423135301</stp>
        <tr r="P231" s="1"/>
      </tp>
      <tp t="b">
        <v>0</v>
        <stp/>
        <stp>BDP|7214529349047312223</stp>
        <tr r="U65" s="1"/>
      </tp>
      <tp t="b">
        <v>0</v>
        <stp/>
        <stp>BDP|2513027709895154474</stp>
        <tr r="Y140" s="1"/>
      </tp>
      <tp t="b">
        <v>0</v>
        <stp/>
        <stp>BDP|3358310218027416565</stp>
        <tr r="X147" s="1"/>
      </tp>
      <tp t="b">
        <v>0</v>
        <stp/>
        <stp>BDP|4084703617817992669</stp>
        <tr r="P10" s="1"/>
      </tp>
      <tp t="b">
        <v>0</v>
        <stp/>
        <stp>BDP|3259240315027930424</stp>
        <tr r="AG224" s="1"/>
      </tp>
      <tp t="b">
        <v>0</v>
        <stp/>
        <stp>BDP|5864678277285909299</stp>
        <tr r="W495" s="1"/>
      </tp>
      <tp t="b">
        <v>0</v>
        <stp/>
        <stp>BDP|7585416330985970655</stp>
        <tr r="AG183" s="1"/>
      </tp>
      <tp t="b">
        <v>0</v>
        <stp/>
        <stp>BDP|6580084300872732721</stp>
        <tr r="P198" s="1"/>
      </tp>
      <tp t="b">
        <v>0</v>
        <stp/>
        <stp>BDP|8639823841921969656</stp>
        <tr r="Q86" s="1"/>
      </tp>
      <tp t="b">
        <v>0</v>
        <stp/>
        <stp>BDP|3671973174337987954</stp>
        <tr r="X366" s="1"/>
      </tp>
      <tp t="b">
        <v>0</v>
        <stp/>
        <stp>BDP|3959213821346968698</stp>
        <tr r="Q163" s="1"/>
      </tp>
      <tp t="b">
        <v>0</v>
        <stp/>
        <stp>BDP|2992409691708457458</stp>
        <tr r="Y209" s="1"/>
      </tp>
      <tp t="b">
        <v>0</v>
        <stp/>
        <stp>BDP|7194362806546966112</stp>
        <tr r="P486" s="1"/>
      </tp>
      <tp t="b">
        <v>0</v>
        <stp/>
        <stp>BDP|4015530510692293184</stp>
        <tr r="T158" s="1"/>
      </tp>
      <tp t="b">
        <v>0</v>
        <stp/>
        <stp>BDP|1285114893972015898</stp>
        <tr r="Q372" s="1"/>
      </tp>
      <tp t="b">
        <v>0</v>
        <stp/>
        <stp>BDP|6835714190869068206</stp>
        <tr r="AK18" s="1"/>
      </tp>
      <tp t="b">
        <v>0</v>
        <stp/>
        <stp>BDP|7539313193008975679</stp>
        <tr r="V286" s="1"/>
      </tp>
      <tp t="b">
        <v>0</v>
        <stp/>
        <stp>BDP|8441845749390152716</stp>
        <tr r="W416" s="1"/>
      </tp>
      <tp t="b">
        <v>0</v>
        <stp/>
        <stp>BDP|7953790939640667066</stp>
        <tr r="T468" s="1"/>
      </tp>
      <tp t="b">
        <v>0</v>
        <stp/>
        <stp>BDP|9606362616259845171</stp>
        <tr r="R164" s="1"/>
      </tp>
      <tp t="b">
        <v>0</v>
        <stp/>
        <stp>BDP|7930741608471936251</stp>
        <tr r="Q271" s="1"/>
      </tp>
      <tp t="b">
        <v>0</v>
        <stp/>
        <stp>BDP|6956395667114873460</stp>
        <tr r="Y277" s="1"/>
      </tp>
      <tp t="b">
        <v>0</v>
        <stp/>
        <stp>BDP|2886177361564755277</stp>
        <tr r="AH198" s="1"/>
      </tp>
      <tp t="b">
        <v>0</v>
        <stp/>
        <stp>BDP|2203251472871911520</stp>
        <tr r="X102" s="1"/>
      </tp>
      <tp t="b">
        <v>0</v>
        <stp/>
        <stp>BDP|5962636443093799702</stp>
        <tr r="W488" s="1"/>
      </tp>
      <tp t="b">
        <v>0</v>
        <stp/>
        <stp>BDP|6305160047869572994</stp>
        <tr r="P74" s="1"/>
      </tp>
      <tp t="b">
        <v>0</v>
        <stp/>
        <stp>BDP|6847845620418263709</stp>
        <tr r="Q131" s="1"/>
      </tp>
      <tp t="b">
        <v>0</v>
        <stp/>
        <stp>BDP|8891980778566459324</stp>
        <tr r="W42" s="1"/>
      </tp>
      <tp t="b">
        <v>0</v>
        <stp/>
        <stp>BDP|1881456324964688011</stp>
        <tr r="S123" s="1"/>
      </tp>
      <tp t="b">
        <v>0</v>
        <stp/>
        <stp>BDP|3571375518727570513</stp>
        <tr r="T111" s="1"/>
      </tp>
      <tp t="b">
        <v>0</v>
        <stp/>
        <stp>BDP|9645914206443823076</stp>
        <tr r="AH49" s="1"/>
      </tp>
      <tp t="b">
        <v>0</v>
        <stp/>
        <stp>BDP|9619203180754810404</stp>
        <tr r="W41" s="1"/>
      </tp>
      <tp t="b">
        <v>0</v>
        <stp/>
        <stp>BDP|6389158502052373697</stp>
        <tr r="AH355" s="1"/>
      </tp>
      <tp t="b">
        <v>0</v>
        <stp/>
        <stp>BDP|5249850291136908117</stp>
        <tr r="S149" s="1"/>
      </tp>
      <tp t="b">
        <v>0</v>
        <stp/>
        <stp>BDP|6532104136026911144</stp>
        <tr r="AI456" s="1"/>
      </tp>
      <tp t="b">
        <v>0</v>
        <stp/>
        <stp>BDP|1210123773706944243</stp>
        <tr r="S255" s="1"/>
      </tp>
      <tp t="b">
        <v>0</v>
        <stp/>
        <stp>BDP|2971335777077502267</stp>
        <tr r="AK430" s="1"/>
      </tp>
      <tp t="b">
        <v>0</v>
        <stp/>
        <stp>BDP|2750541779976094540</stp>
        <tr r="AH387" s="1"/>
      </tp>
      <tp t="b">
        <v>0</v>
        <stp/>
        <stp>BDP|7429174959388571815</stp>
        <tr r="AK458" s="1"/>
      </tp>
      <tp t="b">
        <v>0</v>
        <stp/>
        <stp>BDP|1172096047687283139</stp>
        <tr r="U495" s="1"/>
      </tp>
      <tp t="b">
        <v>0</v>
        <stp/>
        <stp>BDP|3572505449167435679</stp>
        <tr r="V76" s="1"/>
      </tp>
      <tp t="b">
        <v>0</v>
        <stp/>
        <stp>BDP|2688551760471826346</stp>
        <tr r="V114" s="1"/>
      </tp>
      <tp t="b">
        <v>0</v>
        <stp/>
        <stp>BDP|2258099762685172275</stp>
        <tr r="V483" s="1"/>
      </tp>
      <tp t="b">
        <v>0</v>
        <stp/>
        <stp>BDP|8546025357079681791</stp>
        <tr r="AH70" s="1"/>
      </tp>
      <tp t="b">
        <v>0</v>
        <stp/>
        <stp>BDP|3936773822737170228</stp>
        <tr r="Y489" s="1"/>
      </tp>
      <tp t="b">
        <v>0</v>
        <stp/>
        <stp>BDP|5723345754290997014</stp>
        <tr r="U428" s="1"/>
      </tp>
      <tp t="b">
        <v>0</v>
        <stp/>
        <stp>BDP|3334080060914121253</stp>
        <tr r="T424" s="1"/>
      </tp>
      <tp t="b">
        <v>0</v>
        <stp/>
        <stp>BDP|7984486558127640200</stp>
        <tr r="U306" s="1"/>
      </tp>
      <tp t="b">
        <v>0</v>
        <stp/>
        <stp>BDP|4203513318275151658</stp>
        <tr r="W308" s="1"/>
      </tp>
      <tp t="b">
        <v>0</v>
        <stp/>
        <stp>BDP|3130042839846008537</stp>
        <tr r="X402" s="1"/>
      </tp>
      <tp t="b">
        <v>0</v>
        <stp/>
        <stp>BDP|9773594513938777653</stp>
        <tr r="P123" s="1"/>
      </tp>
      <tp t="b">
        <v>0</v>
        <stp/>
        <stp>BDP|9872852726120348071</stp>
        <tr r="AI320" s="1"/>
      </tp>
      <tp t="b">
        <v>0</v>
        <stp/>
        <stp>BDP|7007019052241814049</stp>
        <tr r="AG325" s="1"/>
      </tp>
      <tp t="b">
        <v>0</v>
        <stp/>
        <stp>BDP|1697906199337580556</stp>
        <tr r="AK198" s="1"/>
      </tp>
      <tp t="b">
        <v>0</v>
        <stp/>
        <stp>BDP|3328315849151038640</stp>
        <tr r="AG158" s="1"/>
      </tp>
      <tp t="b">
        <v>0</v>
        <stp/>
        <stp>BDP|2157837186612310381</stp>
        <tr r="AI52" s="1"/>
      </tp>
      <tp t="b">
        <v>0</v>
        <stp/>
        <stp>BDP|5692894598815806201</stp>
        <tr r="W18" s="1"/>
      </tp>
      <tp t="b">
        <v>0</v>
        <stp/>
        <stp>BDP|9115842118251772252</stp>
        <tr r="Q470" s="1"/>
      </tp>
      <tp t="b">
        <v>0</v>
        <stp/>
        <stp>BDP|7279673718525220607</stp>
        <tr r="Y298" s="1"/>
      </tp>
      <tp t="b">
        <v>0</v>
        <stp/>
        <stp>BDP|7776549749901164446</stp>
        <tr r="U89" s="1"/>
      </tp>
      <tp t="b">
        <v>0</v>
        <stp/>
        <stp>BDP|5144861724725544990</stp>
        <tr r="T423" s="1"/>
      </tp>
      <tp t="b">
        <v>0</v>
        <stp/>
        <stp>BDP|5747006449927426561</stp>
        <tr r="AK264" s="1"/>
      </tp>
      <tp t="b">
        <v>0</v>
        <stp/>
        <stp>BDP|1340198606046618565</stp>
        <tr r="Z453" s="1"/>
      </tp>
      <tp t="b">
        <v>0</v>
        <stp/>
        <stp>BDP|2901978794155635400</stp>
        <tr r="R22" s="1"/>
      </tp>
      <tp t="b">
        <v>0</v>
        <stp/>
        <stp>BDP|5808500937705399504</stp>
        <tr r="AG86" s="1"/>
      </tp>
      <tp t="b">
        <v>0</v>
        <stp/>
        <stp>BDP|1614885721800705841</stp>
        <tr r="W492" s="1"/>
      </tp>
      <tp t="b">
        <v>0</v>
        <stp/>
        <stp>BDP|3451338380433819834</stp>
        <tr r="X391" s="1"/>
      </tp>
      <tp t="b">
        <v>0</v>
        <stp/>
        <stp>BDP|1554331474204795290</stp>
        <tr r="AI45" s="1"/>
      </tp>
      <tp t="b">
        <v>0</v>
        <stp/>
        <stp>BDP|5696432730225954403</stp>
        <tr r="V440" s="1"/>
      </tp>
      <tp t="b">
        <v>0</v>
        <stp/>
        <stp>BDP|5545477355645323289</stp>
        <tr r="Y291" s="1"/>
      </tp>
      <tp t="b">
        <v>0</v>
        <stp/>
        <stp>BDP|3985398623864820579</stp>
        <tr r="Y197" s="1"/>
      </tp>
      <tp t="b">
        <v>0</v>
        <stp/>
        <stp>BDP|3141052838601030200</stp>
        <tr r="W325" s="1"/>
      </tp>
      <tp t="b">
        <v>0</v>
        <stp/>
        <stp>BDP|7568176440508710996</stp>
        <tr r="Z480" s="1"/>
      </tp>
      <tp t="b">
        <v>0</v>
        <stp/>
        <stp>BDP|3740405749841451168</stp>
        <tr r="AH239" s="1"/>
      </tp>
      <tp t="b">
        <v>0</v>
        <stp/>
        <stp>BDP|7821424702481731135</stp>
        <tr r="W257" s="1"/>
      </tp>
      <tp t="b">
        <v>0</v>
        <stp/>
        <stp>BDP|5075783364844036316</stp>
        <tr r="R297" s="1"/>
      </tp>
      <tp t="b">
        <v>0</v>
        <stp/>
        <stp>BDP|9277232998662602329</stp>
        <tr r="Z458" s="1"/>
      </tp>
      <tp t="b">
        <v>0</v>
        <stp/>
        <stp>BDP|6870969433779959690</stp>
        <tr r="Z377" s="1"/>
      </tp>
      <tp t="b">
        <v>0</v>
        <stp/>
        <stp>BDP|8917877116877346565</stp>
        <tr r="Y275" s="1"/>
      </tp>
      <tp t="b">
        <v>0</v>
        <stp/>
        <stp>BDP|5789040268744108471</stp>
        <tr r="X286" s="1"/>
      </tp>
      <tp t="b">
        <v>0</v>
        <stp/>
        <stp>BDP|8201814335415964528</stp>
        <tr r="W295" s="1"/>
      </tp>
      <tp t="b">
        <v>0</v>
        <stp/>
        <stp>BDP|6793341269738120863</stp>
        <tr r="Z29" s="1"/>
      </tp>
      <tp t="b">
        <v>0</v>
        <stp/>
        <stp>BDP|2171426626812038584</stp>
        <tr r="Z72" s="1"/>
      </tp>
      <tp t="b">
        <v>0</v>
        <stp/>
        <stp>BDP|9897460614939707601</stp>
        <tr r="Q356" s="1"/>
      </tp>
      <tp t="b">
        <v>0</v>
        <stp/>
        <stp>BDP|6525585289848040098</stp>
        <tr r="T269" s="1"/>
      </tp>
      <tp t="b">
        <v>0</v>
        <stp/>
        <stp>BDP|1312626545437077796</stp>
        <tr r="AH390" s="1"/>
      </tp>
      <tp t="b">
        <v>0</v>
        <stp/>
        <stp>BDP|8507644148329417004</stp>
        <tr r="AI380" s="1"/>
      </tp>
      <tp t="b">
        <v>0</v>
        <stp/>
        <stp>BDP|3827575251299737943</stp>
        <tr r="AH203" s="1"/>
      </tp>
      <tp t="b">
        <v>0</v>
        <stp/>
        <stp>BDP|3789522828290962798</stp>
        <tr r="U307" s="1"/>
      </tp>
      <tp t="b">
        <v>0</v>
        <stp/>
        <stp>BDP|6824505718132586376</stp>
        <tr r="AK252" s="1"/>
      </tp>
      <tp t="b">
        <v>0</v>
        <stp/>
        <stp>BDP|7208188475083834150</stp>
        <tr r="AI15" s="1"/>
      </tp>
      <tp t="b">
        <v>0</v>
        <stp/>
        <stp>BDP|3097337220523224232</stp>
        <tr r="Z316" s="1"/>
      </tp>
      <tp t="b">
        <v>0</v>
        <stp/>
        <stp>BDP|5591508830847535721</stp>
        <tr r="AI278" s="1"/>
      </tp>
      <tp t="b">
        <v>0</v>
        <stp/>
        <stp>BDP|3866034809825811587</stp>
        <tr r="Z33" s="1"/>
      </tp>
      <tp t="b">
        <v>0</v>
        <stp/>
        <stp>BDP|7282735338572834235</stp>
        <tr r="Y366" s="1"/>
      </tp>
      <tp t="b">
        <v>0</v>
        <stp/>
        <stp>BDP|4719718012049034864</stp>
        <tr r="T31" s="1"/>
      </tp>
      <tp t="b">
        <v>0</v>
        <stp/>
        <stp>BDP|1424766021260013716</stp>
        <tr r="X274" s="1"/>
      </tp>
      <tp t="b">
        <v>0</v>
        <stp/>
        <stp>BDP|3933800261908207689</stp>
        <tr r="T80" s="1"/>
      </tp>
      <tp t="b">
        <v>0</v>
        <stp/>
        <stp>BDP|3126511255956381641</stp>
        <tr r="P353" s="1"/>
      </tp>
      <tp t="b">
        <v>0</v>
        <stp/>
        <stp>BDP|3256457504654153003</stp>
        <tr r="Q276" s="1"/>
      </tp>
      <tp t="b">
        <v>0</v>
        <stp/>
        <stp>BDP|8611055292277022536</stp>
        <tr r="AI415" s="1"/>
      </tp>
      <tp t="b">
        <v>0</v>
        <stp/>
        <stp>BDP|3192597810122396694</stp>
        <tr r="R174" s="1"/>
      </tp>
      <tp t="b">
        <v>0</v>
        <stp/>
        <stp>BDP|7732258252802244102</stp>
        <tr r="R323" s="1"/>
      </tp>
      <tp t="b">
        <v>0</v>
        <stp/>
        <stp>BDP|5720204558126571785</stp>
        <tr r="AG294" s="1"/>
      </tp>
      <tp t="b">
        <v>0</v>
        <stp/>
        <stp>BDP|6707697605096973504</stp>
        <tr r="V140" s="1"/>
      </tp>
      <tp t="b">
        <v>0</v>
        <stp/>
        <stp>BDP|6648214945280569353</stp>
        <tr r="W282" s="1"/>
      </tp>
      <tp t="b">
        <v>0</v>
        <stp/>
        <stp>BDP|9279565856613232920</stp>
        <tr r="Y438" s="1"/>
      </tp>
      <tp t="b">
        <v>0</v>
        <stp/>
        <stp>BDP|1651261970970438777</stp>
        <tr r="AG312" s="1"/>
      </tp>
      <tp t="b">
        <v>0</v>
        <stp/>
        <stp>BDP|5234518282722758950</stp>
        <tr r="V423" s="1"/>
      </tp>
      <tp t="b">
        <v>0</v>
        <stp/>
        <stp>BDP|3232448143771019165</stp>
        <tr r="Q304" s="1"/>
      </tp>
      <tp t="b">
        <v>0</v>
        <stp/>
        <stp>BDP|7559850391353561678</stp>
        <tr r="AG83" s="1"/>
      </tp>
      <tp t="b">
        <v>0</v>
        <stp/>
        <stp>BDP|7073847185380021429</stp>
        <tr r="T239" s="1"/>
      </tp>
      <tp t="b">
        <v>0</v>
        <stp/>
        <stp>BDP|7602448616555643414</stp>
        <tr r="Z179" s="1"/>
      </tp>
      <tp t="b">
        <v>0</v>
        <stp/>
        <stp>BDP|3598363497542642816</stp>
        <tr r="R429" s="1"/>
      </tp>
      <tp t="b">
        <v>0</v>
        <stp/>
        <stp>BDP|8470068060718443550</stp>
        <tr r="AG439" s="1"/>
      </tp>
      <tp t="b">
        <v>0</v>
        <stp/>
        <stp>BDP|8161108117652042953</stp>
        <tr r="Q396" s="1"/>
      </tp>
      <tp t="b">
        <v>0</v>
        <stp/>
        <stp>BDP|6883393420962488665</stp>
        <tr r="AG293" s="1"/>
      </tp>
      <tp t="b">
        <v>0</v>
        <stp/>
        <stp>BDP|3868196300164296507</stp>
        <tr r="U451" s="1"/>
      </tp>
      <tp t="b">
        <v>0</v>
        <stp/>
        <stp>BDP|8915381987015244575</stp>
        <tr r="Z231" s="1"/>
      </tp>
      <tp t="b">
        <v>0</v>
        <stp/>
        <stp>BDP|2376957365269689769</stp>
        <tr r="AG75" s="1"/>
      </tp>
      <tp t="b">
        <v>0</v>
        <stp/>
        <stp>BDP|3870496206652717632</stp>
        <tr r="Q3" s="1"/>
      </tp>
      <tp t="b">
        <v>0</v>
        <stp/>
        <stp>BDP|9351294987216974670</stp>
        <tr r="V453" s="1"/>
      </tp>
      <tp t="b">
        <v>0</v>
        <stp/>
        <stp>BDP|3709191705126144793</stp>
        <tr r="AK466" s="1"/>
      </tp>
      <tp t="b">
        <v>0</v>
        <stp/>
        <stp>BDP|9445622480964695030</stp>
        <tr r="R134" s="1"/>
      </tp>
      <tp t="b">
        <v>0</v>
        <stp/>
        <stp>BDP|3615005718473829254</stp>
        <tr r="AI490" s="1"/>
      </tp>
      <tp t="b">
        <v>0</v>
        <stp/>
        <stp>BDP|4583722462523640532</stp>
        <tr r="Z484" s="1"/>
      </tp>
      <tp t="b">
        <v>0</v>
        <stp/>
        <stp>BDP|1184860287274440647</stp>
        <tr r="AI90" s="1"/>
      </tp>
      <tp t="b">
        <v>0</v>
        <stp/>
        <stp>BDP|7790192492065473985</stp>
        <tr r="AI142" s="1"/>
      </tp>
      <tp t="b">
        <v>0</v>
        <stp/>
        <stp>BDP|6178038167322326164</stp>
        <tr r="AI56" s="1"/>
      </tp>
      <tp t="b">
        <v>0</v>
        <stp/>
        <stp>BDP|5255169463240661115</stp>
        <tr r="W377" s="1"/>
      </tp>
      <tp t="b">
        <v>0</v>
        <stp/>
        <stp>BDP|6490277562012619373</stp>
        <tr r="U379" s="1"/>
      </tp>
      <tp t="b">
        <v>0</v>
        <stp/>
        <stp>BDP|1625753914363195767</stp>
        <tr r="T352" s="1"/>
      </tp>
      <tp t="b">
        <v>0</v>
        <stp/>
        <stp>BDP|4572195015934912305</stp>
        <tr r="AI180" s="1"/>
      </tp>
      <tp t="b">
        <v>0</v>
        <stp/>
        <stp>BDP|9631932049780583791</stp>
        <tr r="V18" s="1"/>
      </tp>
      <tp t="b">
        <v>0</v>
        <stp/>
        <stp>BDP|9628552187284382374</stp>
        <tr r="R206" s="1"/>
      </tp>
      <tp t="b">
        <v>0</v>
        <stp/>
        <stp>BDP|7695016452350641139</stp>
        <tr r="R89" s="1"/>
      </tp>
      <tp t="b">
        <v>0</v>
        <stp/>
        <stp>BDP|4834805982784302390</stp>
        <tr r="V134" s="1"/>
      </tp>
      <tp t="b">
        <v>0</v>
        <stp/>
        <stp>BDP|4169371000363363752</stp>
        <tr r="T161" s="1"/>
      </tp>
      <tp t="b">
        <v>0</v>
        <stp/>
        <stp>BDP|8535445643008112335</stp>
        <tr r="U188" s="1"/>
      </tp>
      <tp t="b">
        <v>0</v>
        <stp/>
        <stp>BDP|5725466167422735614</stp>
        <tr r="R17" s="1"/>
      </tp>
      <tp t="b">
        <v>0</v>
        <stp/>
        <stp>BDP|3383769145552269125</stp>
        <tr r="R481" s="1"/>
      </tp>
      <tp t="b">
        <v>0</v>
        <stp/>
        <stp>BDP|6017864030628459620</stp>
        <tr r="Y181" s="1"/>
      </tp>
      <tp t="b">
        <v>0</v>
        <stp/>
        <stp>BDP|9313944838667963763</stp>
        <tr r="V221" s="1"/>
      </tp>
      <tp t="b">
        <v>0</v>
        <stp/>
        <stp>BDP|9848880167054059068</stp>
        <tr r="Z479" s="1"/>
      </tp>
      <tp t="b">
        <v>0</v>
        <stp/>
        <stp>BDP|8590688657629385186</stp>
        <tr r="AI392" s="1"/>
      </tp>
      <tp t="b">
        <v>0</v>
        <stp/>
        <stp>BDP|1124258698999806058</stp>
        <tr r="AH32" s="1"/>
      </tp>
      <tp t="b">
        <v>0</v>
        <stp/>
        <stp>BDP|4146424227235060459</stp>
        <tr r="AG145" s="1"/>
      </tp>
      <tp t="b">
        <v>0</v>
        <stp/>
        <stp>BDP|8754068546089757615</stp>
        <tr r="V415" s="1"/>
      </tp>
      <tp t="b">
        <v>0</v>
        <stp/>
        <stp>BDP|9150093728870885897</stp>
        <tr r="Z146" s="1"/>
      </tp>
      <tp t="b">
        <v>0</v>
        <stp/>
        <stp>BDP|6915043864410951313</stp>
        <tr r="U366" s="1"/>
      </tp>
      <tp t="b">
        <v>0</v>
        <stp/>
        <stp>BDP|4157364974556560571</stp>
        <tr r="W58" s="1"/>
      </tp>
      <tp t="b">
        <v>0</v>
        <stp/>
        <stp>BDP|2620655166330367170</stp>
        <tr r="R154" s="1"/>
      </tp>
      <tp t="b">
        <v>0</v>
        <stp/>
        <stp>BDP|1151237093739021005</stp>
        <tr r="U105" s="1"/>
      </tp>
      <tp t="b">
        <v>0</v>
        <stp/>
        <stp>BDP|3197338277506131252</stp>
        <tr r="V481" s="1"/>
      </tp>
      <tp t="b">
        <v>0</v>
        <stp/>
        <stp>BDP|5457001724013591749</stp>
        <tr r="V187" s="1"/>
      </tp>
      <tp t="b">
        <v>0</v>
        <stp/>
        <stp>BDP|2935466379132198069</stp>
        <tr r="W221" s="1"/>
      </tp>
      <tp t="b">
        <v>0</v>
        <stp/>
        <stp>BDP|1165363473787113147</stp>
        <tr r="AG66" s="1"/>
      </tp>
      <tp t="b">
        <v>0</v>
        <stp/>
        <stp>BDP|1645652301052430672</stp>
        <tr r="Z244" s="1"/>
      </tp>
      <tp t="b">
        <v>0</v>
        <stp/>
        <stp>BDP|9454733633178468617</stp>
        <tr r="X354" s="1"/>
      </tp>
      <tp t="b">
        <v>0</v>
        <stp/>
        <stp>BDP|4579852643679530276</stp>
        <tr r="S245" s="1"/>
      </tp>
      <tp t="b">
        <v>0</v>
        <stp/>
        <stp>BDP|9820605459719706009</stp>
        <tr r="Q383" s="1"/>
      </tp>
      <tp t="b">
        <v>0</v>
        <stp/>
        <stp>BDP|4629203743271326008</stp>
        <tr r="AI224" s="1"/>
      </tp>
      <tp t="b">
        <v>0</v>
        <stp/>
        <stp>BDP|2101579843469039935</stp>
        <tr r="Q473" s="1"/>
      </tp>
      <tp t="b">
        <v>0</v>
        <stp/>
        <stp>BDP|9456427337078190561</stp>
        <tr r="W75" s="1"/>
      </tp>
      <tp t="b">
        <v>0</v>
        <stp/>
        <stp>BDP|8861314151668711598</stp>
        <tr r="R284" s="1"/>
      </tp>
      <tp t="b">
        <v>0</v>
        <stp/>
        <stp>BDP|5354649251134600161</stp>
        <tr r="AH352" s="1"/>
      </tp>
      <tp t="b">
        <v>0</v>
        <stp/>
        <stp>BDP|8979279838199764375</stp>
        <tr r="S356" s="1"/>
      </tp>
      <tp t="b">
        <v>0</v>
        <stp/>
        <stp>BDP|8658072004369604258</stp>
        <tr r="Y121" s="1"/>
      </tp>
      <tp t="b">
        <v>0</v>
        <stp/>
        <stp>BDP|5984235602793867763</stp>
        <tr r="AH167" s="1"/>
      </tp>
      <tp t="b">
        <v>0</v>
        <stp/>
        <stp>BDP|1014216671025614208</stp>
        <tr r="AG127" s="1"/>
      </tp>
      <tp t="b">
        <v>0</v>
        <stp/>
        <stp>BDP|6480098004775866071</stp>
        <tr r="T235" s="1"/>
      </tp>
      <tp t="b">
        <v>0</v>
        <stp/>
        <stp>BDP|7209482739563617036</stp>
        <tr r="X44" s="1"/>
      </tp>
      <tp t="b">
        <v>0</v>
        <stp/>
        <stp>BDP|1787406971677413649</stp>
        <tr r="AK446" s="1"/>
      </tp>
      <tp t="b">
        <v>0</v>
        <stp/>
        <stp>BDP|6543607730314200412</stp>
        <tr r="V307" s="1"/>
      </tp>
      <tp t="b">
        <v>0</v>
        <stp/>
        <stp>BDP|4581992719539759648</stp>
        <tr r="S118" s="1"/>
      </tp>
      <tp t="b">
        <v>0</v>
        <stp/>
        <stp>BDP|1342606861562352070</stp>
        <tr r="Y315" s="1"/>
      </tp>
      <tp t="b">
        <v>0</v>
        <stp/>
        <stp>BDP|3659526343804212538</stp>
        <tr r="Y437" s="1"/>
      </tp>
      <tp t="b">
        <v>0</v>
        <stp/>
        <stp>BDP|4975796830254213740</stp>
        <tr r="X251" s="1"/>
      </tp>
      <tp t="b">
        <v>0</v>
        <stp/>
        <stp>BDP|8712391277109628696</stp>
        <tr r="AK451" s="1"/>
      </tp>
      <tp t="b">
        <v>0</v>
        <stp/>
        <stp>BDP|2844084108685698488</stp>
        <tr r="Q400" s="1"/>
      </tp>
      <tp t="b">
        <v>0</v>
        <stp/>
        <stp>BDP|4432149054157282419</stp>
        <tr r="V303" s="1"/>
      </tp>
      <tp t="b">
        <v>0</v>
        <stp/>
        <stp>BDP|4079571404812540017</stp>
        <tr r="AK207" s="1"/>
      </tp>
      <tp t="b">
        <v>0</v>
        <stp/>
        <stp>BDP|2185409980565480821</stp>
        <tr r="U493" s="1"/>
      </tp>
      <tp t="b">
        <v>0</v>
        <stp/>
        <stp>BDP|6629482140834846112</stp>
        <tr r="AG35" s="1"/>
      </tp>
      <tp t="b">
        <v>0</v>
        <stp/>
        <stp>BDP|9678514367121638810</stp>
        <tr r="Z11" s="1"/>
      </tp>
      <tp t="b">
        <v>0</v>
        <stp/>
        <stp>BDP|7868765410374947604</stp>
        <tr r="P247" s="1"/>
      </tp>
      <tp t="b">
        <v>0</v>
        <stp/>
        <stp>BDP|6382041846271686003</stp>
        <tr r="V262" s="1"/>
      </tp>
      <tp t="b">
        <v>0</v>
        <stp/>
        <stp>BDP|6594718828455822534</stp>
        <tr r="V239" s="1"/>
      </tp>
      <tp t="b">
        <v>0</v>
        <stp/>
        <stp>BDP|4049897284342376595</stp>
        <tr r="Z196" s="1"/>
      </tp>
      <tp t="b">
        <v>0</v>
        <stp/>
        <stp>BDP|3989209485769341387</stp>
        <tr r="U320" s="1"/>
      </tp>
      <tp t="b">
        <v>0</v>
        <stp/>
        <stp>BDP|9143914145026213106</stp>
        <tr r="AH104" s="1"/>
      </tp>
      <tp t="b">
        <v>0</v>
        <stp/>
        <stp>BDP|3546887039099005235</stp>
        <tr r="AK254" s="1"/>
      </tp>
      <tp t="b">
        <v>0</v>
        <stp/>
        <stp>BDP|8351236117129737149</stp>
        <tr r="Q203" s="1"/>
      </tp>
      <tp t="b">
        <v>0</v>
        <stp/>
        <stp>BDP|8641018072339105504</stp>
        <tr r="V192" s="1"/>
      </tp>
      <tp t="b">
        <v>0</v>
        <stp/>
        <stp>BDP|5161893828909018546</stp>
        <tr r="Y337" s="1"/>
      </tp>
      <tp t="b">
        <v>0</v>
        <stp/>
        <stp>BDP|8864267693823014395</stp>
        <tr r="W440" s="1"/>
      </tp>
      <tp t="b">
        <v>0</v>
        <stp/>
        <stp>BDP|9084696554581976801</stp>
        <tr r="AI263" s="1"/>
      </tp>
      <tp t="b">
        <v>0</v>
        <stp/>
        <stp>BDP|8698608830856472861</stp>
        <tr r="P32" s="1"/>
      </tp>
      <tp t="b">
        <v>0</v>
        <stp/>
        <stp>BDP|8983921758300743701</stp>
        <tr r="AH301" s="1"/>
      </tp>
      <tp t="b">
        <v>0</v>
        <stp/>
        <stp>BDP|8073154283352581078</stp>
        <tr r="S134" s="1"/>
      </tp>
      <tp t="b">
        <v>0</v>
        <stp/>
        <stp>BDP|6468772382232001856</stp>
        <tr r="W372" s="1"/>
      </tp>
      <tp t="b">
        <v>0</v>
        <stp/>
        <stp>BDP|9850031676268961503</stp>
        <tr r="Y284" s="1"/>
      </tp>
      <tp t="b">
        <v>0</v>
        <stp/>
        <stp>BDP|7232348738861981539</stp>
        <tr r="AI68" s="1"/>
      </tp>
      <tp t="b">
        <v>0</v>
        <stp/>
        <stp>BDP|1102323540901409438</stp>
        <tr r="Y329" s="1"/>
      </tp>
      <tp t="b">
        <v>0</v>
        <stp/>
        <stp>BDP|9541861813332116152</stp>
        <tr r="Q316" s="1"/>
      </tp>
      <tp t="b">
        <v>0</v>
        <stp/>
        <stp>BDP|1411412114250221777</stp>
        <tr r="X466" s="1"/>
      </tp>
      <tp t="b">
        <v>0</v>
        <stp/>
        <stp>BDP|6055111553699078861</stp>
        <tr r="AH116" s="1"/>
      </tp>
      <tp t="b">
        <v>0</v>
        <stp/>
        <stp>BDP|3093769139024836034</stp>
        <tr r="AK80" s="1"/>
      </tp>
      <tp t="b">
        <v>0</v>
        <stp/>
        <stp>BDP|3723312833312819295</stp>
        <tr r="W316" s="1"/>
      </tp>
      <tp t="b">
        <v>0</v>
        <stp/>
        <stp>BDP|1898478852194848712</stp>
        <tr r="S503" s="1"/>
      </tp>
      <tp t="b">
        <v>0</v>
        <stp/>
        <stp>BDP|7790360844736926595</stp>
        <tr r="P495" s="1"/>
      </tp>
      <tp t="b">
        <v>0</v>
        <stp/>
        <stp>BDP|3849650217183699496</stp>
        <tr r="Q78" s="1"/>
      </tp>
      <tp t="b">
        <v>0</v>
        <stp/>
        <stp>BDP|7878480651882772735</stp>
        <tr r="W315" s="1"/>
      </tp>
      <tp t="b">
        <v>0</v>
        <stp/>
        <stp>BDP|3619540232092065459</stp>
        <tr r="AK273" s="1"/>
      </tp>
      <tp t="b">
        <v>0</v>
        <stp/>
        <stp>BDP|7356630535018920997</stp>
        <tr r="V127" s="1"/>
      </tp>
      <tp t="b">
        <v>0</v>
        <stp/>
        <stp>BDP|3162719871245360578</stp>
        <tr r="Y170" s="1"/>
      </tp>
      <tp t="b">
        <v>0</v>
        <stp/>
        <stp>BDP|3338982432408949254</stp>
        <tr r="Z110" s="1"/>
      </tp>
      <tp t="b">
        <v>0</v>
        <stp/>
        <stp>BDP|4054902600739521705</stp>
        <tr r="AG22" s="1"/>
      </tp>
      <tp t="b">
        <v>0</v>
        <stp/>
        <stp>BDP|5211945016216117841</stp>
        <tr r="V265" s="1"/>
      </tp>
      <tp t="b">
        <v>0</v>
        <stp/>
        <stp>BDP|5493175273774256478</stp>
        <tr r="R236" s="1"/>
      </tp>
      <tp t="b">
        <v>0</v>
        <stp/>
        <stp>BDP|6012789256654895331</stp>
        <tr r="W357" s="1"/>
      </tp>
      <tp t="b">
        <v>0</v>
        <stp/>
        <stp>BDP|85578013129440446</stp>
        <tr r="AI329" s="1"/>
      </tp>
      <tp t="b">
        <v>0</v>
        <stp/>
        <stp>BDP|77905440420239473</stp>
        <tr r="P303" s="1"/>
      </tp>
      <tp t="b">
        <v>0</v>
        <stp/>
        <stp>BDP|39435653360132833</stp>
        <tr r="AI461" s="1"/>
      </tp>
      <tp t="b">
        <v>0</v>
        <stp/>
        <stp>BDP|85341321189720111</stp>
        <tr r="AG234" s="1"/>
      </tp>
      <tp t="b">
        <v>0</v>
        <stp/>
        <stp>BDP|22953962763111583</stp>
        <tr r="AI112" s="1"/>
      </tp>
      <tp t="b">
        <v>0</v>
        <stp/>
        <stp>BDP|36389077498078559</stp>
        <tr r="X477" s="1"/>
      </tp>
      <tp t="b">
        <v>0</v>
        <stp/>
        <stp>BDP|61285185709536896</stp>
        <tr r="W297" s="1"/>
      </tp>
      <tp t="b">
        <v>0</v>
        <stp/>
        <stp>BDP|24725299435043009</stp>
        <tr r="R492" s="1"/>
      </tp>
      <tp t="b">
        <v>0</v>
        <stp/>
        <stp>BDP|90496525358287485</stp>
        <tr r="U132" s="1"/>
      </tp>
      <tp t="b">
        <v>0</v>
        <stp/>
        <stp>BDP|94390845404882930</stp>
        <tr r="P497" s="1"/>
      </tp>
      <tp t="b">
        <v>0</v>
        <stp/>
        <stp>BDP|81288359139686435</stp>
        <tr r="S323" s="1"/>
      </tp>
      <tp t="b">
        <v>0</v>
        <stp/>
        <stp>BDP|95812058545088584</stp>
        <tr r="X118" s="1"/>
      </tp>
      <tp t="b">
        <v>0</v>
        <stp/>
        <stp>BDP|22462591847106782</stp>
        <tr r="AI389" s="1"/>
      </tp>
      <tp t="b">
        <v>0</v>
        <stp/>
        <stp>BDP|91834433531863739</stp>
        <tr r="Q295" s="1"/>
      </tp>
      <tp t="b">
        <v>0</v>
        <stp/>
        <stp>BDP|41941939002402468</stp>
        <tr r="R389" s="1"/>
      </tp>
      <tp t="b">
        <v>0</v>
        <stp/>
        <stp>BDP|98903755282533147</stp>
        <tr r="P364" s="1"/>
      </tp>
      <tp t="b">
        <v>0</v>
        <stp/>
        <stp>BDP|91523329569007165</stp>
        <tr r="AI127" s="1"/>
      </tp>
      <tp t="b">
        <v>0</v>
        <stp/>
        <stp>BDP|20153208997841823</stp>
        <tr r="P53" s="1"/>
      </tp>
      <tp t="b">
        <v>0</v>
        <stp/>
        <stp>BDP|91806172881810087</stp>
        <tr r="AI417" s="1"/>
      </tp>
      <tp t="b">
        <v>0</v>
        <stp/>
        <stp>BDP|84054804371799080</stp>
        <tr r="Y225" s="1"/>
      </tp>
      <tp t="b">
        <v>0</v>
        <stp/>
        <stp>BDP|96489355916436661</stp>
        <tr r="T453" s="1"/>
      </tp>
      <tp t="b">
        <v>0</v>
        <stp/>
        <stp>BDP|88804205809252086</stp>
        <tr r="AH59" s="1"/>
      </tp>
      <tp t="b">
        <v>0</v>
        <stp/>
        <stp>BDP|26262071116427318</stp>
        <tr r="W419" s="1"/>
      </tp>
      <tp t="b">
        <v>0</v>
        <stp/>
        <stp>BDP|64182919492787195</stp>
        <tr r="V177" s="1"/>
      </tp>
      <tp t="b">
        <v>0</v>
        <stp/>
        <stp>BDP|43532046073691180</stp>
        <tr r="S450" s="1"/>
      </tp>
      <tp t="b">
        <v>0</v>
        <stp/>
        <stp>BDP|11034002893149179</stp>
        <tr r="AG228" s="1"/>
      </tp>
      <tp t="b">
        <v>0</v>
        <stp/>
        <stp>BDP|91781553759839921</stp>
        <tr r="Y203" s="1"/>
      </tp>
      <tp t="b">
        <v>0</v>
        <stp/>
        <stp>BDP|42379808330697181</stp>
        <tr r="AH307" s="1"/>
      </tp>
      <tp t="b">
        <v>0</v>
        <stp/>
        <stp>BDP|45488901234433225</stp>
        <tr r="AI261" s="1"/>
      </tp>
      <tp t="b">
        <v>0</v>
        <stp/>
        <stp>BDP|19835109224437989</stp>
        <tr r="X74" s="1"/>
      </tp>
      <tp t="b">
        <v>0</v>
        <stp/>
        <stp>BDP|81466068382509595</stp>
        <tr r="Y265" s="1"/>
      </tp>
      <tp t="b">
        <v>0</v>
        <stp/>
        <stp>BDP|61962084336269382</stp>
        <tr r="V164" s="1"/>
      </tp>
      <tp t="b">
        <v>0</v>
        <stp/>
        <stp>BDP|81429517114485670</stp>
        <tr r="X63" s="1"/>
      </tp>
      <tp t="b">
        <v>0</v>
        <stp/>
        <stp>BDP|62689669366657155</stp>
        <tr r="W20" s="1"/>
      </tp>
      <tp t="b">
        <v>0</v>
        <stp/>
        <stp>BDP|47074701412454459</stp>
        <tr r="S476" s="1"/>
      </tp>
      <tp t="b">
        <v>0</v>
        <stp/>
        <stp>BDP|55322547255165403</stp>
        <tr r="AG485" s="1"/>
      </tp>
      <tp t="b">
        <v>0</v>
        <stp/>
        <stp>BDP|19360845060386152</stp>
        <tr r="V152" s="1"/>
      </tp>
      <tp t="b">
        <v>0</v>
        <stp/>
        <stp>BDP|92776449980335537</stp>
        <tr r="AK427" s="1"/>
      </tp>
      <tp t="b">
        <v>0</v>
        <stp/>
        <stp>BDP|41319609254511128</stp>
        <tr r="AH408" s="1"/>
      </tp>
      <tp t="b">
        <v>0</v>
        <stp/>
        <stp>BDP|99807581181961755</stp>
        <tr r="T83" s="1"/>
      </tp>
      <tp t="b">
        <v>0</v>
        <stp/>
        <stp>BDP|26127135447804325</stp>
        <tr r="Q165" s="1"/>
      </tp>
      <tp t="b">
        <v>0</v>
        <stp/>
        <stp>BDP|23796227311767246</stp>
        <tr r="AG453" s="1"/>
      </tp>
      <tp t="b">
        <v>0</v>
        <stp/>
        <stp>BDP|88696312325586457</stp>
        <tr r="AK8" s="1"/>
      </tp>
      <tp t="b">
        <v>0</v>
        <stp/>
        <stp>BDP|20668846871890516</stp>
        <tr r="U258" s="1"/>
      </tp>
      <tp t="b">
        <v>0</v>
        <stp/>
        <stp>BDP|234002312132500692</stp>
        <tr r="U164" s="1"/>
      </tp>
      <tp t="b">
        <v>0</v>
        <stp/>
        <stp>BDP|826642657081627739</stp>
        <tr r="S133" s="1"/>
      </tp>
      <tp t="b">
        <v>0</v>
        <stp/>
        <stp>BDP|316380007184658248</stp>
        <tr r="R319" s="1"/>
      </tp>
      <tp t="b">
        <v>0</v>
        <stp/>
        <stp>BDP|315101388805036941</stp>
        <tr r="AG262" s="1"/>
      </tp>
      <tp t="b">
        <v>0</v>
        <stp/>
        <stp>BDP|811101605625412163</stp>
        <tr r="Y150" s="1"/>
      </tp>
      <tp t="b">
        <v>0</v>
        <stp/>
        <stp>BDP|764282611326478029</stp>
        <tr r="AH501" s="1"/>
      </tp>
      <tp t="b">
        <v>0</v>
        <stp/>
        <stp>BDP|709485055515163137</stp>
        <tr r="AH402" s="1"/>
      </tp>
      <tp t="b">
        <v>0</v>
        <stp/>
        <stp>BDP|451174955377840662</stp>
        <tr r="U436" s="1"/>
      </tp>
      <tp t="b">
        <v>0</v>
        <stp/>
        <stp>BDP|103355766884884435</stp>
        <tr r="S227" s="1"/>
      </tp>
      <tp t="b">
        <v>0</v>
        <stp/>
        <stp>BDP|272358003677898156</stp>
        <tr r="T337" s="1"/>
      </tp>
      <tp t="b">
        <v>0</v>
        <stp/>
        <stp>BDP|907211033733893799</stp>
        <tr r="AH102" s="1"/>
      </tp>
      <tp t="b">
        <v>0</v>
        <stp/>
        <stp>BDP|754615500315425664</stp>
        <tr r="V464" s="1"/>
      </tp>
      <tp t="b">
        <v>0</v>
        <stp/>
        <stp>BDP|916188338891969657</stp>
        <tr r="P51" s="1"/>
      </tp>
      <tp t="b">
        <v>0</v>
        <stp/>
        <stp>BDP|612186441660829025</stp>
        <tr r="T88" s="1"/>
      </tp>
      <tp t="b">
        <v>0</v>
        <stp/>
        <stp>BDP|353182386178936426</stp>
        <tr r="AK405" s="1"/>
      </tp>
      <tp t="b">
        <v>0</v>
        <stp/>
        <stp>BDP|982199245139574966</stp>
        <tr r="Z77" s="1"/>
      </tp>
      <tp t="b">
        <v>0</v>
        <stp/>
        <stp>BDP|922583660716022069</stp>
        <tr r="AG61" s="1"/>
      </tp>
      <tp t="b">
        <v>0</v>
        <stp/>
        <stp>BDP|211622357002631408</stp>
        <tr r="AK216" s="1"/>
      </tp>
      <tp t="b">
        <v>0</v>
        <stp/>
        <stp>BDP|461878606435700834</stp>
        <tr r="V244" s="1"/>
      </tp>
      <tp t="b">
        <v>0</v>
        <stp/>
        <stp>BDP|502423416955955590</stp>
        <tr r="S88" s="1"/>
      </tp>
      <tp t="b">
        <v>0</v>
        <stp/>
        <stp>BDP|894279889639389642</stp>
        <tr r="AH417" s="1"/>
      </tp>
      <tp t="b">
        <v>0</v>
        <stp/>
        <stp>BDP|831277247061109282</stp>
        <tr r="AH150" s="1"/>
      </tp>
      <tp t="b">
        <v>0</v>
        <stp/>
        <stp>BDP|458138895918148511</stp>
        <tr r="AI236" s="1"/>
      </tp>
      <tp t="b">
        <v>0</v>
        <stp/>
        <stp>BDP|798872516165096944</stp>
        <tr r="AH236" s="1"/>
      </tp>
      <tp t="b">
        <v>0</v>
        <stp/>
        <stp>BDP|301373037955978094</stp>
        <tr r="AK342" s="1"/>
      </tp>
      <tp t="b">
        <v>0</v>
        <stp/>
        <stp>BDP|355171949274507549</stp>
        <tr r="W287" s="1"/>
      </tp>
      <tp t="b">
        <v>0</v>
        <stp/>
        <stp>BDP|740095042557685761</stp>
        <tr r="AK176" s="1"/>
      </tp>
      <tp t="b">
        <v>0</v>
        <stp/>
        <stp>BDP|831204429883172786</stp>
        <tr r="AH461" s="1"/>
      </tp>
      <tp t="b">
        <v>0</v>
        <stp/>
        <stp>BDP|378483824484689616</stp>
        <tr r="Q243" s="1"/>
      </tp>
      <tp t="b">
        <v>0</v>
        <stp/>
        <stp>BDP|560272377124804542</stp>
        <tr r="AH347" s="1"/>
      </tp>
      <tp t="b">
        <v>0</v>
        <stp/>
        <stp>BDP|266387345310763313</stp>
        <tr r="V94" s="1"/>
      </tp>
      <tp t="b">
        <v>0</v>
        <stp/>
        <stp>BDP|111988392280678476</stp>
        <tr r="T368" s="1"/>
      </tp>
      <tp t="b">
        <v>0</v>
        <stp/>
        <stp>BDP|274113302390345597</stp>
        <tr r="P186" s="1"/>
      </tp>
      <tp t="b">
        <v>0</v>
        <stp/>
        <stp>BDP|550840182152204657</stp>
        <tr r="AI225" s="1"/>
      </tp>
      <tp t="b">
        <v>0</v>
        <stp/>
        <stp>BDP|220522295789348122</stp>
        <tr r="T67" s="1"/>
      </tp>
      <tp t="b">
        <v>0</v>
        <stp/>
        <stp>BDP|342069444320758033</stp>
        <tr r="V304" s="1"/>
      </tp>
      <tp t="b">
        <v>0</v>
        <stp/>
        <stp>BDP|496686129596194612</stp>
        <tr r="Q139" s="1"/>
      </tp>
      <tp t="b">
        <v>0</v>
        <stp/>
        <stp>BDP|274519235002667067</stp>
        <tr r="Z287" s="1"/>
      </tp>
      <tp t="b">
        <v>0</v>
        <stp/>
        <stp>BDP|791501435616061458</stp>
        <tr r="Q236" s="1"/>
      </tp>
      <tp t="b">
        <v>0</v>
        <stp/>
        <stp>BDP|584309605455414231</stp>
        <tr r="AK102" s="1"/>
      </tp>
      <tp t="b">
        <v>0</v>
        <stp/>
        <stp>BDP|459030666264780660</stp>
        <tr r="T319" s="1"/>
      </tp>
      <tp t="b">
        <v>0</v>
        <stp/>
        <stp>BDP|778727532430381052</stp>
        <tr r="Q166" s="1"/>
      </tp>
      <tp t="b">
        <v>0</v>
        <stp/>
        <stp>BDP|765125715757647340</stp>
        <tr r="Y8" s="1"/>
      </tp>
      <tp t="b">
        <v>0</v>
        <stp/>
        <stp>BDP|514423380411654935</stp>
        <tr r="W168" s="1"/>
      </tp>
      <tp t="b">
        <v>0</v>
        <stp/>
        <stp>BDP|801069464843834111</stp>
        <tr r="P177" s="1"/>
      </tp>
      <tp t="b">
        <v>0</v>
        <stp/>
        <stp>BDP|673943627394916810</stp>
        <tr r="X411" s="1"/>
      </tp>
      <tp t="b">
        <v>0</v>
        <stp/>
        <stp>BDP|660069153582586085</stp>
        <tr r="X125" s="1"/>
      </tp>
      <tp t="b">
        <v>0</v>
        <stp/>
        <stp>BDP|305425712922868045</stp>
        <tr r="AH336" s="1"/>
      </tp>
      <tp t="b">
        <v>0</v>
        <stp/>
        <stp>BDP|811376074723191055</stp>
        <tr r="V334" s="1"/>
      </tp>
      <tp t="b">
        <v>0</v>
        <stp/>
        <stp>BDP|198087766283380236</stp>
        <tr r="X242" s="1"/>
      </tp>
      <tp t="b">
        <v>0</v>
        <stp/>
        <stp>BDP|344477904151948210</stp>
        <tr r="P386" s="1"/>
      </tp>
      <tp t="b">
        <v>0</v>
        <stp/>
        <stp>BDP|307214018461503550</stp>
        <tr r="R13" s="1"/>
      </tp>
      <tp t="b">
        <v>0</v>
        <stp/>
        <stp>BDP|526350555210739187</stp>
        <tr r="Z21" s="1"/>
      </tp>
      <tp t="b">
        <v>0</v>
        <stp/>
        <stp>BDP|897944872310090954</stp>
        <tr r="W197" s="1"/>
      </tp>
      <tp t="b">
        <v>0</v>
        <stp/>
        <stp>BDP|217093626563679601</stp>
        <tr r="AH60" s="1"/>
      </tp>
      <tp t="b">
        <v>0</v>
        <stp/>
        <stp>BDP|511095219497022111</stp>
        <tr r="V404" s="1"/>
      </tp>
      <tp t="b">
        <v>0</v>
        <stp/>
        <stp>BDP|951081704817740043</stp>
        <tr r="U480" s="1"/>
      </tp>
      <tp t="b">
        <v>0</v>
        <stp/>
        <stp>BDP|139521849230520684</stp>
        <tr r="S377" s="1"/>
      </tp>
      <tp t="b">
        <v>0</v>
        <stp/>
        <stp>BDP|769644516640331013</stp>
        <tr r="Z210" s="1"/>
      </tp>
      <tp t="b">
        <v>0</v>
        <stp/>
        <stp>BDP|140735552394984195</stp>
        <tr r="Q275" s="1"/>
      </tp>
      <tp t="b">
        <v>0</v>
        <stp/>
        <stp>BDP|921548828791029158</stp>
        <tr r="Q293" s="1"/>
      </tp>
      <tp t="b">
        <v>0</v>
        <stp/>
        <stp>BDP|479130442125689739</stp>
        <tr r="T435" s="1"/>
      </tp>
      <tp t="b">
        <v>0</v>
        <stp/>
        <stp>BDP|672449602056310527</stp>
        <tr r="Y98" s="1"/>
      </tp>
      <tp t="b">
        <v>0</v>
        <stp/>
        <stp>BDP|105203084308188551</stp>
        <tr r="Q9" s="1"/>
      </tp>
      <tp t="b">
        <v>0</v>
        <stp/>
        <stp>BDP|146902101896128802</stp>
        <tr r="T203" s="1"/>
      </tp>
      <tp t="b">
        <v>0</v>
        <stp/>
        <stp>BDP|723704075407299021</stp>
        <tr r="AG119" s="1"/>
      </tp>
      <tp t="b">
        <v>0</v>
        <stp/>
        <stp>BDP|783080622217839274</stp>
        <tr r="U153" s="1"/>
      </tp>
      <tp t="b">
        <v>0</v>
        <stp/>
        <stp>BDP|197072909435963257</stp>
        <tr r="P380" s="1"/>
      </tp>
      <tp t="b">
        <v>0</v>
        <stp/>
        <stp>BDP|695569331090236105</stp>
        <tr r="U462" s="1"/>
      </tp>
      <tp t="b">
        <v>0</v>
        <stp/>
        <stp>BDP|630917469978485091</stp>
        <tr r="Z296" s="1"/>
      </tp>
      <tp t="b">
        <v>0</v>
        <stp/>
        <stp>BDP|797035240612306083</stp>
        <tr r="Y470" s="1"/>
      </tp>
      <tp t="b">
        <v>0</v>
        <stp/>
        <stp>BDP|536697936665333666</stp>
        <tr r="AH449" s="1"/>
      </tp>
      <tp t="b">
        <v>0</v>
        <stp/>
        <stp>BDP|170144658941255370</stp>
        <tr r="T287" s="1"/>
      </tp>
      <tp t="b">
        <v>0</v>
        <stp/>
        <stp>BDP|707566790822151886</stp>
        <tr r="P173" s="1"/>
      </tp>
      <tp t="b">
        <v>0</v>
        <stp/>
        <stp>BDP|509346011801098595</stp>
        <tr r="P45" s="1"/>
      </tp>
      <tp t="b">
        <v>0</v>
        <stp/>
        <stp>BDP|796522622318545988</stp>
        <tr r="AH211" s="1"/>
      </tp>
      <tp t="b">
        <v>0</v>
        <stp/>
        <stp>BDP|595147328754318112</stp>
        <tr r="AK481" s="1"/>
      </tp>
      <tp t="b">
        <v>0</v>
        <stp/>
        <stp>BDP|374405868026894282</stp>
        <tr r="AG468" s="1"/>
      </tp>
      <tp t="b">
        <v>0</v>
        <stp/>
        <stp>BDP|424582230252549226</stp>
        <tr r="W408" s="1"/>
      </tp>
      <tp t="b">
        <v>0</v>
        <stp/>
        <stp>BDP|808193780337321871</stp>
        <tr r="P4" s="1"/>
      </tp>
      <tp t="b">
        <v>0</v>
        <stp/>
        <stp>BDP|382984379499556117</stp>
        <tr r="S404" s="1"/>
      </tp>
      <tp t="b">
        <v>0</v>
        <stp/>
        <stp>BDP|123641942846525252</stp>
        <tr r="S41" s="1"/>
      </tp>
      <tp t="b">
        <v>0</v>
        <stp/>
        <stp>BDP|419438346366556040</stp>
        <tr r="Y114" s="1"/>
      </tp>
      <tp t="b">
        <v>0</v>
        <stp/>
        <stp>BDP|770101202810446703</stp>
        <tr r="S432" s="1"/>
      </tp>
      <tp t="b">
        <v>0</v>
        <stp/>
        <stp>BDP|222855191187104068</stp>
        <tr r="AG435" s="1"/>
      </tp>
      <tp t="b">
        <v>0</v>
        <stp/>
        <stp>BDP|476344263523796067</stp>
        <tr r="AK11" s="1"/>
      </tp>
      <tp t="b">
        <v>0</v>
        <stp/>
        <stp>BDP|496456887592652823</stp>
        <tr r="Y357" s="1"/>
      </tp>
      <tp t="b">
        <v>0</v>
        <stp/>
        <stp>BDP|852716886101920842</stp>
        <tr r="AI178" s="1"/>
      </tp>
      <tp t="b">
        <v>0</v>
        <stp/>
        <stp>BDP|182760210407751729</stp>
        <tr r="AH321" s="1"/>
      </tp>
      <tp t="b">
        <v>0</v>
        <stp/>
        <stp>BDP|841895888110384165</stp>
        <tr r="AH359" s="1"/>
      </tp>
      <tp t="b">
        <v>0</v>
        <stp/>
        <stp>BDP|305258300247297494</stp>
        <tr r="AI130" s="1"/>
      </tp>
      <tp t="b">
        <v>0</v>
        <stp/>
        <stp>BDP|659510432604977329</stp>
        <tr r="T394" s="1"/>
      </tp>
      <tp t="b">
        <v>0</v>
        <stp/>
        <stp>BDP|281087441343253613</stp>
        <tr r="R290" s="1"/>
      </tp>
      <tp t="b">
        <v>0</v>
        <stp/>
        <stp>BDP|842064900413582213</stp>
        <tr r="AH97" s="1"/>
      </tp>
      <tp t="b">
        <v>0</v>
        <stp/>
        <stp>BDP|898868503709587023</stp>
        <tr r="U316" s="1"/>
      </tp>
      <tp t="b">
        <v>0</v>
        <stp/>
        <stp>BDP|947360765374454043</stp>
        <tr r="Z396" s="1"/>
      </tp>
      <tp t="b">
        <v>0</v>
        <stp/>
        <stp>BDP|124716069701584172</stp>
        <tr r="R23" s="1"/>
      </tp>
      <tp t="b">
        <v>0</v>
        <stp/>
        <stp>BDP|844688653787233556</stp>
        <tr r="T181" s="1"/>
      </tp>
      <tp t="b">
        <v>0</v>
        <stp/>
        <stp>BDP|745244857084229226</stp>
        <tr r="U447" s="1"/>
      </tp>
      <tp t="b">
        <v>0</v>
        <stp/>
        <stp>BDP|507213273814280016</stp>
        <tr r="S357" s="1"/>
      </tp>
      <tp t="b">
        <v>0</v>
        <stp/>
        <stp>BDP|321119630313420035</stp>
        <tr r="AG323" s="1"/>
      </tp>
      <tp t="b">
        <v>0</v>
        <stp/>
        <stp>BDP|912269955310793681</stp>
        <tr r="X224" s="1"/>
      </tp>
      <tp t="b">
        <v>0</v>
        <stp/>
        <stp>BDP|196777577690688127</stp>
        <tr r="AK97" s="1"/>
      </tp>
      <tp t="b">
        <v>0</v>
        <stp/>
        <stp>BDP|930672711805069395</stp>
        <tr r="X276" s="1"/>
      </tp>
      <tp t="b">
        <v>0</v>
        <stp/>
        <stp>BDP|741123291861559861</stp>
        <tr r="Q334" s="1"/>
      </tp>
      <tp t="b">
        <v>0</v>
        <stp/>
        <stp>BDP|131032184989550042</stp>
        <tr r="P330" s="1"/>
      </tp>
      <tp t="b">
        <v>0</v>
        <stp/>
        <stp>BDP|598138052193730641</stp>
        <tr r="AK202" s="1"/>
      </tp>
      <tp t="b">
        <v>0</v>
        <stp/>
        <stp>BDP|550774450232062128</stp>
        <tr r="Z221" s="1"/>
      </tp>
      <tp t="b">
        <v>0</v>
        <stp/>
        <stp>BDP|500093258921189552</stp>
        <tr r="R321" s="1"/>
      </tp>
      <tp t="b">
        <v>0</v>
        <stp/>
        <stp>BDP|878745399739704625</stp>
        <tr r="R93" s="1"/>
      </tp>
      <tp t="b">
        <v>0</v>
        <stp/>
        <stp>BDP|170835161048109727</stp>
        <tr r="AH261" s="1"/>
      </tp>
      <tp t="b">
        <v>0</v>
        <stp/>
        <stp>BDP|577687686206810915</stp>
        <tr r="Z83" s="1"/>
      </tp>
      <tp t="b">
        <v>0</v>
        <stp/>
        <stp>BDP|570057924124611714</stp>
        <tr r="S111" s="1"/>
      </tp>
      <tp t="b">
        <v>0</v>
        <stp/>
        <stp>BDP|448288657452768504</stp>
        <tr r="W255" s="1"/>
      </tp>
      <tp t="b">
        <v>0</v>
        <stp/>
        <stp>BDP|912424522634290268</stp>
        <tr r="X395" s="1"/>
      </tp>
      <tp t="b">
        <v>0</v>
        <stp/>
        <stp>BDP|310530296505949923</stp>
        <tr r="AK420" s="1"/>
      </tp>
      <tp t="b">
        <v>0</v>
        <stp/>
        <stp>BDP|306007752630900551</stp>
        <tr r="W229" s="1"/>
      </tp>
      <tp t="b">
        <v>0</v>
        <stp/>
        <stp>BDP|544216459770048730</stp>
        <tr r="X458" s="1"/>
      </tp>
      <tp t="b">
        <v>0</v>
        <stp/>
        <stp>BDP|640756351956801457</stp>
        <tr r="V53" s="1"/>
      </tp>
      <tp t="b">
        <v>0</v>
        <stp/>
        <stp>BDP|606935758479431560</stp>
        <tr r="Y172" s="1"/>
      </tp>
      <tp t="b">
        <v>0</v>
        <stp/>
        <stp>BDP|599601469752621259</stp>
        <tr r="AH407" s="1"/>
      </tp>
      <tp t="b">
        <v>0</v>
        <stp/>
        <stp>BDP|949707682019415678</stp>
        <tr r="AG254" s="1"/>
      </tp>
      <tp t="b">
        <v>0</v>
        <stp/>
        <stp>BDP|767556830200359696</stp>
        <tr r="R205" s="1"/>
      </tp>
      <tp t="b">
        <v>0</v>
        <stp/>
        <stp>BDP|863140963482038567</stp>
        <tr r="X455" s="1"/>
      </tp>
      <tp t="b">
        <v>0</v>
        <stp/>
        <stp>BDP|514485917902409751</stp>
        <tr r="Y441" s="1"/>
      </tp>
      <tp t="b">
        <v>0</v>
        <stp/>
        <stp>BDP|140665168843852330</stp>
        <tr r="Q319" s="1"/>
      </tp>
      <tp t="b">
        <v>0</v>
        <stp/>
        <stp>BDP|945269666624921053</stp>
        <tr r="T344" s="1"/>
      </tp>
      <tp t="b">
        <v>0</v>
        <stp/>
        <stp>BDP|285670443411412376</stp>
        <tr r="R73" s="1"/>
      </tp>
      <tp t="b">
        <v>0</v>
        <stp/>
        <stp>BDP|592703666734407516</stp>
        <tr r="AK136" s="1"/>
      </tp>
      <tp t="b">
        <v>0</v>
        <stp/>
        <stp>BDP|379212153675080260</stp>
        <tr r="V386" s="1"/>
      </tp>
      <tp t="b">
        <v>0</v>
        <stp/>
        <stp>BDP|300974992247483751</stp>
        <tr r="Q76" s="1"/>
      </tp>
      <tp t="b">
        <v>0</v>
        <stp/>
        <stp>BDP|742098260784758294</stp>
        <tr r="AG341" s="1"/>
      </tp>
      <tp t="b">
        <v>0</v>
        <stp/>
        <stp>BDP|872370552754987256</stp>
        <tr r="Q472" s="1"/>
      </tp>
      <tp t="b">
        <v>0</v>
        <stp/>
        <stp>BDP|870618158432813186</stp>
        <tr r="T91" s="1"/>
      </tp>
      <tp t="b">
        <v>0</v>
        <stp/>
        <stp>BDP|736208112533526011</stp>
        <tr r="R5" s="1"/>
      </tp>
      <tp t="b">
        <v>0</v>
        <stp/>
        <stp>BDP|145973657425118922</stp>
        <tr r="V107" s="1"/>
      </tp>
      <tp t="b">
        <v>0</v>
        <stp/>
        <stp>BDP|801395561975592069</stp>
        <tr r="AH175" s="1"/>
      </tp>
      <tp t="b">
        <v>0</v>
        <stp/>
        <stp>BDP|452839398860558262</stp>
        <tr r="AH410" s="1"/>
      </tp>
      <tp t="b">
        <v>0</v>
        <stp/>
        <stp>BDP|995012457696224005</stp>
        <tr r="AG82" s="1"/>
      </tp>
      <tp t="b">
        <v>0</v>
        <stp/>
        <stp>BDP|571521144356664485</stp>
        <tr r="AH459" s="1"/>
      </tp>
      <tp t="b">
        <v>0</v>
        <stp/>
        <stp>BDP|436412009070435704</stp>
        <tr r="AH265" s="1"/>
      </tp>
      <tp t="b">
        <v>0</v>
        <stp/>
        <stp>BDP|107499072040692059</stp>
        <tr r="Y351" s="1"/>
      </tp>
      <tp t="b">
        <v>0</v>
        <stp/>
        <stp>BDP|906524570770571171</stp>
        <tr r="T207" s="1"/>
      </tp>
      <tp t="b">
        <v>0</v>
        <stp/>
        <stp>BDP|141006852106989016</stp>
        <tr r="V103" s="1"/>
      </tp>
      <tp t="b">
        <v>0</v>
        <stp/>
        <stp>BDP|356338827525343704</stp>
        <tr r="AI339" s="1"/>
      </tp>
      <tp t="b">
        <v>0</v>
        <stp/>
        <stp>BDP|608469205455203232</stp>
        <tr r="T490" s="1"/>
      </tp>
      <tp t="b">
        <v>0</v>
        <stp/>
        <stp>BDP|322352664450503631</stp>
        <tr r="U30" s="1"/>
      </tp>
      <tp t="b">
        <v>0</v>
        <stp/>
        <stp>BDP|489136147633570505</stp>
        <tr r="T147" s="1"/>
      </tp>
      <tp t="b">
        <v>0</v>
        <stp/>
        <stp>BDP|764464755906591449</stp>
        <tr r="R378" s="1"/>
      </tp>
      <tp t="b">
        <v>0</v>
        <stp/>
        <stp>BDP|346142832732581351</stp>
        <tr r="Q300" s="1"/>
      </tp>
      <tp t="b">
        <v>0</v>
        <stp/>
        <stp>BDP|136164854274750317</stp>
        <tr r="S166" s="1"/>
      </tp>
      <tp t="b">
        <v>0</v>
        <stp/>
        <stp>BDP|127670182428704553</stp>
        <tr r="T215" s="1"/>
      </tp>
      <tp t="b">
        <v>0</v>
        <stp/>
        <stp>BDP|634917584265505718</stp>
        <tr r="S485" s="1"/>
      </tp>
      <tp t="b">
        <v>0</v>
        <stp/>
        <stp>BDP|433029263854472165</stp>
        <tr r="Y341" s="1"/>
      </tp>
      <tp t="b">
        <v>0</v>
        <stp/>
        <stp>BDP|758547102754346224</stp>
        <tr r="AH168" s="1"/>
      </tp>
      <tp t="b">
        <v>0</v>
        <stp/>
        <stp>BDP|836147178840118544</stp>
        <tr r="Q127" s="1"/>
      </tp>
      <tp t="b">
        <v>0</v>
        <stp/>
        <stp>BDP|441481286777341889</stp>
        <tr r="S495" s="1"/>
      </tp>
      <tp t="b">
        <v>0</v>
        <stp/>
        <stp>BDP|312238264412621505</stp>
        <tr r="T124" s="1"/>
      </tp>
      <tp t="b">
        <v>0</v>
        <stp/>
        <stp>BDP|480301107834503448</stp>
        <tr r="Z151" s="1"/>
      </tp>
      <tp t="b">
        <v>0</v>
        <stp/>
        <stp>BDP|361505462231443179</stp>
        <tr r="X77" s="1"/>
      </tp>
      <tp t="b">
        <v>0</v>
        <stp/>
        <stp>BDP|674246811377548740</stp>
        <tr r="AH302" s="1"/>
      </tp>
      <tp t="b">
        <v>0</v>
        <stp/>
        <stp>BDP|533972685882562017</stp>
        <tr r="Z493" s="1"/>
      </tp>
      <tp t="b">
        <v>0</v>
        <stp/>
        <stp>BDP|702045535162347267</stp>
        <tr r="Y317" s="1"/>
      </tp>
      <tp t="b">
        <v>0</v>
        <stp/>
        <stp>BDP|237822709442353868</stp>
        <tr r="Q158" s="1"/>
      </tp>
      <tp t="b">
        <v>0</v>
        <stp/>
        <stp>BDP|986074054322129561</stp>
        <tr r="P282" s="1"/>
      </tp>
      <tp t="b">
        <v>0</v>
        <stp/>
        <stp>BDP|438390562711405665</stp>
        <tr r="Y131" s="1"/>
      </tp>
      <tp t="b">
        <v>0</v>
        <stp/>
        <stp>BDP|763402168676827692</stp>
        <tr r="AG218" s="1"/>
      </tp>
      <tp t="b">
        <v>0</v>
        <stp/>
        <stp>BDP|506186524079520826</stp>
        <tr r="AG477" s="1"/>
      </tp>
      <tp t="b">
        <v>0</v>
        <stp/>
        <stp>BDP|725672419997787215</stp>
        <tr r="Q137" s="1"/>
      </tp>
      <tp t="b">
        <v>0</v>
        <stp/>
        <stp>BDP|640284495571003818</stp>
        <tr r="Q125" s="1"/>
      </tp>
      <tp t="b">
        <v>0</v>
        <stp/>
        <stp>BDP|359781765487455407</stp>
        <tr r="S475" s="1"/>
      </tp>
      <tp t="b">
        <v>0</v>
        <stp/>
        <stp>BDP|635145222991299084</stp>
        <tr r="S437" s="1"/>
      </tp>
      <tp t="b">
        <v>0</v>
        <stp/>
        <stp>BDP|308250564311118788</stp>
        <tr r="AK57" s="1"/>
      </tp>
      <tp t="b">
        <v>0</v>
        <stp/>
        <stp>BDP|555447232274901111</stp>
        <tr r="Q325" s="1"/>
      </tp>
      <tp t="b">
        <v>0</v>
        <stp/>
        <stp>BDP|165084430262519381</stp>
        <tr r="AK266" s="1"/>
      </tp>
      <tp t="b">
        <v>0</v>
        <stp/>
        <stp>BDP|844184564212603763</stp>
        <tr r="X67" s="1"/>
      </tp>
      <tp t="b">
        <v>0</v>
        <stp/>
        <stp>BDP|527043970037214277</stp>
        <tr r="U269" s="1"/>
      </tp>
      <tp t="b">
        <v>0</v>
        <stp/>
        <stp>BDP|440875763218552408</stp>
        <tr r="AH412" s="1"/>
      </tp>
      <tp t="b">
        <v>0</v>
        <stp/>
        <stp>BDP|620401323472237610</stp>
        <tr r="U300" s="1"/>
      </tp>
      <tp t="b">
        <v>0</v>
        <stp/>
        <stp>BDP|729678514022454713</stp>
        <tr r="AI359" s="1"/>
      </tp>
      <tp t="b">
        <v>0</v>
        <stp/>
        <stp>BDP|172388319176178605</stp>
        <tr r="AH473" s="1"/>
      </tp>
      <tp t="b">
        <v>0</v>
        <stp/>
        <stp>BDP|357747904160013521</stp>
        <tr r="W411" s="1"/>
      </tp>
      <tp t="b">
        <v>0</v>
        <stp/>
        <stp>BDP|531492483509865762</stp>
        <tr r="AI352" s="1"/>
      </tp>
      <tp t="b">
        <v>0</v>
        <stp/>
        <stp>BDP|286210784889793125</stp>
        <tr r="R441" s="1"/>
      </tp>
      <tp t="b">
        <v>0</v>
        <stp/>
        <stp>BDP|125263437086203506</stp>
        <tr r="AG216" s="1"/>
      </tp>
      <tp t="b">
        <v>0</v>
        <stp/>
        <stp>BDP|462875288191145395</stp>
        <tr r="U381" s="1"/>
      </tp>
      <tp t="b">
        <v>0</v>
        <stp/>
        <stp>BDP|193859788875118813</stp>
        <tr r="Q80" s="1"/>
      </tp>
      <tp t="b">
        <v>0</v>
        <stp/>
        <stp>BDP|285269988164085309</stp>
        <tr r="AK331" s="1"/>
      </tp>
      <tp t="b">
        <v>0</v>
        <stp/>
        <stp>BDP|992470049569960439</stp>
        <tr r="R386" s="1"/>
      </tp>
      <tp t="b">
        <v>0</v>
        <stp/>
        <stp>BDP|455431005209887041</stp>
        <tr r="AH348" s="1"/>
      </tp>
      <tp t="b">
        <v>0</v>
        <stp/>
        <stp>BDP|614657099377736539</stp>
        <tr r="Y281" s="1"/>
      </tp>
      <tp t="b">
        <v>0</v>
        <stp/>
        <stp>BDP|798330590662334587</stp>
        <tr r="R15" s="1"/>
      </tp>
      <tp t="b">
        <v>0</v>
        <stp/>
        <stp>BDP|257658813399970359</stp>
        <tr r="S180" s="1"/>
      </tp>
      <tp t="b">
        <v>0</v>
        <stp/>
        <stp>BDP|709695089050749395</stp>
        <tr r="Y214" s="1"/>
      </tp>
      <tp t="b">
        <v>0</v>
        <stp/>
        <stp>BDP|879065194071893569</stp>
        <tr r="Y82" s="1"/>
      </tp>
      <tp t="b">
        <v>0</v>
        <stp/>
        <stp>BDP|451664740188704713</stp>
        <tr r="P388" s="1"/>
      </tp>
      <tp t="b">
        <v>0</v>
        <stp/>
        <stp>BDP|461816806901388444</stp>
        <tr r="R143" s="1"/>
      </tp>
      <tp t="b">
        <v>0</v>
        <stp/>
        <stp>BDP|223977166812317049</stp>
        <tr r="Z7" s="1"/>
      </tp>
      <tp t="b">
        <v>0</v>
        <stp/>
        <stp>BDP|892746155689838643</stp>
        <tr r="AK260" s="1"/>
      </tp>
      <tp t="b">
        <v>0</v>
        <stp/>
        <stp>BDP|226919238867884058</stp>
        <tr r="AH496" s="1"/>
      </tp>
      <tp t="b">
        <v>0</v>
        <stp/>
        <stp>BDP|767907476202449133</stp>
        <tr r="AK370" s="1"/>
      </tp>
      <tp t="b">
        <v>0</v>
        <stp/>
        <stp>BDP|504417711371554979</stp>
        <tr r="S17" s="1"/>
      </tp>
      <tp t="b">
        <v>0</v>
        <stp/>
        <stp>BDP|913825109722647739</stp>
        <tr r="X155" s="1"/>
      </tp>
      <tp t="b">
        <v>0</v>
        <stp/>
        <stp>BDP|691613533871065937</stp>
        <tr r="AG46" s="1"/>
      </tp>
      <tp t="b">
        <v>0</v>
        <stp/>
        <stp>BDP|763528700879775134</stp>
        <tr r="S307" s="1"/>
      </tp>
      <tp t="b">
        <v>0</v>
        <stp/>
        <stp>BDP|606719802363427934</stp>
        <tr r="P312" s="1"/>
      </tp>
      <tp t="b">
        <v>0</v>
        <stp/>
        <stp>BDP|684956547213365358</stp>
        <tr r="V297" s="1"/>
      </tp>
      <tp t="b">
        <v>0</v>
        <stp/>
        <stp>BDP|803991478061953225</stp>
        <tr r="W108" s="1"/>
      </tp>
      <tp t="b">
        <v>0</v>
        <stp/>
        <stp>BDP|430365065929790120</stp>
        <tr r="AI286" s="1"/>
      </tp>
      <tp t="b">
        <v>0</v>
        <stp/>
        <stp>BDP|676043533936686851</stp>
        <tr r="V154" s="1"/>
      </tp>
      <tp t="b">
        <v>0</v>
        <stp/>
        <stp>BDP|482094198091299544</stp>
        <tr r="X387" s="1"/>
      </tp>
      <tp t="b">
        <v>0</v>
        <stp/>
        <stp>BDP|666417042575429820</stp>
        <tr r="X4" s="1"/>
      </tp>
      <tp t="b">
        <v>0</v>
        <stp/>
        <stp>BDP|372895533531246668</stp>
        <tr r="AG207" s="1"/>
      </tp>
      <tp t="b">
        <v>0</v>
        <stp/>
        <stp>BDP|672802438932577560</stp>
        <tr r="S80" s="1"/>
      </tp>
      <tp t="b">
        <v>0</v>
        <stp/>
        <stp>BDP|120418566517954923</stp>
        <tr r="V95" s="1"/>
      </tp>
      <tp t="b">
        <v>0</v>
        <stp/>
        <stp>BDP|179279118817412874</stp>
        <tr r="W500" s="1"/>
      </tp>
      <tp t="b">
        <v>0</v>
        <stp/>
        <stp>BDP|543580002418046123</stp>
        <tr r="AK245" s="1"/>
      </tp>
      <tp t="b">
        <v>0</v>
        <stp/>
        <stp>BDP|226290995784329334</stp>
        <tr r="AH258" s="1"/>
      </tp>
      <tp t="b">
        <v>0</v>
        <stp/>
        <stp>BDP|795953574890924200</stp>
        <tr r="AK219" s="1"/>
      </tp>
      <tp t="b">
        <v>0</v>
        <stp/>
        <stp>BDP|733449536023475894</stp>
        <tr r="Q11" s="1"/>
      </tp>
      <tp t="b">
        <v>0</v>
        <stp/>
        <stp>BDP|648672406692609894</stp>
        <tr r="Q452" s="1"/>
      </tp>
      <tp t="b">
        <v>0</v>
        <stp/>
        <stp>BDP|239385662359261039</stp>
        <tr r="V77" s="1"/>
      </tp>
      <tp t="b">
        <v>0</v>
        <stp/>
        <stp>BDP|626191124559928687</stp>
        <tr r="AK232" s="1"/>
      </tp>
      <tp t="b">
        <v>0</v>
        <stp/>
        <stp>BDP|978889995975729893</stp>
        <tr r="U351" s="1"/>
      </tp>
      <tp t="b">
        <v>0</v>
        <stp/>
        <stp>BDP|190810032694011343</stp>
        <tr r="R302" s="1"/>
      </tp>
      <tp t="b">
        <v>0</v>
        <stp/>
        <stp>BDP|192914862146768539</stp>
        <tr r="S312" s="1"/>
      </tp>
      <tp t="b">
        <v>0</v>
        <stp/>
        <stp>BDP|489966420535385263</stp>
        <tr r="Z411" s="1"/>
      </tp>
      <tp t="b">
        <v>0</v>
        <stp/>
        <stp>BDP|143211912157496866</stp>
        <tr r="Q214" s="1"/>
      </tp>
      <tp t="b">
        <v>0</v>
        <stp/>
        <stp>BDP|154725921129497061</stp>
        <tr r="Y399" s="1"/>
      </tp>
      <tp t="b">
        <v>0</v>
        <stp/>
        <stp>BDP|971018849399671176</stp>
        <tr r="T281" s="1"/>
      </tp>
      <tp t="b">
        <v>0</v>
        <stp/>
        <stp>BDP|718800545574191421</stp>
        <tr r="W199" s="1"/>
      </tp>
      <tp t="b">
        <v>0</v>
        <stp/>
        <stp>BDP|138252171508777105</stp>
        <tr r="R202" s="1"/>
      </tp>
      <tp t="b">
        <v>0</v>
        <stp/>
        <stp>BDP|187215716578123747</stp>
        <tr r="AK258" s="1"/>
      </tp>
      <tp t="b">
        <v>0</v>
        <stp/>
        <stp>BDP|327736350996059835</stp>
        <tr r="AK398" s="1"/>
      </tp>
      <tp t="b">
        <v>0</v>
        <stp/>
        <stp>BDP|852406652846348854</stp>
        <tr r="P77" s="1"/>
      </tp>
      <tp t="b">
        <v>0</v>
        <stp/>
        <stp>BDP|207496347756880980</stp>
        <tr r="AG327" s="1"/>
      </tp>
      <tp t="b">
        <v>0</v>
        <stp/>
        <stp>BDP|850215903714775910</stp>
        <tr r="X170" s="1"/>
      </tp>
      <tp t="b">
        <v>0</v>
        <stp/>
        <stp>BDP|828606886664707555</stp>
        <tr r="AK206" s="1"/>
      </tp>
      <tp t="b">
        <v>0</v>
        <stp/>
        <stp>BDP|518829764452671384</stp>
        <tr r="V117" s="1"/>
      </tp>
      <tp t="b">
        <v>0</v>
        <stp/>
        <stp>BDP|712843814584933236</stp>
        <tr r="Q272" s="1"/>
      </tp>
      <tp t="b">
        <v>0</v>
        <stp/>
        <stp>BDP|513583352606569972</stp>
        <tr r="P302" s="1"/>
      </tp>
      <tp t="b">
        <v>0</v>
        <stp/>
        <stp>BDP|770194665688204041</stp>
        <tr r="X447" s="1"/>
      </tp>
      <tp t="b">
        <v>0</v>
        <stp/>
        <stp>BDP|858410671979367551</stp>
        <tr r="P192" s="1"/>
      </tp>
      <tp t="b">
        <v>0</v>
        <stp/>
        <stp>BDP|132815526274078185</stp>
        <tr r="S293" s="1"/>
      </tp>
      <tp t="b">
        <v>0</v>
        <stp/>
        <stp>BDP|224750280650089083</stp>
        <tr r="AK101" s="1"/>
      </tp>
      <tp t="b">
        <v>0</v>
        <stp/>
        <stp>BDP|650281507485281837</stp>
        <tr r="AK107" s="1"/>
      </tp>
      <tp t="b">
        <v>0</v>
        <stp/>
        <stp>BDP|874200197264815051</stp>
        <tr r="Q475" s="1"/>
      </tp>
      <tp t="b">
        <v>0</v>
        <stp/>
        <stp>BDP|691621749755458972</stp>
        <tr r="AK124" s="1"/>
      </tp>
      <tp t="b">
        <v>0</v>
        <stp/>
        <stp>BDP|288159236655941962</stp>
        <tr r="S335" s="1"/>
      </tp>
      <tp t="b">
        <v>0</v>
        <stp/>
        <stp>BDP|792465309382020876</stp>
        <tr r="AK348" s="1"/>
      </tp>
      <tp t="b">
        <v>0</v>
        <stp/>
        <stp>BDP|805097600486969876</stp>
        <tr r="Q430" s="1"/>
      </tp>
      <tp t="b">
        <v>0</v>
        <stp/>
        <stp>BDP|249409049979171757</stp>
        <tr r="AI496" s="1"/>
      </tp>
      <tp t="b">
        <v>0</v>
        <stp/>
        <stp>BDP|956608501068171012</stp>
        <tr r="AH457" s="1"/>
      </tp>
      <tp t="b">
        <v>0</v>
        <stp/>
        <stp>BDP|996547613372124852</stp>
        <tr r="Y199" s="1"/>
      </tp>
      <tp t="b">
        <v>0</v>
        <stp/>
        <stp>BDP|845895741514820638</stp>
        <tr r="X289" s="1"/>
      </tp>
      <tp t="b">
        <v>0</v>
        <stp/>
        <stp>BDP|895912776507110758</stp>
        <tr r="T243" s="1"/>
      </tp>
      <tp t="b">
        <v>0</v>
        <stp/>
        <stp>BDP|695779555165252939</stp>
        <tr r="Z239" s="1"/>
      </tp>
      <tp t="b">
        <v>0</v>
        <stp/>
        <stp>BDP|590516947929192679</stp>
        <tr r="T241" s="1"/>
      </tp>
      <tp t="b">
        <v>0</v>
        <stp/>
        <stp>BDP|737182710609226783</stp>
        <tr r="Y45" s="1"/>
      </tp>
      <tp t="b">
        <v>0</v>
        <stp/>
        <stp>BDP|637133343703105823</stp>
        <tr r="AG181" s="1"/>
      </tp>
      <tp t="b">
        <v>0</v>
        <stp/>
        <stp>BDP|690336796000278472</stp>
        <tr r="AI279" s="1"/>
      </tp>
      <tp t="b">
        <v>0</v>
        <stp/>
        <stp>BDP|256913079087583797</stp>
        <tr r="AK415" s="1"/>
      </tp>
      <tp t="b">
        <v>0</v>
        <stp/>
        <stp>BDP|883654590270816155</stp>
        <tr r="AG501" s="1"/>
      </tp>
      <tp t="b">
        <v>0</v>
        <stp/>
        <stp>BDP|267229081092422656</stp>
        <tr r="R305" s="1"/>
      </tp>
      <tp t="b">
        <v>0</v>
        <stp/>
        <stp>BDP|671459693490201322</stp>
        <tr r="AH76" s="1"/>
      </tp>
      <tp t="b">
        <v>0</v>
        <stp/>
        <stp>BDP|590032973309220073</stp>
        <tr r="Y190" s="1"/>
      </tp>
      <tp t="b">
        <v>0</v>
        <stp/>
        <stp>BDP|962390381485329020</stp>
        <tr r="Q326" s="1"/>
      </tp>
      <tp t="b">
        <v>0</v>
        <stp/>
        <stp>BDP|848023378149336011</stp>
        <tr r="X26" s="1"/>
      </tp>
      <tp t="b">
        <v>0</v>
        <stp/>
        <stp>BDP|348514216963488904</stp>
        <tr r="T401" s="1"/>
      </tp>
      <tp t="b">
        <v>0</v>
        <stp/>
        <stp>BDP|296230776443564837</stp>
        <tr r="R31" s="1"/>
      </tp>
      <tp t="b">
        <v>0</v>
        <stp/>
        <stp>BDP|795465194761484206</stp>
        <tr r="AH42" s="1"/>
      </tp>
      <tp t="b">
        <v>0</v>
        <stp/>
        <stp>BDP|761749199464112494</stp>
        <tr r="S226" s="1"/>
      </tp>
      <tp t="b">
        <v>0</v>
        <stp/>
        <stp>BDP|901355989337486238</stp>
        <tr r="P86" s="1"/>
      </tp>
      <tp t="b">
        <v>0</v>
        <stp/>
        <stp>BDP|685418982907056564</stp>
        <tr r="Y327" s="1"/>
      </tp>
      <tp t="b">
        <v>0</v>
        <stp/>
        <stp>BDP|935044981701662797</stp>
        <tr r="AI460" s="1"/>
      </tp>
      <tp t="b">
        <v>0</v>
        <stp/>
        <stp>BDP|671297414778187599</stp>
        <tr r="R193" s="1"/>
      </tp>
      <tp t="b">
        <v>0</v>
        <stp/>
        <stp>BDP|788328007365759862</stp>
        <tr r="AI465" s="1"/>
      </tp>
      <tp t="b">
        <v>0</v>
        <stp/>
        <stp>BDP|908099728378393379</stp>
        <tr r="T321" s="1"/>
      </tp>
      <tp t="b">
        <v>0</v>
        <stp/>
        <stp>BDP|444967068396553036</stp>
        <tr r="AG130" s="1"/>
      </tp>
      <tp t="b">
        <v>0</v>
        <stp/>
        <stp>BDP|198117952628808547</stp>
        <tr r="AH469" s="1"/>
      </tp>
      <tp t="b">
        <v>0</v>
        <stp/>
        <stp>BDP|924910164593575569</stp>
        <tr r="W43" s="1"/>
      </tp>
      <tp t="b">
        <v>0</v>
        <stp/>
        <stp>BDP|400136555898841555</stp>
        <tr r="U267" s="1"/>
      </tp>
      <tp t="b">
        <v>0</v>
        <stp/>
        <stp>BDP|681245683586883566</stp>
        <tr r="AG115" s="1"/>
      </tp>
      <tp t="b">
        <v>0</v>
        <stp/>
        <stp>BDP|995506580916167275</stp>
        <tr r="R475" s="1"/>
      </tp>
      <tp t="b">
        <v>0</v>
        <stp/>
        <stp>BDP|642857567812425580</stp>
        <tr r="W243" s="1"/>
      </tp>
      <tp t="b">
        <v>0</v>
        <stp/>
        <stp>BDP|207710493083996417</stp>
        <tr r="S343" s="1"/>
      </tp>
      <tp t="b">
        <v>0</v>
        <stp/>
        <stp>BDP|421145285407682772</stp>
        <tr r="R215" s="1"/>
      </tp>
      <tp t="b">
        <v>0</v>
        <stp/>
        <stp>BDP|285944982699083100</stp>
        <tr r="R267" s="1"/>
      </tp>
      <tp t="b">
        <v>0</v>
        <stp/>
        <stp>BDP|844586988323530795</stp>
        <tr r="Q57" s="1"/>
      </tp>
      <tp t="b">
        <v>0</v>
        <stp/>
        <stp>BDP|604555522977568912</stp>
        <tr r="T223" s="1"/>
      </tp>
      <tp t="b">
        <v>0</v>
        <stp/>
        <stp>BDP|260499512859923556</stp>
        <tr r="U274" s="1"/>
      </tp>
      <tp t="b">
        <v>0</v>
        <stp/>
        <stp>BDP|373158782458043826</stp>
        <tr r="X110" s="1"/>
      </tp>
      <tp t="b">
        <v>0</v>
        <stp/>
        <stp>BDP|510099293538752885</stp>
        <tr r="X72" s="1"/>
      </tp>
      <tp t="b">
        <v>0</v>
        <stp/>
        <stp>BDP|967479487620211596</stp>
        <tr r="Z31" s="1"/>
      </tp>
      <tp t="b">
        <v>0</v>
        <stp/>
        <stp>BDP|438721797957647044</stp>
        <tr r="X448" s="1"/>
      </tp>
      <tp t="b">
        <v>0</v>
        <stp/>
        <stp>BDP|552645489255387282</stp>
        <tr r="R470" s="1"/>
      </tp>
      <tp t="b">
        <v>0</v>
        <stp/>
        <stp>BDP|231129027168758231</stp>
        <tr r="R147" s="1"/>
      </tp>
      <tp t="b">
        <v>0</v>
        <stp/>
        <stp>BDP|954637080593140563</stp>
        <tr r="S49" s="1"/>
      </tp>
      <tp t="b">
        <v>0</v>
        <stp/>
        <stp>BDP|984673918577734893</stp>
        <tr r="AK175" s="1"/>
      </tp>
      <tp t="b">
        <v>0</v>
        <stp/>
        <stp>BDP|614574108718006509</stp>
        <tr r="X501" s="1"/>
      </tp>
      <tp t="b">
        <v>0</v>
        <stp/>
        <stp>BDP|339286775389443431</stp>
        <tr r="AG62" s="1"/>
      </tp>
      <tp t="b">
        <v>0</v>
        <stp/>
        <stp>BDP|252992921464474752</stp>
        <tr r="R315" s="1"/>
      </tp>
      <tp t="b">
        <v>0</v>
        <stp/>
        <stp>BDP|273895167760170664</stp>
        <tr r="AG151" s="1"/>
      </tp>
      <tp t="b">
        <v>0</v>
        <stp/>
        <stp>BDP|131777497962541405</stp>
        <tr r="AK456" s="1"/>
      </tp>
      <tp t="b">
        <v>0</v>
        <stp/>
        <stp>BDP|191051185912651236</stp>
        <tr r="AK100" s="1"/>
      </tp>
      <tp t="b">
        <v>0</v>
        <stp/>
        <stp>BDP|111859744507457313</stp>
        <tr r="Q96" s="1"/>
      </tp>
      <tp t="b">
        <v>0</v>
        <stp/>
        <stp>BDP|343761764821041845</stp>
        <tr r="T13" s="1"/>
      </tp>
      <tp t="b">
        <v>0</v>
        <stp/>
        <stp>BDP|621783410907880930</stp>
        <tr r="AK437" s="1"/>
      </tp>
      <tp t="b">
        <v>0</v>
        <stp/>
        <stp>BDP|706063620282630803</stp>
        <tr r="Q189" s="1"/>
      </tp>
      <tp t="b">
        <v>0</v>
        <stp/>
        <stp>BDP|422036236933739854</stp>
        <tr r="Y311" s="1"/>
      </tp>
      <tp t="b">
        <v>0</v>
        <stp/>
        <stp>BDP|868817408367365717</stp>
        <tr r="X164" s="1"/>
      </tp>
      <tp t="b">
        <v>0</v>
        <stp/>
        <stp>BDP|891841824436722737</stp>
        <tr r="Q239" s="1"/>
      </tp>
      <tp t="b">
        <v>0</v>
        <stp/>
        <stp>BDP|565096102178030324</stp>
        <tr r="R423" s="1"/>
      </tp>
      <tp t="b">
        <v>0</v>
        <stp/>
        <stp>BDP|968178887315187757</stp>
        <tr r="X134" s="1"/>
      </tp>
      <tp t="b">
        <v>0</v>
        <stp/>
        <stp>BDP|593589639228873520</stp>
        <tr r="R343" s="1"/>
      </tp>
      <tp t="b">
        <v>0</v>
        <stp/>
        <stp>BDP|130032700312403992</stp>
        <tr r="X135" s="1"/>
      </tp>
      <tp t="b">
        <v>0</v>
        <stp/>
        <stp>BDP|632855037749578986</stp>
        <tr r="T358" s="1"/>
      </tp>
      <tp t="b">
        <v>0</v>
        <stp/>
        <stp>BDP|423824461192442794</stp>
        <tr r="Q31" s="1"/>
      </tp>
      <tp t="b">
        <v>0</v>
        <stp/>
        <stp>BDP|835481112579143782</stp>
        <tr r="AH252" s="1"/>
      </tp>
      <tp t="b">
        <v>0</v>
        <stp/>
        <stp>BDP|525163842776486814</stp>
        <tr r="P37" s="1"/>
      </tp>
      <tp t="b">
        <v>0</v>
        <stp/>
        <stp>BDP|162578908176923837</stp>
        <tr r="AG208" s="1"/>
      </tp>
      <tp t="b">
        <v>0</v>
        <stp/>
        <stp>BDP|517607631329619763</stp>
        <tr r="V327" s="1"/>
      </tp>
      <tp t="b">
        <v>0</v>
        <stp/>
        <stp>BDP|355886556242847412</stp>
        <tr r="U487" s="1"/>
      </tp>
      <tp t="b">
        <v>0</v>
        <stp/>
        <stp>BDP|197567768319889130</stp>
        <tr r="U42" s="1"/>
      </tp>
      <tp t="b">
        <v>0</v>
        <stp/>
        <stp>BDP|670122287064100678</stp>
        <tr r="AK15" s="1"/>
      </tp>
      <tp t="b">
        <v>0</v>
        <stp/>
        <stp>BDP|181820015870585253</stp>
        <tr r="Y207" s="1"/>
      </tp>
      <tp t="b">
        <v>0</v>
        <stp/>
        <stp>BDP|225353394257417611</stp>
        <tr r="AG305" s="1"/>
      </tp>
      <tp t="b">
        <v>0</v>
        <stp/>
        <stp>BDP|349920033061647059</stp>
        <tr r="AG88" s="1"/>
      </tp>
      <tp t="b">
        <v>0</v>
        <stp/>
        <stp>BDP|613958436319149858</stp>
        <tr r="S162" s="1"/>
      </tp>
      <tp t="b">
        <v>0</v>
        <stp/>
        <stp>BDP|424448712938040633</stp>
        <tr r="Q318" s="1"/>
      </tp>
      <tp t="b">
        <v>0</v>
        <stp/>
        <stp>BDP|194053119712668895</stp>
        <tr r="U334" s="1"/>
      </tp>
      <tp t="b">
        <v>0</v>
        <stp/>
        <stp>BDP|380550583596123061</stp>
        <tr r="R207" s="1"/>
      </tp>
      <tp t="b">
        <v>0</v>
        <stp/>
        <stp>BDP|210253587520756156</stp>
        <tr r="Q240" s="1"/>
      </tp>
      <tp t="b">
        <v>0</v>
        <stp/>
        <stp>BDP|895764105019851500</stp>
        <tr r="S197" s="1"/>
      </tp>
      <tp t="b">
        <v>0</v>
        <stp/>
        <stp>BDP|620098994665076668</stp>
        <tr r="X188" s="1"/>
      </tp>
      <tp t="b">
        <v>0</v>
        <stp/>
        <stp>BDP|502644788045766104</stp>
        <tr r="AG245" s="1"/>
      </tp>
      <tp t="b">
        <v>0</v>
        <stp/>
        <stp>BDP|701579310877865960</stp>
        <tr r="AG128" s="1"/>
      </tp>
      <tp t="b">
        <v>0</v>
        <stp/>
        <stp>BDP|120823738754008553</stp>
        <tr r="AH453" s="1"/>
      </tp>
      <tp t="b">
        <v>0</v>
        <stp/>
        <stp>BDP|550985262167372223</stp>
        <tr r="Y485" s="1"/>
      </tp>
      <tp t="b">
        <v>0</v>
        <stp/>
        <stp>BDP|435599481935451212</stp>
        <tr r="AH369" s="1"/>
      </tp>
      <tp t="b">
        <v>0</v>
        <stp/>
        <stp>BDP|901130041926535942</stp>
        <tr r="Q467" s="1"/>
      </tp>
      <tp t="b">
        <v>0</v>
        <stp/>
        <stp>BDP|863777658869495187</stp>
        <tr r="AG380" s="1"/>
      </tp>
      <tp t="b">
        <v>0</v>
        <stp/>
        <stp>BDP|792978841222777527</stp>
        <tr r="W132" s="1"/>
      </tp>
      <tp t="b">
        <v>0</v>
        <stp/>
        <stp>BDP|462847380058613238</stp>
        <tr r="AG336" s="1"/>
      </tp>
      <tp t="b">
        <v>0</v>
        <stp/>
        <stp>BDP|726347852845396948</stp>
        <tr r="V66" s="1"/>
      </tp>
      <tp t="b">
        <v>0</v>
        <stp/>
        <stp>BDP|533304733372461840</stp>
        <tr r="S141" s="1"/>
      </tp>
      <tp t="b">
        <v>0</v>
        <stp/>
        <stp>BDP|538938360207032211</stp>
        <tr r="X370" s="1"/>
      </tp>
      <tp t="b">
        <v>0</v>
        <stp/>
        <stp>BDP|801866399439440239</stp>
        <tr r="P19" s="1"/>
      </tp>
      <tp t="b">
        <v>0</v>
        <stp/>
        <stp>BDP|851791771768647265</stp>
        <tr r="AK60" s="1"/>
      </tp>
      <tp t="b">
        <v>0</v>
        <stp/>
        <stp>BDP|630207378878644792</stp>
        <tr r="Y76" s="1"/>
      </tp>
      <tp t="b">
        <v>0</v>
        <stp/>
        <stp>BDP|440659440890437844</stp>
        <tr r="AK225" s="1"/>
      </tp>
      <tp t="b">
        <v>0</v>
        <stp/>
        <stp>BDP|505673581386196210</stp>
        <tr r="P58" s="1"/>
      </tp>
      <tp t="b">
        <v>0</v>
        <stp/>
        <stp>BDP|704753534957433918</stp>
        <tr r="X292" s="1"/>
      </tp>
    </main>
  </volType>
</volTypes>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69">
  <rv s="0">
    <v>https://www.bing.com/financeapi/forcetrigger?t=a1mnrw&amp;q=XNYS%3aA&amp;form=skydnc</v>
    <v>Learn more on Bing</v>
  </rv>
  <rv s="1">
    <v>en-US</v>
    <v>a1mnrw</v>
    <v>268435456</v>
    <v>1</v>
    <v>Powered by Refinitiv</v>
    <v>0</v>
    <v>AGILENT TECHNOLOGIES, INC. (XNYS:A)</v>
    <v>2</v>
    <v>3</v>
    <v>Finance</v>
    <v>4</v>
    <v>160.26499999999999</v>
    <v>112.52</v>
    <v>1.0367</v>
    <v>-0.89</v>
    <v>2.988E-4</v>
    <v>-6.6039999999999996E-3</v>
    <v>0.04</v>
    <v>USD</v>
    <v>Agilent Technologies, Inc. is engaged in providing application-focused solutions that include instruments, software, services and consumables for the entire laboratory workflow. It operates in the life sciences, diagnostics and applied chemical markets. Its life sciences and applied markets business offers application-focused solutions that include instruments and software that enable customers to identify, quantify and analyze the physical and biological properties of substances and products. Its diagnostics and genomics businesses are comprised of six areas of activity, providing active pharmaceutical ingredients for oligo-based therapeutics as well as solutions that include reagents, instruments, software, and consumables which enable customers in the clinical and life sciences research areas to interrogate samples at the cellular and molecular level. Its product categories include liquid chromatography systems and components and liquid chromatography mass spectrometry systems.</v>
    <v>18300</v>
    <v>New York Stock Exchange</v>
    <v>XNYS</v>
    <v>XNYS</v>
    <v>5301 Stevens Creek Blvd, SANTA CLARA, CA, 95051 US</v>
    <v>136.04</v>
    <v>Healthcare Equipment &amp; Supplies</v>
    <v>Stock</v>
    <v>45050.984578101561</v>
    <v>0</v>
    <v>133.76</v>
    <v>39588556984</v>
    <v>AGILENT TECHNOLOGIES, INC.</v>
    <v>AGILENT TECHNOLOGIES, INC.</v>
    <v>135.38</v>
    <v>30.3886</v>
    <v>134.77000000000001</v>
    <v>133.88</v>
    <v>133.91999999999999</v>
    <v>295701800</v>
    <v>A</v>
    <v>AGILENT TECHNOLOGIES, INC. (XNYS:A)</v>
    <v>1103693</v>
    <v>1480249</v>
    <v>1999</v>
  </rv>
  <rv s="2">
    <v>1</v>
  </rv>
  <rv s="0">
    <v>https://www.bing.com/financeapi/forcetrigger?t=a1moa2&amp;q=XNAS%3aAAL&amp;form=skydnc</v>
    <v>Learn more on Bing</v>
  </rv>
  <rv s="1">
    <v>en-US</v>
    <v>a1moa2</v>
    <v>268435456</v>
    <v>1</v>
    <v>Powered by Refinitiv</v>
    <v>0</v>
    <v>AMERICAN AIRLINES GROUP INC. (XNAS:AAL)</v>
    <v>2</v>
    <v>3</v>
    <v>Finance</v>
    <v>4</v>
    <v>19.64</v>
    <v>11.651400000000001</v>
    <v>1.5213000000000001</v>
    <v>-0.28000000000000003</v>
    <v>2.2209999999999999E-3</v>
    <v>-2.0305E-2</v>
    <v>0.03</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District of Columbia and partner gateways, including in London, Doha, Madrid, Seattle/Tacoma, Sydney and Tokyo. Its subsidiaries include American Airlines, Inc., Envoy Aviation Group Inc., PSA Airlines, Inc. and Piedmont Airlines, Inc. Its cargo division provides a range of freight and mail services with facilities and interline connections available across the globe. It operates 925 mainline aircraft supported by its regional airline subsidiaries and third-party regional carriers, which together operated an additional 536 regional aircraft.</v>
    <v>129700</v>
    <v>Nasdaq Stock Market</v>
    <v>XNAS</v>
    <v>XNAS</v>
    <v>1 Skyview Drive, FORT WORTH, TX, 76155 US</v>
    <v>13.8893</v>
    <v>Passenger Transportation Services</v>
    <v>Stock</v>
    <v>45050.999415161721</v>
    <v>3</v>
    <v>13.35</v>
    <v>8820172375</v>
    <v>AMERICAN AIRLINES GROUP INC.</v>
    <v>AMERICAN AIRLINES GROUP INC.</v>
    <v>13.79</v>
    <v>5.3651999999999997</v>
    <v>13.79</v>
    <v>13.51</v>
    <v>13.54</v>
    <v>652862500</v>
    <v>AAL</v>
    <v>AMERICAN AIRLINES GROUP INC. (XNAS:AAL)</v>
    <v>22983677</v>
    <v>27807093</v>
    <v>1982</v>
  </rv>
  <rv s="2">
    <v>4</v>
  </rv>
  <rv s="0">
    <v>https://www.bing.com/financeapi/forcetrigger?t=a1mor7&amp;q=XNYS%3aAAP&amp;form=skydnc</v>
    <v>Learn more on Bing</v>
  </rv>
  <rv s="1">
    <v>en-US</v>
    <v>a1mor7</v>
    <v>268435456</v>
    <v>1</v>
    <v>Powered by Refinitiv</v>
    <v>0</v>
    <v>ADVANCE AUTO PARTS, INC. (XNYS:AAP)</v>
    <v>2</v>
    <v>3</v>
    <v>Finance</v>
    <v>4</v>
    <v>217.35</v>
    <v>109.0549</v>
    <v>1.1102000000000001</v>
    <v>-3.56</v>
    <v>1.1559999999999999E-2</v>
    <v>-2.8756E-2</v>
    <v>1.39</v>
    <v>USD</v>
    <v>Advance Auto Parts, Inc. is an automotive aftermarket parts provider in North America, serving both professional installers and do-it-yourself (DIY) customers. Its stores and branches offer a selection of brand names, original equipment manufacturers (OEM), and brand-owned automotive replacement parts, accessories, batteries and maintenance items for domestic and imported cars, vans, sport utility vehicles, and light and heavy-duty trucks. It operates approximately 4,770 stores and 316 branches within the United States, Canada, Puerto Rico, and the United States Virgin Islands. The Company operates through four trade names: Advance Auto Parts, Autopart International, Carquest, and Worldpac. Its Advance Auto Parts focus on both professional and DIY customers. The stores carry a variety of products serving aftermarket auto part needs for both domestic and import vehicles. Its Autopart International operates in the North-eastern and Mid-Atlantic regions of the United States.</v>
    <v>40000</v>
    <v>New York Stock Exchange</v>
    <v>XNYS</v>
    <v>XNYS</v>
    <v>4200 Six Forks Road, RALEIGH, NC, 27609 US</v>
    <v>123.675</v>
    <v>Specialty Retailers</v>
    <v>Stock</v>
    <v>45050.994505555471</v>
    <v>6</v>
    <v>120.22</v>
    <v>7146308088</v>
    <v>ADVANCE AUTO PARTS, INC.</v>
    <v>ADVANCE AUTO PARTS, INC.</v>
    <v>123.34</v>
    <v>14.977399999999999</v>
    <v>123.8</v>
    <v>120.24</v>
    <v>121.63</v>
    <v>59433700</v>
    <v>AAP</v>
    <v>ADVANCE AUTO PARTS, INC. (XNYS:AAP)</v>
    <v>1142769</v>
    <v>1095864</v>
    <v>2001</v>
  </rv>
  <rv s="2">
    <v>7</v>
  </rv>
  <rv s="0">
    <v>https://www.bing.com/financeapi/forcetrigger?t=a1mou2&amp;q=XNAS%3aAAPL&amp;form=skydnc</v>
    <v>Learn more on Bing</v>
  </rv>
  <rv s="1">
    <v>en-US</v>
    <v>a1mou2</v>
    <v>268435456</v>
    <v>1</v>
    <v>Powered by Refinitiv</v>
    <v>0</v>
    <v>APPLE INC. (XNAS:AAPL)</v>
    <v>2</v>
    <v>3</v>
    <v>Finance</v>
    <v>4</v>
    <v>176.15</v>
    <v>124.17</v>
    <v>1.2907</v>
    <v>-1.66</v>
    <v>2.4910999999999999E-2</v>
    <v>-9.9129999999999999E-3</v>
    <v>4.13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167.04</v>
    <v>Computers, Phones &amp; Household Electronics</v>
    <v>Stock</v>
    <v>45050.999999293752</v>
    <v>9</v>
    <v>164.31</v>
    <v>2623121090500</v>
    <v>APPLE INC.</v>
    <v>APPLE INC.</v>
    <v>164.89</v>
    <v>28.396100000000001</v>
    <v>167.45</v>
    <v>165.79</v>
    <v>169.92</v>
    <v>15821950000</v>
    <v>AAPL</v>
    <v>APPLE INC. (XNAS:AAPL)</v>
    <v>81235427</v>
    <v>52214728</v>
    <v>1977</v>
  </rv>
  <rv s="2">
    <v>10</v>
  </rv>
  <rv s="0">
    <v>https://www.bing.com/financeapi/forcetrigger?t=a1mpqh&amp;q=XNYS%3aABBV&amp;form=skydnc</v>
    <v>Learn more on Bing</v>
  </rv>
  <rv s="1">
    <v>en-US</v>
    <v>a1mpqh</v>
    <v>268435456</v>
    <v>1</v>
    <v>Powered by Refinitiv</v>
    <v>0</v>
    <v>ABBVIE INC. (XNYS:ABBV)</v>
    <v>2</v>
    <v>3</v>
    <v>Finance</v>
    <v>4</v>
    <v>168.11</v>
    <v>134.09</v>
    <v>0.55169999999999997</v>
    <v>-1.89</v>
    <v>1.5609999999999999E-3</v>
    <v>-1.2663000000000001E-2</v>
    <v>0.23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149</v>
    <v>Pharmaceuticals</v>
    <v>Stock</v>
    <v>45050.999665080468</v>
    <v>12</v>
    <v>146.35</v>
    <v>259963965120</v>
    <v>ABBVIE INC.</v>
    <v>ABBVIE INC.</v>
    <v>149</v>
    <v>35.163800000000002</v>
    <v>149.25</v>
    <v>147.36000000000001</v>
    <v>147.59</v>
    <v>1764142000</v>
    <v>ABBV</v>
    <v>ABBVIE INC. (XNYS:ABBV)</v>
    <v>5694328</v>
    <v>5196228</v>
    <v>2012</v>
  </rv>
  <rv s="2">
    <v>13</v>
  </rv>
  <rv s="0">
    <v>https://www.bing.com/financeapi/forcetrigger?t=a1mptc&amp;q=XNYS%3aABC&amp;form=skydnc</v>
    <v>Learn more on Bing</v>
  </rv>
  <rv s="1">
    <v>en-US</v>
    <v>a1mptc</v>
    <v>268435456</v>
    <v>1</v>
    <v>Powered by Refinitiv</v>
    <v>0</v>
    <v>AMERISOURCEBERGEN CORPORATION (XNYS:ABC)</v>
    <v>2</v>
    <v>3</v>
    <v>Finance</v>
    <v>4</v>
    <v>174.63</v>
    <v>135.13999999999999</v>
    <v>0.53029999999999999</v>
    <v>-0.3</v>
    <v>0</v>
    <v>-1.7979999999999999E-3</v>
    <v>0</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167.8954</v>
    <v>Healthcare Equipment &amp; Supplies</v>
    <v>Stock</v>
    <v>45050.958333356248</v>
    <v>15</v>
    <v>165.79</v>
    <v>33728810940</v>
    <v>AMERISOURCEBERGEN CORPORATION</v>
    <v>AMERISOURCEBERGEN CORPORATION</v>
    <v>166.83</v>
    <v>21.4436</v>
    <v>166.89</v>
    <v>166.59</v>
    <v>166.59</v>
    <v>202466000</v>
    <v>ABC</v>
    <v>AMERISOURCEBERGEN CORPORATION (XNYS:ABC)</v>
    <v>958429</v>
    <v>921789</v>
    <v>2001</v>
  </rv>
  <rv s="2">
    <v>16</v>
  </rv>
  <rv s="0">
    <v>https://www.bing.com/financeapi/forcetrigger?t=a1mrar&amp;q=XNYS%3aABT&amp;form=skydnc</v>
    <v>Learn more on Bing</v>
  </rv>
  <rv s="1">
    <v>en-US</v>
    <v>a1mrar</v>
    <v>268435456</v>
    <v>1</v>
    <v>Powered by Refinitiv</v>
    <v>0</v>
    <v>ABBOTT LABORATORIES (XNYS:ABT)</v>
    <v>2</v>
    <v>3</v>
    <v>Finance</v>
    <v>4</v>
    <v>118.23</v>
    <v>93.25</v>
    <v>0.6573</v>
    <v>-0.9</v>
    <v>5.6830000000000006E-3</v>
    <v>-8.0529999999999994E-3</v>
    <v>0.63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111.49</v>
    <v>Healthcare Equipment &amp; Supplies</v>
    <v>Stock</v>
    <v>45050.987102858591</v>
    <v>18</v>
    <v>110.56</v>
    <v>192668693560</v>
    <v>ABBOTT LABORATORIES</v>
    <v>ABBOTT LABORATORIES</v>
    <v>111.45</v>
    <v>33.882800000000003</v>
    <v>111.76</v>
    <v>110.86</v>
    <v>111.49</v>
    <v>1737946000</v>
    <v>ABT</v>
    <v>ABBOTT LABORATORIES (XNYS:ABT)</v>
    <v>4070791</v>
    <v>5770874</v>
    <v>1900</v>
  </rv>
  <rv s="2">
    <v>19</v>
  </rv>
  <rv s="0">
    <v>https://www.bing.com/financeapi/forcetrigger?t=a1mscw&amp;q=XNAS%3aACGL&amp;form=skydnc</v>
    <v>Learn more on Bing</v>
  </rv>
  <rv s="1">
    <v>en-US</v>
    <v>a1mscw</v>
    <v>268435456</v>
    <v>1</v>
    <v>Powered by Refinitiv</v>
    <v>0</v>
    <v>ARCH CAPITAL GROUP LTD. (XNAS:ACGL)</v>
    <v>2</v>
    <v>3</v>
    <v>Finance</v>
    <v>4</v>
    <v>76.92</v>
    <v>41.05</v>
    <v>0.72660000000000002</v>
    <v>-2.7</v>
    <v>-3.0170000000000002E-3</v>
    <v>-3.5705000000000001E-2</v>
    <v>-0.22</v>
    <v>USD</v>
    <v>Arch Capital Group Ltd. is a Bermuda-based company that provides insurance, reinsurance and mortgage insurance through its wholly owned subsidiaries. Its insurance segment consists of the Company’s insurance underwriting units, which offer specialty product lines, including construction and national accounts; excess and surplus casualty; lenders products; professional lines; programs; property, energy, marine and aviation; travel, accident and health, and other (consisting of alternative markets, excess workers' compensation and surety business). The reinsurance segment consists of the Company’s reinsurance underwriting units, which offer specialty product lines, including casualty; marine and aviation; other specialty; property catastrophe; property excluding property catastrophe, and other. The mortgage segment includes the Company’s United States primary mortgage insurance business, investment and services related to United States credit-risk transfer (CRT).</v>
    <v>5800</v>
    <v>Nasdaq Stock Market</v>
    <v>XNAS</v>
    <v>XNAS</v>
    <v>WATERLOO HOUSE, GROUND FLOOR, 100 PITTS BAY ROAD, PEMBROKE, HM 08 BM</v>
    <v>75.62</v>
    <v>Insurance</v>
    <v>Stock</v>
    <v>45050.933677753907</v>
    <v>21</v>
    <v>72.84</v>
    <v>27164158400</v>
    <v>ARCH CAPITAL GROUP LTD.</v>
    <v>ARCH CAPITAL GROUP LTD.</v>
    <v>75.37</v>
    <v>14.565099999999999</v>
    <v>75.62</v>
    <v>72.92</v>
    <v>72.7</v>
    <v>372520000</v>
    <v>ACGL</v>
    <v>ARCH CAPITAL GROUP LTD. (XNAS:ACGL)</v>
    <v>3000724</v>
    <v>1852101</v>
    <v>2000</v>
  </rv>
  <rv s="2">
    <v>22</v>
  </rv>
  <rv s="0">
    <v>https://www.bing.com/financeapi/forcetrigger?t=a1mthw&amp;q=XNYS%3aACN&amp;form=skydnc</v>
    <v>Learn more on Bing</v>
  </rv>
  <rv s="1">
    <v>en-US</v>
    <v>a1mthw</v>
    <v>268435456</v>
    <v>1</v>
    <v>Powered by Refinitiv</v>
    <v>0</v>
    <v>ACCENTURE PUBLIC LIMITED COMPANY (XNYS:ACN)</v>
    <v>2</v>
    <v>3</v>
    <v>Finance</v>
    <v>4</v>
    <v>322.88</v>
    <v>242.8</v>
    <v>1.2406999999999999</v>
    <v>-8.68</v>
    <v>3.3769999999999998E-3</v>
    <v>-3.1543000000000002E-2</v>
    <v>0.9</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273.77999999999997</v>
    <v>Software &amp; IT Services</v>
    <v>Stock</v>
    <v>45050.996362152342</v>
    <v>24</v>
    <v>265.68</v>
    <v>168303357950</v>
    <v>ACCENTURE PUBLIC LIMITED COMPANY</v>
    <v>ACCENTURE PUBLIC LIMITED COMPANY</v>
    <v>273.27999999999997</v>
    <v>25.328600000000002</v>
    <v>275.18</v>
    <v>266.5</v>
    <v>267.39999999999998</v>
    <v>631532300</v>
    <v>ACN</v>
    <v>ACCENTURE PUBLIC LIMITED COMPANY (XNYS:ACN)</v>
    <v>2586187</v>
    <v>2237806</v>
    <v>2009</v>
  </rv>
  <rv s="2">
    <v>25</v>
  </rv>
  <rv s="0">
    <v>http://en.wikipedia.org/wiki/Public_domain</v>
    <v>Public domain</v>
  </rv>
  <rv s="0">
    <v>http://es.wikipedia.org/wiki/Adobe_(empresa)</v>
    <v>Wikipedia</v>
  </rv>
  <rv s="3">
    <v>27</v>
    <v>28</v>
  </rv>
  <rv s="4">
    <v>9</v>
    <v>https://www.bing.com/th?id=AMMS_503c684ccc667ad525fe1d703881df2c&amp;qlt=95</v>
    <v>29</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451.15</v>
    <v>274.73</v>
    <v>1.3090999999999999</v>
    <v>-9.42</v>
    <v>1.9950000000000002E-3</v>
    <v>-2.7285E-2</v>
    <v>0.67</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348</v>
    <v>30</v>
    <v>Software &amp; IT Services</v>
    <v>Stock</v>
    <v>45050.999865092184</v>
    <v>31</v>
    <v>332.84</v>
    <v>154045221000</v>
    <v>ADOBE INC.</v>
    <v>ADOBE INC.</v>
    <v>347.97</v>
    <v>34.042499999999997</v>
    <v>345.25</v>
    <v>335.83</v>
    <v>336.5</v>
    <v>458700000</v>
    <v>ADBE</v>
    <v>ADOBE INC. (XNAS:ADBE)</v>
    <v>6614890</v>
    <v>2306216</v>
    <v>1997</v>
  </rv>
  <rv s="2">
    <v>32</v>
  </rv>
  <rv s="0">
    <v>https://www.bing.com/financeapi/forcetrigger?t=a1mvjc&amp;q=XNAS%3aADI&amp;form=skydnc</v>
    <v>Learn more on Bing</v>
  </rv>
  <rv s="1">
    <v>en-US</v>
    <v>a1mvjc</v>
    <v>268435456</v>
    <v>1</v>
    <v>Powered by Refinitiv</v>
    <v>0</v>
    <v>ANALOG DEVICES, INC. (XNAS:ADI)</v>
    <v>2</v>
    <v>3</v>
    <v>Finance</v>
    <v>4</v>
    <v>198.245</v>
    <v>133.47999999999999</v>
    <v>1.1384000000000001</v>
    <v>-1.06</v>
    <v>-1.5661999999999999E-2</v>
    <v>-5.8120000000000003E-3</v>
    <v>-2.84</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182.97</v>
    <v>Semiconductors &amp; Semiconductor Equipment</v>
    <v>Stock</v>
    <v>45050.997655960156</v>
    <v>34</v>
    <v>180.48</v>
    <v>91726233825</v>
    <v>ANALOG DEVICES, INC.</v>
    <v>ANALOG DEVICES, INC.</v>
    <v>182</v>
    <v>27.537500000000001</v>
    <v>182.39</v>
    <v>181.33</v>
    <v>178.49</v>
    <v>505852500</v>
    <v>ADI</v>
    <v>ANALOG DEVICES, INC. (XNAS:ADI)</v>
    <v>2308181</v>
    <v>2794248</v>
    <v>1965</v>
  </rv>
  <rv s="2">
    <v>35</v>
  </rv>
  <rv s="0">
    <v>https://www.bing.com/financeapi/forcetrigger?t=a1mvm7&amp;q=XNYS%3aADM&amp;form=skydnc</v>
    <v>Learn more on Bing</v>
  </rv>
  <rv s="1">
    <v>en-US</v>
    <v>a1mvm7</v>
    <v>268435456</v>
    <v>1</v>
    <v>Powered by Refinitiv</v>
    <v>0</v>
    <v>ARCHER-DANIELS-MIDLAND COMPANY. (XNYS:ADM)</v>
    <v>2</v>
    <v>3</v>
    <v>Finance</v>
    <v>4</v>
    <v>98.28</v>
    <v>70.02</v>
    <v>0.8085</v>
    <v>-0.8</v>
    <v>8.6229999999999987E-3</v>
    <v>-1.0664E-2</v>
    <v>0.64</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75.47</v>
    <v>Food &amp; Tobacco</v>
    <v>Stock</v>
    <v>45050.958333378905</v>
    <v>37</v>
    <v>73.760000000000005</v>
    <v>40422794856</v>
    <v>ARCHER-DANIELS-MIDLAND COMPANY.</v>
    <v>ARCHER-DANIELS-MIDLAND COMPANY.</v>
    <v>74.78</v>
    <v>9.4126999999999992</v>
    <v>75.02</v>
    <v>74.22</v>
    <v>74.86</v>
    <v>544634800</v>
    <v>ADM</v>
    <v>ARCHER-DANIELS-MIDLAND COMPANY. (XNYS:ADM)</v>
    <v>3434901</v>
    <v>2585774</v>
    <v>1923</v>
  </rv>
  <rv s="2">
    <v>38</v>
  </rv>
  <rv s="0">
    <v>https://www.bing.com/financeapi/forcetrigger?t=a1mw4c&amp;q=XNAS%3aADP&amp;form=skydnc</v>
    <v>Learn more on Bing</v>
  </rv>
  <rv s="1">
    <v>en-US</v>
    <v>a1mw4c</v>
    <v>268435456</v>
    <v>1</v>
    <v>Powered by Refinitiv</v>
    <v>0</v>
    <v>AUTOMATIC DATA PROCESSING, INC. (XNAS:ADP)</v>
    <v>2</v>
    <v>3</v>
    <v>Finance</v>
    <v>4</v>
    <v>274.92</v>
    <v>196.61</v>
    <v>0.81110000000000004</v>
    <v>-2.17</v>
    <v>1.6088999999999999E-2</v>
    <v>-1.0046999999999999E-2</v>
    <v>3.44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216.67</v>
    <v>Software &amp; IT Services</v>
    <v>Stock</v>
    <v>45050.945907835157</v>
    <v>40</v>
    <v>213.11</v>
    <v>88410435000</v>
    <v>AUTOMATIC DATA PROCESSING, INC.</v>
    <v>AUTOMATIC DATA PROCESSING, INC.</v>
    <v>216.54</v>
    <v>27.591999999999999</v>
    <v>215.98</v>
    <v>213.81</v>
    <v>217.25</v>
    <v>413500000</v>
    <v>ADP</v>
    <v>AUTOMATIC DATA PROCESSING, INC. (XNAS:ADP)</v>
    <v>1241484</v>
    <v>1714530</v>
    <v>1961</v>
  </rv>
  <rv s="2">
    <v>41</v>
  </rv>
  <rv s="0">
    <v>https://www.bing.com/financeapi/forcetrigger?t=a1mwoc&amp;q=XNAS%3aADSK&amp;form=skydnc</v>
    <v>Learn more on Bing</v>
  </rv>
  <rv s="1">
    <v>en-US</v>
    <v>a1mwoc</v>
    <v>268435456</v>
    <v>1</v>
    <v>Powered by Refinitiv</v>
    <v>0</v>
    <v>AUTODESK, INC. (XNAS:ADSK)</v>
    <v>2</v>
    <v>3</v>
    <v>Finance</v>
    <v>4</v>
    <v>235.005</v>
    <v>163.19999999999999</v>
    <v>1.5269999999999999</v>
    <v>-0.67</v>
    <v>2.9529999999999999E-3</v>
    <v>-3.4589999999999998E-3</v>
    <v>0.56999999999999995</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195.38</v>
    <v>Software &amp; IT Services</v>
    <v>Stock</v>
    <v>45050.997057117966</v>
    <v>43</v>
    <v>191.76499999999999</v>
    <v>41459504581</v>
    <v>AUTODESK, INC.</v>
    <v>AUTODESK, INC.</v>
    <v>194.57</v>
    <v>51.2928</v>
    <v>193.7</v>
    <v>193.03</v>
    <v>193.6</v>
    <v>214782700</v>
    <v>ADSK</v>
    <v>AUTODESK, INC. (XNAS:ADSK)</v>
    <v>855873</v>
    <v>1247323</v>
    <v>1994</v>
  </rv>
  <rv s="2">
    <v>44</v>
  </rv>
  <rv s="0">
    <v>https://www.bing.com/financeapi/forcetrigger?t=a1mxkr&amp;q=XNYS%3aAEE&amp;form=skydnc</v>
    <v>Learn more on Bing</v>
  </rv>
  <rv s="1">
    <v>en-US</v>
    <v>a1mxkr</v>
    <v>268435456</v>
    <v>1</v>
    <v>Powered by Refinitiv</v>
    <v>0</v>
    <v>AMEREN CORPORATION (XNYS:AEE)</v>
    <v>2</v>
    <v>3</v>
    <v>Finance</v>
    <v>4</v>
    <v>97.53</v>
    <v>73.28</v>
    <v>0.44490000000000002</v>
    <v>1.1000000000000001</v>
    <v>2.7854999999999998E-2</v>
    <v>1.2407999999999999E-2</v>
    <v>2.5</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90.27</v>
    <v>Multiline Utilities</v>
    <v>Stock</v>
    <v>45050.958333356248</v>
    <v>46</v>
    <v>88.22</v>
    <v>23557167150</v>
    <v>AMEREN CORPORATION</v>
    <v>AMEREN CORPORATION</v>
    <v>88.89</v>
    <v>21.415800000000001</v>
    <v>88.65</v>
    <v>89.75</v>
    <v>92.25</v>
    <v>262475400</v>
    <v>AEE</v>
    <v>AMEREN CORPORATION (XNYS:AEE)</v>
    <v>1682779</v>
    <v>1144382</v>
    <v>1995</v>
  </rv>
  <rv s="2">
    <v>47</v>
  </rv>
  <rv s="0">
    <v>https://www.bing.com/financeapi/forcetrigger?t=a1mybh&amp;q=XNAS%3aAEP&amp;form=skydnc</v>
    <v>Learn more on Bing</v>
  </rv>
  <rv s="1">
    <v>en-US</v>
    <v>a1mybh</v>
    <v>268435456</v>
    <v>1</v>
    <v>Powered by Refinitiv</v>
    <v>0</v>
    <v>AMERICAN ELECTRIC POWER COMPANY, INC. (XNAS:AEP)</v>
    <v>2</v>
    <v>3</v>
    <v>Finance</v>
    <v>4</v>
    <v>105.6</v>
    <v>80.3</v>
    <v>0.45689999999999997</v>
    <v>0.56999999999999995</v>
    <v>2.4060000000000002E-3</v>
    <v>6.2729999999999999E-3</v>
    <v>0.22</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92.38</v>
    <v>Electrical Utilities &amp; IPPs</v>
    <v>Stock</v>
    <v>45050.977469953126</v>
    <v>49</v>
    <v>89.66</v>
    <v>46987916184</v>
    <v>AMERICAN ELECTRIC POWER COMPANY, INC.</v>
    <v>AMERICAN ELECTRIC POWER COMPANY, INC.</v>
    <v>90.61</v>
    <v>20.189599999999999</v>
    <v>90.87</v>
    <v>91.44</v>
    <v>91.66</v>
    <v>513866100</v>
    <v>AEP</v>
    <v>AMERICAN ELECTRIC POWER COMPANY, INC. (XNAS:AEP)</v>
    <v>2365083</v>
    <v>2441536</v>
    <v>1925</v>
  </rv>
  <rv s="2">
    <v>50</v>
  </rv>
  <rv s="0">
    <v>https://www.bing.com/financeapi/forcetrigger?t=a1myk2&amp;q=XNYS%3aAES&amp;form=skydnc</v>
    <v>Learn more on Bing</v>
  </rv>
  <rv s="1">
    <v>en-US</v>
    <v>a1myk2</v>
    <v>268435456</v>
    <v>1</v>
    <v>Powered by Refinitiv</v>
    <v>0</v>
    <v>THE AES CORPORATION (XNYS:AES)</v>
    <v>2</v>
    <v>3</v>
    <v>Finance</v>
    <v>4</v>
    <v>29.89</v>
    <v>18.62</v>
    <v>0.93589999999999995</v>
    <v>0.03</v>
    <v>9.7859999999999996E-3</v>
    <v>1.3359999999999999E-3</v>
    <v>0.22</v>
    <v>USD</v>
    <v>The AES Corporation is a global power company. The Company owns and/or operates a generation portfolio of approximately 32,326 megawatts (MW), including generation from its integrated utility, AES Indiana. Its generation fleet is diversified by fuel type. The Company is organized into four market-oriented strategic business units (SBUs): US and Utilities (United States, Puerto Rico and El Salvador); South America (Chile, Colombia, Argentina and Brazil); MCAC (Mexico, Central America and the Caribbean); and Eurasia (Europe and Asia). It has two lines of business: generation and utilities. The generation line of business uses a range of fuels and technologies to generate electricity, such as coal, gas, hydro, wind, solar, and biomass. Its utilities business comprises businesses that transmit, distribute, and in certain circumstances, generate power. In addition, the Company has operations in the renewables area, which includes projects primarily in wind, solar, and energy storage.</v>
    <v>9100</v>
    <v>New York Stock Exchange</v>
    <v>XNYS</v>
    <v>XNYS</v>
    <v>4300 Wilson Blvd, ARLINGTON, VA, 22203 US</v>
    <v>22.52</v>
    <v>Electrical Utilities &amp; IPPs</v>
    <v>Stock</v>
    <v>45050.958333356248</v>
    <v>52</v>
    <v>21.97</v>
    <v>15039814632</v>
    <v>THE AES CORPORATION</v>
    <v>THE AES CORPORATION</v>
    <v>22.4</v>
    <v>0</v>
    <v>22.45</v>
    <v>22.48</v>
    <v>22.7</v>
    <v>669030900</v>
    <v>AES</v>
    <v>THE AES CORPORATION (XNYS:AES)</v>
    <v>9565668</v>
    <v>4264478</v>
    <v>1981</v>
  </rv>
  <rv s="2">
    <v>53</v>
  </rv>
  <rv s="0">
    <v>https://www.bing.com/financeapi/forcetrigger?t=a1mzjc&amp;q=XNYS%3aAFL&amp;form=skydnc</v>
    <v>Learn more on Bing</v>
  </rv>
  <rv s="1">
    <v>en-US</v>
    <v>a1mzjc</v>
    <v>268435456</v>
    <v>1</v>
    <v>Powered by Refinitiv</v>
    <v>0</v>
    <v>AFLAC INCORPORATED (XNYS:AFL)</v>
    <v>2</v>
    <v>3</v>
    <v>Finance</v>
    <v>4</v>
    <v>74.015000000000001</v>
    <v>52.0702</v>
    <v>0.93589999999999995</v>
    <v>-0.54</v>
    <v>1.0177E-2</v>
    <v>-8.0169999999999998E-3</v>
    <v>0.68</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66.900000000000006</v>
    <v>Insurance</v>
    <v>Stock</v>
    <v>45050.998678390628</v>
    <v>55</v>
    <v>65.17</v>
    <v>40374448139</v>
    <v>AFLAC INCORPORATED</v>
    <v>AFLAC INCORPORATED</v>
    <v>66.89</v>
    <v>9.7406000000000006</v>
    <v>67.36</v>
    <v>66.819999999999993</v>
    <v>67.5</v>
    <v>604227000</v>
    <v>AFL</v>
    <v>AFLAC INCORPORATED (XNYS:AFL)</v>
    <v>3509732</v>
    <v>2359474</v>
    <v>1973</v>
  </rv>
  <rv s="2">
    <v>56</v>
  </rv>
  <rv s="0">
    <v>https://www.bing.com/financeapi/forcetrigger?t=a1n6f2&amp;q=XNYS%3aAIG&amp;form=skydnc</v>
    <v>Learn more on Bing</v>
  </rv>
  <rv s="1">
    <v>en-US</v>
    <v>a1n6f2</v>
    <v>268435456</v>
    <v>1</v>
    <v>Powered by Refinitiv</v>
    <v>0</v>
    <v>AMERICAN INTERNATIONAL GROUP, INC. (XNYS:AIG)</v>
    <v>2</v>
    <v>3</v>
    <v>Finance</v>
    <v>4</v>
    <v>64.875</v>
    <v>45.66</v>
    <v>1.1365000000000001</v>
    <v>-1.47</v>
    <v>2.2454000000000002E-2</v>
    <v>-2.8627E-2</v>
    <v>1.1200000000000001</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50.988799999999998</v>
    <v>Insurance</v>
    <v>Stock</v>
    <v>45050.983438228905</v>
    <v>58</v>
    <v>48.95</v>
    <v>36595359840</v>
    <v>AMERICAN INTERNATIONAL GROUP, INC.</v>
    <v>AMERICAN INTERNATIONAL GROUP, INC.</v>
    <v>50.7</v>
    <v>4.0159000000000002</v>
    <v>51.35</v>
    <v>49.88</v>
    <v>51</v>
    <v>733668000</v>
    <v>AIG</v>
    <v>AMERICAN INTERNATIONAL GROUP, INC. (XNYS:AIG)</v>
    <v>5424532</v>
    <v>3927903</v>
    <v>1967</v>
  </rv>
  <rv s="2">
    <v>59</v>
  </rv>
  <rv s="0">
    <v>https://www.bing.com/financeapi/forcetrigger?t=a1n7mw&amp;q=XNYS%3aAIZ&amp;form=skydnc</v>
    <v>Learn more on Bing</v>
  </rv>
  <rv s="1">
    <v>en-US</v>
    <v>a1n7mw</v>
    <v>268435456</v>
    <v>1</v>
    <v>Powered by Refinitiv</v>
    <v>0</v>
    <v>ASSURANT, INC. (XNYS:AIZ)</v>
    <v>2</v>
    <v>3</v>
    <v>Finance</v>
    <v>4</v>
    <v>190.72</v>
    <v>104.49</v>
    <v>0.52759999999999996</v>
    <v>-1.67</v>
    <v>-2.9149999999999996E-3</v>
    <v>-1.2648999999999999E-2</v>
    <v>-0.38</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133.22499999999999</v>
    <v>Insurance</v>
    <v>Stock</v>
    <v>45050.958333356248</v>
    <v>61</v>
    <v>130.11000000000001</v>
    <v>6898763309</v>
    <v>ASSURANT, INC.</v>
    <v>ASSURANT, INC.</v>
    <v>131.30000000000001</v>
    <v>29.561800000000002</v>
    <v>132.03</v>
    <v>130.36000000000001</v>
    <v>129.97999999999999</v>
    <v>52920860</v>
    <v>AIZ</v>
    <v>ASSURANT, INC. (XNYS:AIZ)</v>
    <v>586464</v>
    <v>424434</v>
    <v>2003</v>
  </rv>
  <rv s="2">
    <v>62</v>
  </rv>
  <rv s="0">
    <v>https://www.bing.com/financeapi/forcetrigger?t=a1n7pr&amp;q=XNYS%3aAJG&amp;form=skydnc</v>
    <v>Learn more on Bing</v>
  </rv>
  <rv s="1">
    <v>en-US</v>
    <v>a1n7pr</v>
    <v>268435456</v>
    <v>1</v>
    <v>Powered by Refinitiv</v>
    <v>0</v>
    <v>ARTHUR J. GALLAGHER &amp; CO. (XNYS:AJG)</v>
    <v>2</v>
    <v>3</v>
    <v>Finance</v>
    <v>4</v>
    <v>212.60409999999999</v>
    <v>148.24</v>
    <v>0.70669999999999999</v>
    <v>1.7</v>
    <v>0</v>
    <v>8.1289999999999991E-3</v>
    <v>0</v>
    <v>USD</v>
    <v>Arthur J. Gallagher &amp; Co. and its subsidiaries are engaged in providing insurance brokerage, consulting and third-party property/casualty claims settlement and administration services to businesses and organizations around the world. Its segments include brokerage, risk management and corporate. Its brokerage segment operations provide brokerage and consulting services to companies and entities of all types, including commercial, not-for-profit and public entities.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 or choose to use a third-party claims management organization. It provides insurance benefits to captive independent contractors across the Unites States. It also offers coverage for marine liability, ports and terminal liability.</v>
    <v>44000</v>
    <v>New York Stock Exchange</v>
    <v>XNYS</v>
    <v>XNYS</v>
    <v>2850 Golf Road, ROLLING MEADOWS, IL, 60008-4050 US</v>
    <v>211.85</v>
    <v>Insurance</v>
    <v>Stock</v>
    <v>45050.988712673439</v>
    <v>64</v>
    <v>208.59</v>
    <v>45159786000</v>
    <v>ARTHUR J. GALLAGHER &amp; CO.</v>
    <v>ARTHUR J. GALLAGHER &amp; CO.</v>
    <v>209.19</v>
    <v>38.828400000000002</v>
    <v>209.13</v>
    <v>210.83</v>
    <v>210.83</v>
    <v>214200000</v>
    <v>AJG</v>
    <v>ARTHUR J. GALLAGHER &amp; CO. (XNYS:AJG)</v>
    <v>948985</v>
    <v>921414</v>
    <v>1972</v>
  </rv>
  <rv s="2">
    <v>65</v>
  </rv>
  <rv s="0">
    <v>https://www.bing.com/financeapi/forcetrigger?t=a1n7yc&amp;q=XNAS%3aAKAM&amp;form=skydnc</v>
    <v>Learn more on Bing</v>
  </rv>
  <rv s="1">
    <v>en-US</v>
    <v>a1n7yc</v>
    <v>268435456</v>
    <v>1</v>
    <v>Powered by Refinitiv</v>
    <v>0</v>
    <v>AKAMAI TECHNOLOGIES, INC. (XNAS:AKAM)</v>
    <v>2</v>
    <v>3</v>
    <v>Finance</v>
    <v>4</v>
    <v>104.16500000000001</v>
    <v>70.650000000000006</v>
    <v>0.81100000000000005</v>
    <v>-1.42</v>
    <v>2.5959999999999998E-3</v>
    <v>-1.8098E-2</v>
    <v>0.2</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78.760000000000005</v>
    <v>Software &amp; IT Services</v>
    <v>Stock</v>
    <v>45050.94548524297</v>
    <v>67</v>
    <v>76.844999999999999</v>
    <v>12041675568</v>
    <v>AKAMAI TECHNOLOGIES, INC.</v>
    <v>AKAMAI TECHNOLOGIES, INC.</v>
    <v>78.28</v>
    <v>23.991299999999999</v>
    <v>78.459999999999994</v>
    <v>77.040000000000006</v>
    <v>77.239999999999995</v>
    <v>156304200</v>
    <v>AKAM</v>
    <v>AKAMAI TECHNOLOGIES, INC. (XNAS:AKAM)</v>
    <v>1426938</v>
    <v>1272871</v>
    <v>1998</v>
  </rv>
  <rv s="2">
    <v>68</v>
  </rv>
  <rv s="0">
    <v>https://www.bing.com/financeapi/forcetrigger?t=a1n977&amp;q=XNYS%3aALB&amp;form=skydnc</v>
    <v>Learn more on Bing</v>
  </rv>
  <rv s="1">
    <v>en-US</v>
    <v>a1n977</v>
    <v>268435456</v>
    <v>1</v>
    <v>Powered by Refinitiv</v>
    <v>0</v>
    <v>ALBEMARLE CORPORATION (XNYS:ALB)</v>
    <v>2</v>
    <v>3</v>
    <v>Finance</v>
    <v>4</v>
    <v>334.54989999999998</v>
    <v>171.82</v>
    <v>1.5487</v>
    <v>2.74</v>
    <v>1.993E-3</v>
    <v>1.5845999999999999E-2</v>
    <v>0.35</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 offers three product lines, which includes Clean Fuels Technologies, fluidized catalytic cracking catalysts and additives, and performance catalyst solutions.</v>
    <v>7400</v>
    <v>New York Stock Exchange</v>
    <v>XNYS</v>
    <v>XNYS</v>
    <v>4250 Congress Street, Suite 900, CHARLOTTE, NC, 28209 US</v>
    <v>184.93190000000001</v>
    <v>Chemicals</v>
    <v>Stock</v>
    <v>45050.999802939063</v>
    <v>70</v>
    <v>172.62</v>
    <v>20603639610</v>
    <v>ALBEMARLE CORPORATION</v>
    <v>ALBEMARLE CORPORATION</v>
    <v>173</v>
    <v>5.5453999999999999</v>
    <v>172.91</v>
    <v>175.65</v>
    <v>176</v>
    <v>117299400</v>
    <v>ALB</v>
    <v>ALBEMARLE CORPORATION (XNYS:ALB)</v>
    <v>4558416</v>
    <v>2644680</v>
    <v>1993</v>
  </rv>
  <rv s="2">
    <v>71</v>
  </rv>
  <rv s="0">
    <v>https://www.bing.com/financeapi/forcetrigger?t=a1na6h&amp;q=XNAS%3aALGN&amp;form=skydnc</v>
    <v>Learn more on Bing</v>
  </rv>
  <rv s="1">
    <v>en-US</v>
    <v>a1na6h</v>
    <v>268435456</v>
    <v>1</v>
    <v>Powered by Refinitiv</v>
    <v>0</v>
    <v>ALIGN TECHNOLOGY, INC. (XNAS:ALGN)</v>
    <v>2</v>
    <v>3</v>
    <v>Finance</v>
    <v>4</v>
    <v>368.87</v>
    <v>172.05</v>
    <v>1.5817000000000001</v>
    <v>1</v>
    <v>2.9270000000000003E-3</v>
    <v>3.2990000000000003E-3</v>
    <v>0.89</v>
    <v>USD</v>
    <v>Align Technology, Inc. is a medical device company. The Company is primarily engaged in the design, manufacture and marketing of Invisalign clear aligners for the treatment of malocclusions, or the misalignment of teeth, by orthodontists and general dental practitioners (GPs), Vivera retainers for retention, iTero intraoral scanners and services for dentistry, and exocad computer-aided design and computer-aided manufacturing (CAD/CAM) software. It operates through two segments: Clear Aligner and Imaging Systems and CAD/CAM Services (Systems and Services). Its Clear Aligner segment consists of Comprehensive Products, which includes Invisalign Comprehensive and Invisalign First; Non-Comprehensive Products, which includes Invisalign Moderate, Lite and Express packages and Invisalign Go, and Non-Case products, which include retention products, Invisalign training, adjusting tools used by dental professionals. Its Systems and Services segment consists of iTero intraoral scanning systems.</v>
    <v>23165</v>
    <v>Nasdaq Stock Market</v>
    <v>XNAS</v>
    <v>XNAS</v>
    <v>410 North Scottsdale Road, Suite 1300, TEMPE, AZ, 85288 US</v>
    <v>304.3</v>
    <v>Healthcare Equipment &amp; Supplies</v>
    <v>Stock</v>
    <v>45050.996305219531</v>
    <v>73</v>
    <v>297.83</v>
    <v>23337100331</v>
    <v>ALIGN TECHNOLOGY, INC.</v>
    <v>ALIGN TECHNOLOGY, INC.</v>
    <v>301.2</v>
    <v>75.000900000000001</v>
    <v>303.11</v>
    <v>304.11</v>
    <v>305</v>
    <v>76739010</v>
    <v>ALGN</v>
    <v>ALIGN TECHNOLOGY, INC. (XNAS:ALGN)</v>
    <v>730234</v>
    <v>793577</v>
    <v>1997</v>
  </rv>
  <rv s="2">
    <v>74</v>
  </rv>
  <rv s="0">
    <v>https://www.bing.com/financeapi/forcetrigger?t=a1nahw&amp;q=XNYS%3aALK&amp;form=skydnc</v>
    <v>Learn more on Bing</v>
  </rv>
  <rv s="1">
    <v>en-US</v>
    <v>a1nahw</v>
    <v>268435456</v>
    <v>1</v>
    <v>Powered by Refinitiv</v>
    <v>0</v>
    <v>ALASKA AIR GROUP, INC. (XNYS:ALK)</v>
    <v>2</v>
    <v>3</v>
    <v>Finance</v>
    <v>4</v>
    <v>53.961399999999998</v>
    <v>37.195</v>
    <v>1.5189999999999999</v>
    <v>-1.38</v>
    <v>-2.376E-4</v>
    <v>-3.1745999999999996E-2</v>
    <v>-0.01</v>
    <v>USD</v>
    <v>Alaska Air Group, Inc. is engaged in operating airlines. The Company operates two airlines, Alaska and Horizon. The Company also includes McGee Air Services, an aviation services provider. The Company operates through three segments: Mainline, Regional and Horizon. Its Mainline segment includes scheduled air transportation on Alaska's Boeing and Airbus jet aircraft for passengers and cargo throughout the United States, and in parts of Mexico, Costa Rica and Belize. Its Regional segment includes Horizon's and other third-party carriers scheduled air transportation for passengers across a shorter distance network within the United States and Canada under capacity purchase agreements (CPA). The Horizon segment includes the capacity sold to Alaska under a CPA. Mainline operations include Boeing 737 (B737) and Airbus A320 family (A320 and A321neo) jet service offered by Alaska. Its Regional operations consist of flights operated by Horizon and SkyWest.</v>
    <v>22922</v>
    <v>New York Stock Exchange</v>
    <v>XNYS</v>
    <v>XNYS</v>
    <v>19300 International Blvd, SEATTLE, WA, 98188 US</v>
    <v>43.295000000000002</v>
    <v>Passenger Transportation Services</v>
    <v>Stock</v>
    <v>45050.988283460159</v>
    <v>76</v>
    <v>41.69</v>
    <v>5540884000</v>
    <v>ALASKA AIR GROUP, INC.</v>
    <v>ALASKA AIR GROUP, INC.</v>
    <v>43.16</v>
    <v>94.844300000000004</v>
    <v>43.47</v>
    <v>42.09</v>
    <v>42.08</v>
    <v>127464500</v>
    <v>ALK</v>
    <v>ALASKA AIR GROUP, INC. (XNYS:ALK)</v>
    <v>1824563</v>
    <v>1916589</v>
    <v>1985</v>
  </rv>
  <rv s="2">
    <v>77</v>
  </rv>
  <rv s="0">
    <v>https://www.bing.com/financeapi/forcetrigger?t=br4ha2&amp;q=XNYS%3aALL+PR+H&amp;form=skydnc</v>
    <v>Learn more on Bing</v>
  </rv>
  <rv s="1">
    <v>en-US</v>
    <v>br4ha2</v>
    <v>268435456</v>
    <v>1</v>
    <v>Powered by Refinitiv</v>
    <v>0</v>
    <v>THE ALLSTATE CORPORATION (XNYS:ALL PR H)</v>
    <v>2</v>
    <v>3</v>
    <v>Finance</v>
    <v>4</v>
    <v>24.94</v>
    <v>19.23</v>
    <v>0.58540000000000003</v>
    <v>-0.56999999999999995</v>
    <v>4.6675000000000001E-2</v>
    <v>-2.4485E-2</v>
    <v>1.06</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23.15</v>
    <v>Insurance</v>
    <v>Stock</v>
    <v>45050.958333367969</v>
    <v>79</v>
    <v>22.49</v>
    <v>29343080000</v>
    <v>THE ALLSTATE CORPORATION</v>
    <v>THE ALLSTATE CORPORATION</v>
    <v>23.15</v>
    <v>0</v>
    <v>23.28</v>
    <v>22.71</v>
    <v>23.77</v>
    <v>263166600</v>
    <v>ALL PR H</v>
    <v>THE ALLSTATE CORPORATION (XNYS:ALL PR H)</v>
    <v>124719</v>
    <v>221895</v>
    <v>1992</v>
  </rv>
  <rv s="2">
    <v>80</v>
  </rv>
  <rv s="0">
    <v>https://www.bing.com/financeapi/forcetrigger?t=a1naqh&amp;q=XNYS%3aALLE&amp;form=skydnc</v>
    <v>Learn more on Bing</v>
  </rv>
  <rv s="1">
    <v>en-US</v>
    <v>a1naqh</v>
    <v>268435456</v>
    <v>1</v>
    <v>Powered by Refinitiv</v>
    <v>0</v>
    <v>ALLEGION PUBLIC LIMITED COMPANY (XNYS:ALLE)</v>
    <v>2</v>
    <v>3</v>
    <v>Finance</v>
    <v>4</v>
    <v>123.46</v>
    <v>87.33</v>
    <v>1.0984</v>
    <v>-1.93</v>
    <v>-3.7369999999999999E-3</v>
    <v>-1.7713E-2</v>
    <v>-0.4</v>
    <v>USD</v>
    <v>Allegion plc (Allegion) is a global company that provides security products and solutions. The Company operates through two segments: Allegion Americas and Allegion International. The Company is engaged in selling a range of security products and solutions for end-users in commercial, institutional and residential facilities, including the education, healthcare, government, hospitality, commercial office and single and multi-family residential markets. Allegion offers a portfolio of security and access control products and solutions across a range of brands including CISA, Interflex, LCN, Schlage, SimonsVoss and Von Duprin. Allegion Americas segment products and solutions includes locks, locksets, portable locks, key systems, door closers, exit devices, doors, door systems, electronic products, and access control systems. Allegion International segment products, services, and solutions includes locks, locksets, portable locks, key systems, exit devices, and doors and door systems.</v>
    <v>12300</v>
    <v>New York Stock Exchange</v>
    <v>XNYS</v>
    <v>XNYS</v>
    <v>Block E Iveagh Court, Harcourt Road, DUBLIN, DUBLIN, 00000 IE</v>
    <v>109.45</v>
    <v>Communications &amp; Networking</v>
    <v>Stock</v>
    <v>45050.958333356248</v>
    <v>82</v>
    <v>106.97</v>
    <v>9412932090</v>
    <v>ALLEGION PUBLIC LIMITED COMPANY</v>
    <v>ALLEGION PUBLIC LIMITED COMPANY</v>
    <v>108.72</v>
    <v>19.671900000000001</v>
    <v>108.96</v>
    <v>107.03</v>
    <v>106.63</v>
    <v>87946670</v>
    <v>ALLE</v>
    <v>ALLEGION PUBLIC LIMITED COMPANY (XNYS:ALLE)</v>
    <v>527734</v>
    <v>932229</v>
    <v>2013</v>
  </rv>
  <rv s="2">
    <v>83</v>
  </rv>
  <rv s="0">
    <v>https://www.bing.com/financeapi/forcetrigger?t=a1nda2&amp;q=XNAS%3aAMAT&amp;form=skydnc</v>
    <v>Learn more on Bing</v>
  </rv>
  <rv s="1">
    <v>en-US</v>
    <v>a1nda2</v>
    <v>268435456</v>
    <v>1</v>
    <v>Powered by Refinitiv</v>
    <v>0</v>
    <v>APPLIED MATERIALS, INC. (XNAS:AMAT)</v>
    <v>2</v>
    <v>3</v>
    <v>Finance</v>
    <v>4</v>
    <v>125.62</v>
    <v>71.12</v>
    <v>1.5940000000000001</v>
    <v>-0.84</v>
    <v>4.4460000000000002E-4</v>
    <v>-7.4150000000000006E-3</v>
    <v>0.05</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113.41</v>
    <v>Semiconductors &amp; Semiconductor Equipment</v>
    <v>Stock</v>
    <v>45050.999822522659</v>
    <v>85</v>
    <v>111.72</v>
    <v>95033564080</v>
    <v>APPLIED MATERIALS, INC.</v>
    <v>APPLIED MATERIALS, INC.</v>
    <v>113.05</v>
    <v>15.182</v>
    <v>113.29</v>
    <v>112.45</v>
    <v>112.5</v>
    <v>845118400</v>
    <v>AMAT</v>
    <v>APPLIED MATERIALS, INC. (XNAS:AMAT)</v>
    <v>3579606</v>
    <v>5829005</v>
    <v>1987</v>
  </rv>
  <rv s="2">
    <v>86</v>
  </rv>
  <rv s="0">
    <v>https://www.bing.com/financeapi/forcetrigger?t=bqejrw&amp;q=XNYS%3aAMCR&amp;form=skydnc</v>
    <v>Learn more on Bing</v>
  </rv>
  <rv s="1">
    <v>en-US</v>
    <v>bqejrw</v>
    <v>268435456</v>
    <v>1</v>
    <v>Powered by Refinitiv</v>
    <v>0</v>
    <v>Amcor plc (XNYS:AMCR)</v>
    <v>2</v>
    <v>3</v>
    <v>Finance</v>
    <v>4</v>
    <v>13.605</v>
    <v>9.7899999999999991</v>
    <v>0.86350000000000005</v>
    <v>0.2</v>
    <v>-9.7940000000000006E-4</v>
    <v>1.9980000000000001E-2</v>
    <v>-0.01</v>
    <v>USD</v>
    <v>Amcor plc is a packaging company. The Company is engaged in developing and producing packaging for food, beverage, pharmaceutical, medical, home and personal-care, and other products. It operates in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variety of applications. The Company also provides various services, such as field technical services, life cycle assessment, e-commerce packaging solutions, and custom design.</v>
    <v>37000</v>
    <v>New York Stock Exchange</v>
    <v>XNYS</v>
    <v>XNYS</v>
    <v>83 Tower Road North, Warmley, WARMLEY, BRISTOL, BS30 8XP GB</v>
    <v>10.44</v>
    <v>Containers &amp; Packaging</v>
    <v>Stock</v>
    <v>45050.958333344533</v>
    <v>88</v>
    <v>9.98</v>
    <v>15169813800</v>
    <v>Amcor plc</v>
    <v>Amcor plc</v>
    <v>9.98</v>
    <v>15.3283</v>
    <v>10.01</v>
    <v>10.210000000000001</v>
    <v>10.199999999999999</v>
    <v>1485780000</v>
    <v>AMCR</v>
    <v>Amcor plc (XNYS:AMCR)</v>
    <v>10602349</v>
    <v>8155572</v>
    <v>2018</v>
  </rv>
  <rv s="2">
    <v>89</v>
  </rv>
  <rv s="0">
    <v>https://www.bing.com/financeapi/forcetrigger?t=a1ndww&amp;q=XNAS%3aAMD&amp;form=skydnc</v>
    <v>Learn more on Bing</v>
  </rv>
  <rv s="1">
    <v>en-US</v>
    <v>a1ndww</v>
    <v>268435456</v>
    <v>1</v>
    <v>Powered by Refinitiv</v>
    <v>0</v>
    <v>ADVANCED MICRO DEVICES, INC. (XNAS:AMD)</v>
    <v>2</v>
    <v>3</v>
    <v>Finance</v>
    <v>4</v>
    <v>109.57</v>
    <v>54.57</v>
    <v>1.9349000000000001</v>
    <v>4.99</v>
    <v>7.1589999999999996E-3</v>
    <v>6.1136999999999997E-2</v>
    <v>0.62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91.64</v>
    <v>Semiconductors &amp; Semiconductor Equipment</v>
    <v>Stock</v>
    <v>45050.999994918748</v>
    <v>91</v>
    <v>81.11</v>
    <v>131359800000</v>
    <v>ADVANCED MICRO DEVICES, INC.</v>
    <v>ADVANCED MICRO DEVICES, INC.</v>
    <v>81.569999999999993</v>
    <v>415.36900000000003</v>
    <v>81.62</v>
    <v>86.61</v>
    <v>87.23</v>
    <v>1609406000</v>
    <v>AMD</v>
    <v>ADVANCED MICRO DEVICES, INC. (XNAS:AMD)</v>
    <v>122840488</v>
    <v>52230359</v>
    <v>1969</v>
  </rv>
  <rv s="2">
    <v>92</v>
  </rv>
  <rv s="0">
    <v>https://www.bing.com/financeapi/forcetrigger?t=a1ne3m&amp;q=XNYS%3aAME&amp;form=skydnc</v>
    <v>Learn more on Bing</v>
  </rv>
  <rv s="1">
    <v>en-US</v>
    <v>a1ne3m</v>
    <v>268435456</v>
    <v>1</v>
    <v>Powered by Refinitiv</v>
    <v>0</v>
    <v>AMETEK, INC. (XNYS:AME)</v>
    <v>2</v>
    <v>3</v>
    <v>Finance</v>
    <v>4</v>
    <v>148.06</v>
    <v>106.17</v>
    <v>1.2095</v>
    <v>-1.66</v>
    <v>-7.0670000000000004E-3</v>
    <v>-1.1482000000000001E-2</v>
    <v>-1.01</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144.79499999999999</v>
    <v>Machinery, Equipment &amp; Components</v>
    <v>Stock</v>
    <v>45050.958333356248</v>
    <v>94</v>
    <v>142.4</v>
    <v>32939515583</v>
    <v>AMETEK, INC.</v>
    <v>AMETEK, INC.</v>
    <v>144.5</v>
    <v>28.008700000000001</v>
    <v>144.58000000000001</v>
    <v>142.91999999999999</v>
    <v>141.91</v>
    <v>230475200</v>
    <v>AME</v>
    <v>AMETEK, INC. (XNYS:AME)</v>
    <v>1463039</v>
    <v>1091516</v>
    <v>1986</v>
  </rv>
  <rv s="2">
    <v>95</v>
  </rv>
  <rv s="0">
    <v>http://en.wikipedia.org/wiki/Amgen</v>
    <v>Wikipedia</v>
  </rv>
  <rv s="3">
    <v>27</v>
    <v>97</v>
  </rv>
  <rv s="4">
    <v>9</v>
    <v>https://www.bing.com/th?id=AMMS_7651d2e878d4df4bb82a200be2db03e3&amp;qlt=95</v>
    <v>98</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296.67</v>
    <v>223.3</v>
    <v>0.6452</v>
    <v>2.58</v>
    <v>4.3120000000000001E-5</v>
    <v>1.1251000000000001E-2</v>
    <v>0.01</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25200</v>
    <v>Nasdaq Stock Market</v>
    <v>XNAS</v>
    <v>XNAS</v>
    <v>One Amgen Center Drive, THOUSAND OAKS, CA, 91320-1799 US</v>
    <v>232.02500000000001</v>
    <v>99</v>
    <v>Pharmaceuticals</v>
    <v>Stock</v>
    <v>45050.998829571094</v>
    <v>100</v>
    <v>229.15</v>
    <v>123904995274</v>
    <v>AMGEN INC.</v>
    <v>AMGEN INC.</v>
    <v>230.31</v>
    <v>15.5779</v>
    <v>229.31</v>
    <v>231.89</v>
    <v>231.9</v>
    <v>534326600</v>
    <v>AMGN</v>
    <v>AMGEN INC. (XNAS:AMGN)</v>
    <v>2228478</v>
    <v>2086993</v>
    <v>1986</v>
  </rv>
  <rv s="2">
    <v>101</v>
  </rv>
  <rv s="0">
    <v>https://www.bing.com/financeapi/forcetrigger?t=a1nfvh&amp;q=XNYS%3aAMP&amp;form=skydnc</v>
    <v>Learn more on Bing</v>
  </rv>
  <rv s="1">
    <v>en-US</v>
    <v>a1nfvh</v>
    <v>268435456</v>
    <v>1</v>
    <v>Powered by Refinitiv</v>
    <v>0</v>
    <v>AMERIPRISE FINANCIAL, INC. (XNYS:AMP)</v>
    <v>2</v>
    <v>3</v>
    <v>Finance</v>
    <v>4</v>
    <v>357.46</v>
    <v>219.99</v>
    <v>1.4632000000000001</v>
    <v>-6.81</v>
    <v>-3.6170000000000004E-3</v>
    <v>-2.3578000000000002E-2</v>
    <v>-1.02</v>
    <v>USD</v>
    <v>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v>
    <v>13500</v>
    <v>New York Stock Exchange</v>
    <v>XNYS</v>
    <v>XNYS</v>
    <v>1099 Ameriprise Financial Center, MINNEAPOLIS, MN, 55474 US</v>
    <v>286.63</v>
    <v>Investment Banking &amp; Investment Services</v>
    <v>Stock</v>
    <v>45050.958333356248</v>
    <v>103</v>
    <v>279.85000000000002</v>
    <v>29442888000</v>
    <v>AMERIPRISE FINANCIAL, INC.</v>
    <v>AMERIPRISE FINANCIAL, INC.</v>
    <v>285.52</v>
    <v>14.6701</v>
    <v>288.83</v>
    <v>282.02</v>
    <v>281</v>
    <v>104400000</v>
    <v>AMP</v>
    <v>AMERIPRISE FINANCIAL, INC. (XNYS:AMP)</v>
    <v>1024483</v>
    <v>547465</v>
    <v>1983</v>
  </rv>
  <rv s="2">
    <v>104</v>
  </rv>
  <rv s="0">
    <v>https://www.bing.com/financeapi/forcetrigger?t=a1ngur&amp;q=XNYS%3aAMT&amp;form=skydnc</v>
    <v>Learn more on Bing</v>
  </rv>
  <rv s="1">
    <v>en-US</v>
    <v>a1ngur</v>
    <v>268435456</v>
    <v>1</v>
    <v>Powered by Refinitiv</v>
    <v>0</v>
    <v>AMERICAN TOWER CORPORATION (XNYS:AMT)</v>
    <v>2</v>
    <v>3</v>
    <v>Finance</v>
    <v>4</v>
    <v>282.47000000000003</v>
    <v>178.17</v>
    <v>0.57620000000000005</v>
    <v>2.4300000000000002</v>
    <v>-5.1440000000000004E-4</v>
    <v>1.2658000000000001E-2</v>
    <v>-0.1</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196.42</v>
    <v>Residential &amp; Commercial REIT</v>
    <v>Stock</v>
    <v>45050.965704374998</v>
    <v>106</v>
    <v>191.27</v>
    <v>90598798080</v>
    <v>AMERICAN TOWER CORPORATION</v>
    <v>AMERICAN TOWER CORPORATION</v>
    <v>191.27</v>
    <v>63.924199999999999</v>
    <v>191.97</v>
    <v>194.4</v>
    <v>194.3</v>
    <v>466043200</v>
    <v>AMT</v>
    <v>AMERICAN TOWER CORPORATION (XNYS:AMT)</v>
    <v>1984321</v>
    <v>1894280</v>
    <v>1996</v>
  </rv>
  <rv s="2">
    <v>107</v>
  </rv>
  <rv s="0">
    <v>https://www.bing.com/financeapi/forcetrigger?t=a1nhlh&amp;q=XNAS%3aAMZN&amp;form=skydnc</v>
    <v>Learn more on Bing</v>
  </rv>
  <rv s="1">
    <v>en-US</v>
    <v>a1nhlh</v>
    <v>268435456</v>
    <v>1</v>
    <v>Powered by Refinitiv</v>
    <v>0</v>
    <v>AMAZON.COM, INC. (XNAS:AMZN)</v>
    <v>2</v>
    <v>3</v>
    <v>Finance</v>
    <v>4</v>
    <v>146.57</v>
    <v>81.430000000000007</v>
    <v>1.2606999999999999</v>
    <v>0.35</v>
    <v>2.885E-3</v>
    <v>3.3769999999999998E-3</v>
    <v>0.3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105.39</v>
    <v>Diversified Retail</v>
    <v>Stock</v>
    <v>45050.999969733595</v>
    <v>109</v>
    <v>103.3117</v>
    <v>1063486000000</v>
    <v>AMAZON.COM, INC.</v>
    <v>AMAZON.COM, INC.</v>
    <v>104.04</v>
    <v>251.3032</v>
    <v>103.65</v>
    <v>104</v>
    <v>104.3</v>
    <v>10260350000</v>
    <v>AMZN</v>
    <v>AMAZON.COM, INC. (XNAS:AMZN)</v>
    <v>45345523</v>
    <v>63906038</v>
    <v>1996</v>
  </rv>
  <rv s="2">
    <v>110</v>
  </rv>
  <rv s="0">
    <v>https://www.bing.com/financeapi/forcetrigger?t=a1nihw&amp;q=XNYS%3aANET&amp;form=skydnc</v>
    <v>Learn more on Bing</v>
  </rv>
  <rv s="1">
    <v>en-US</v>
    <v>a1nihw</v>
    <v>268435456</v>
    <v>1</v>
    <v>Powered by Refinitiv</v>
    <v>0</v>
    <v>ARISTA NETWORKS, INC. (XNYS:ANET)</v>
    <v>2</v>
    <v>3</v>
    <v>Finance</v>
    <v>4</v>
    <v>171.44</v>
    <v>89.114999999999995</v>
    <v>1.2928999999999999</v>
    <v>2.61</v>
    <v>3.251E-3</v>
    <v>1.9664000000000001E-2</v>
    <v>0.44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136.81</v>
    <v>Communications &amp; Networking</v>
    <v>Stock</v>
    <v>45050.995338564062</v>
    <v>112</v>
    <v>131.68</v>
    <v>41722994152</v>
    <v>ARISTA NETWORKS, INC.</v>
    <v>ARISTA NETWORKS, INC.</v>
    <v>132.02000000000001</v>
    <v>27.6114</v>
    <v>132.72999999999999</v>
    <v>135.34</v>
    <v>135.78</v>
    <v>308282800</v>
    <v>ANET</v>
    <v>ARISTA NETWORKS, INC. (XNYS:ANET)</v>
    <v>4223273</v>
    <v>3021899</v>
    <v>2011</v>
  </rv>
  <rv s="2">
    <v>113</v>
  </rv>
  <rv s="0">
    <v>http://de.wikipedia.org/wiki/Ansys_(Software)</v>
    <v>Wikipedia</v>
  </rv>
  <rv s="3">
    <v>27</v>
    <v>115</v>
  </rv>
  <rv s="4">
    <v>9</v>
    <v>https://www.bing.com/th?id=AMMS_f3897dd33ba834ff757faa162430cee7&amp;qlt=95</v>
    <v>116</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333.89</v>
    <v>194.23</v>
    <v>1.2448999999999999</v>
    <v>-5.03</v>
    <v>3.301E-4</v>
    <v>-1.6331999999999999E-2</v>
    <v>0.1</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309.77</v>
    <v>117</v>
    <v>Software &amp; IT Services</v>
    <v>Stock</v>
    <v>45050.925857013281</v>
    <v>118</v>
    <v>282</v>
    <v>26300160583</v>
    <v>ANSYS, INC.</v>
    <v>ANSYS, INC.</v>
    <v>288.37</v>
    <v>48.662300000000002</v>
    <v>307.99</v>
    <v>302.95999999999998</v>
    <v>303.06</v>
    <v>86810670</v>
    <v>ANSS</v>
    <v>ANSYS, INC. (XNAS:ANSS)</v>
    <v>695949</v>
    <v>411496</v>
    <v>1994</v>
  </rv>
  <rv s="2">
    <v>119</v>
  </rv>
  <rv s="0">
    <v>http://commons.wikimedia.org/wiki/File:2006-06-07_840x1500_chicago_aon_building.jpg</v>
    <v>J. Crocker</v>
  </rv>
  <rv s="0">
    <v>http://es.wikipedia.org/wiki/Aon</v>
    <v>Wikipedia</v>
  </rv>
  <rv s="3">
    <v>121</v>
    <v>122</v>
  </rv>
  <rv s="4">
    <v>9</v>
    <v>https://www.bing.com/th?id=AMMS_7617e91f3c55e615e2b5e1f75761cfe5&amp;qlt=95</v>
    <v>123</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334.76</v>
    <v>246.21</v>
    <v>0.89459999999999995</v>
    <v>0.36</v>
    <v>-2.8060000000000003E-3</v>
    <v>1.124E-3</v>
    <v>-0.9</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323.77</v>
    <v>124</v>
    <v>Insurance</v>
    <v>Stock</v>
    <v>45050.958333356248</v>
    <v>125</v>
    <v>319.245</v>
    <v>65501531850</v>
    <v>Aon plc</v>
    <v>Aon plc</v>
    <v>319.98</v>
    <v>25.6968</v>
    <v>320.33999999999997</v>
    <v>320.7</v>
    <v>319.8</v>
    <v>204245500</v>
    <v>AON</v>
    <v>Aon plc (XNYS:AON)</v>
    <v>699661</v>
    <v>830910</v>
    <v>2020</v>
  </rv>
  <rv s="2">
    <v>126</v>
  </rv>
  <rv s="0">
    <v>https://www.bing.com/financeapi/forcetrigger?t=a1nkm7&amp;q=XNYS%3aAOS&amp;form=skydnc</v>
    <v>Learn more on Bing</v>
  </rv>
  <rv s="1">
    <v>en-US</v>
    <v>a1nkm7</v>
    <v>268435456</v>
    <v>1</v>
    <v>Powered by Refinitiv</v>
    <v>0</v>
    <v>A. O. SMITH CORPORATION (XNYS:AOS)</v>
    <v>2</v>
    <v>3</v>
    <v>Finance</v>
    <v>4</v>
    <v>71.87</v>
    <v>46.58</v>
    <v>1.2547999999999999</v>
    <v>-0.27</v>
    <v>-4.7689999999999998E-3</v>
    <v>-3.8869999999999998E-3</v>
    <v>-0.33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69.564300000000003</v>
    <v>Machinery, Equipment &amp; Components</v>
    <v>Stock</v>
    <v>45050.958333378905</v>
    <v>128</v>
    <v>68.209999999999994</v>
    <v>10409047385</v>
    <v>A. O. SMITH CORPORATION</v>
    <v>A. O. SMITH CORPORATION</v>
    <v>69.099999999999994</v>
    <v>44.382800000000003</v>
    <v>69.459999999999994</v>
    <v>69.19</v>
    <v>68.86</v>
    <v>150441500</v>
    <v>AOS</v>
    <v>A. O. SMITH CORPORATION (XNYS:AOS)</v>
    <v>949143</v>
    <v>1248310</v>
    <v>1986</v>
  </rv>
  <rv s="2">
    <v>129</v>
  </rv>
  <rv s="0">
    <v>https://www.bing.com/financeapi/forcetrigger?t=a1nkur&amp;q=XNAS%3aAPA&amp;form=skydnc</v>
    <v>Learn more on Bing</v>
  </rv>
  <rv s="1">
    <v>en-US</v>
    <v>a1nkur</v>
    <v>268435456</v>
    <v>1</v>
    <v>Powered by Refinitiv</v>
    <v>0</v>
    <v>APA CORPORATION (XNAS:APA)</v>
    <v>2</v>
    <v>3</v>
    <v>Finance</v>
    <v>4</v>
    <v>51.95</v>
    <v>30.15</v>
    <v>3.5363000000000002</v>
    <v>-1.91</v>
    <v>-3.1E-4</v>
    <v>-5.5896999999999995E-2</v>
    <v>-0.01</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35.89</v>
    <v>Oil &amp; Gas</v>
    <v>Stock</v>
    <v>45050.999735728903</v>
    <v>131</v>
    <v>32</v>
    <v>10034369768</v>
    <v>APA CORPORATION</v>
    <v>APA CORPORATION</v>
    <v>34.799999999999997</v>
    <v>3.1543000000000001</v>
    <v>34.17</v>
    <v>32.26</v>
    <v>32.25</v>
    <v>311046800</v>
    <v>APA</v>
    <v>APA CORPORATION (XNAS:APA)</v>
    <v>10315445</v>
    <v>5583996</v>
    <v>2021</v>
  </rv>
  <rv s="2">
    <v>132</v>
  </rv>
  <rv s="0">
    <v>https://www.bing.com/financeapi/forcetrigger?t=a1nl77&amp;q=XNYS%3aAPD&amp;form=skydnc</v>
    <v>Learn more on Bing</v>
  </rv>
  <rv s="1">
    <v>en-US</v>
    <v>a1nl77</v>
    <v>268435456</v>
    <v>1</v>
    <v>Powered by Refinitiv</v>
    <v>0</v>
    <v>AIR PRODUCTS AND CHEMICALS, INC. (XNYS:APD)</v>
    <v>2</v>
    <v>3</v>
    <v>Finance</v>
    <v>4</v>
    <v>328.56</v>
    <v>218.88</v>
    <v>0.85550000000000004</v>
    <v>-2.82</v>
    <v>-3.676E-3</v>
    <v>-9.5949999999999994E-3</v>
    <v>-1.07</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19710</v>
    <v>New York Stock Exchange</v>
    <v>XNYS</v>
    <v>XNYS</v>
    <v>1940 Air Products Blvd., ALLENTOWN, PA, 18106-5500 US</v>
    <v>295.19499999999999</v>
    <v>Chemicals</v>
    <v>Stock</v>
    <v>45050.958333356248</v>
    <v>134</v>
    <v>290.19</v>
    <v>64641669703</v>
    <v>AIR PRODUCTS AND CHEMICALS, INC.</v>
    <v>AIR PRODUCTS AND CHEMICALS, INC.</v>
    <v>294.05</v>
    <v>28.997499999999999</v>
    <v>293.89</v>
    <v>291.07</v>
    <v>290</v>
    <v>222082900</v>
    <v>APD</v>
    <v>AIR PRODUCTS AND CHEMICALS, INC. (XNYS:APD)</v>
    <v>710451</v>
    <v>776187</v>
    <v>1961</v>
  </rv>
  <rv s="2">
    <v>135</v>
  </rv>
  <rv s="0">
    <v>https://www.bing.com/financeapi/forcetrigger?t=a1nllh&amp;q=XNYS%3aAPH&amp;form=skydnc</v>
    <v>Learn more on Bing</v>
  </rv>
  <rv s="1">
    <v>en-US</v>
    <v>a1nllh</v>
    <v>268435456</v>
    <v>1</v>
    <v>Powered by Refinitiv</v>
    <v>0</v>
    <v>AMPHENOL CORPORATION (XNYS:APH)</v>
    <v>2</v>
    <v>3</v>
    <v>Finance</v>
    <v>4</v>
    <v>82.86</v>
    <v>61.67</v>
    <v>1.2354000000000001</v>
    <v>-0.25</v>
    <v>1.7430000000000002E-3</v>
    <v>-3.3410000000000002E-3</v>
    <v>0.13</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74.98</v>
    <v>Electronic Equipment &amp; Parts</v>
    <v>Stock</v>
    <v>45050.958333356248</v>
    <v>137</v>
    <v>73.88</v>
    <v>44398891020</v>
    <v>AMPHENOL CORPORATION</v>
    <v>AMPHENOL CORPORATION</v>
    <v>74.47</v>
    <v>24.200800000000001</v>
    <v>74.83</v>
    <v>74.58</v>
    <v>74.709999999999994</v>
    <v>595319000</v>
    <v>APH</v>
    <v>AMPHENOL CORPORATION (XNYS:APH)</v>
    <v>2934026</v>
    <v>2768803</v>
    <v>1986</v>
  </rv>
  <rv s="2">
    <v>138</v>
  </rv>
  <rv s="0">
    <v>https://www.bing.com/financeapi/forcetrigger?t=awagjc&amp;q=XNYS%3aAPTV&amp;form=skydnc</v>
    <v>Learn more on Bing</v>
  </rv>
  <rv s="1">
    <v>en-US</v>
    <v>awagjc</v>
    <v>268435456</v>
    <v>1</v>
    <v>Powered by Refinitiv</v>
    <v>0</v>
    <v>APTIV PLC (XNYS:APTV)</v>
    <v>2</v>
    <v>3</v>
    <v>Finance</v>
    <v>4</v>
    <v>124.88</v>
    <v>77.959999999999994</v>
    <v>2.0087999999999999</v>
    <v>-7.79</v>
    <v>0</v>
    <v>-7.8024999999999997E-2</v>
    <v>0</v>
    <v>USD</v>
    <v>Aptiv PLC is a technology and mobility architecture company. The Company is primarily serving the automotive sector. The Company’s segments include Advanced Safety and User Experience and Signal and Power Solutions. The Advanced Safety and User Experience segment is focused on providing the necessary software and advanced computing platforms. The Signal and Power Solutions segment is focused on providing the requisite networking architecture required to support the integrated systems in vehicles. It delivers mobility solutions enabling its customers’ transition to electrified, software-defined vehicles. The Company designs and manufactures vehicle components and provides electrical, electronic and active safety technology solutions to the global automotive and commercial vehicle markets, creating the software and hardware foundation for vehicle features and functionality. It operates over 127 manufacturing facilities and over 12 technical centers utilizing a regional service model.</v>
    <v>160000</v>
    <v>New York Stock Exchange</v>
    <v>XNYS</v>
    <v>XNYS</v>
    <v>5 Hanover Quay, Grand Canal Dock, DUBLIN, DUBLIN, D02 VY79 IE</v>
    <v>97.965000000000003</v>
    <v>Automobiles &amp; Auto Parts</v>
    <v>Stock</v>
    <v>45050.958333378905</v>
    <v>140</v>
    <v>91.47</v>
    <v>24949867145</v>
    <v>APTIV PLC</v>
    <v>APTIV PLC</v>
    <v>97.41</v>
    <v>51.240699999999997</v>
    <v>99.84</v>
    <v>92.05</v>
    <v>92.05</v>
    <v>271046900</v>
    <v>APTV</v>
    <v>APTIV PLC (XNYS:APTV)</v>
    <v>4503049</v>
    <v>1761200</v>
    <v>2011</v>
  </rv>
  <rv s="2">
    <v>141</v>
  </rv>
  <rv s="0">
    <v>https://www.bing.com/financeapi/forcetrigger?t=a1np4c&amp;q=XNYS%3aARE&amp;form=skydnc</v>
    <v>Learn more on Bing</v>
  </rv>
  <rv s="1">
    <v>en-US</v>
    <v>a1np4c</v>
    <v>268435456</v>
    <v>1</v>
    <v>Powered by Refinitiv</v>
    <v>0</v>
    <v>ALEXANDRIA REAL ESTATE EQUITIES, INC. (XNYS:ARE)</v>
    <v>2</v>
    <v>3</v>
    <v>Finance</v>
    <v>4</v>
    <v>184.68</v>
    <v>114.94499999999999</v>
    <v>0.94579999999999997</v>
    <v>0.06</v>
    <v>2.4104999999999998E-2</v>
    <v>4.9390000000000002E-4</v>
    <v>2.93</v>
    <v>USD</v>
    <v>Alexandria Real Estate Equities, Inc. is a real estate investment trust (REIT). The Company owns, operates, develops and is focused on collaborative life science, agtech, and technology campuses in various cluster locations. It develops urban cluster campuses and ecosystems. Its properties are primarily located in various locations, including Greater Boston, the San Francisco Bay Area, New York City, San Diego, Seattle, Maryland, and Research Triangle. It has approximately 432 properties in North America containing approximately 47.4 million rentable square feet (RSF) of operating properties and development and redevelopment of new Class A properties (under construction), including 64 properties that are held by consolidated real estate joint ventures and four properties that are held by unconsolidated real estate joint ventures. Its properties include 601, 611, and 651 Gateway Boulevard; Alexandria Center for Life Science-Durham; 275 Grove Street; SD Tech by Alexandria, and Other.</v>
    <v>593</v>
    <v>New York Stock Exchange</v>
    <v>XNYS</v>
    <v>XNYS</v>
    <v>26 North Euclid Avenue, PASADENA, CA, 91101 US</v>
    <v>122.735</v>
    <v>Residential &amp; Commercial REIT</v>
    <v>Stock</v>
    <v>45050.993112800781</v>
    <v>143</v>
    <v>119.8</v>
    <v>21019430000</v>
    <v>ALEXANDRIA REAL ESTATE EQUITIES, INC.</v>
    <v>ALEXANDRIA REAL ESTATE EQUITIES, INC.</v>
    <v>121.31</v>
    <v>26.7866</v>
    <v>121.49</v>
    <v>121.55</v>
    <v>124.48</v>
    <v>173013600</v>
    <v>ARE</v>
    <v>ALEXANDRIA REAL ESTATE EQUITIES, INC. (XNYS:ARE)</v>
    <v>800442</v>
    <v>974787</v>
    <v>1994</v>
  </rv>
  <rv s="2">
    <v>144</v>
  </rv>
  <rv s="0">
    <v>https://www.bing.com/financeapi/forcetrigger?t=a1nwgh&amp;q=XNYS%3aATO&amp;form=skydnc</v>
    <v>Learn more on Bing</v>
  </rv>
  <rv s="1">
    <v>en-US</v>
    <v>a1nwgh</v>
    <v>268435456</v>
    <v>1</v>
    <v>Powered by Refinitiv</v>
    <v>0</v>
    <v>ATMOS ENERGY CORPORATION (XNYS:ATO)</v>
    <v>2</v>
    <v>3</v>
    <v>Finance</v>
    <v>4</v>
    <v>121.92</v>
    <v>97.71</v>
    <v>0.61919999999999997</v>
    <v>5.05</v>
    <v>3.391E-4</v>
    <v>4.4726000000000002E-2</v>
    <v>0.04</v>
    <v>USD</v>
    <v>Atmos Energy Corporation is engaged in the regulated natural gas distribution and pipeline and storage businesses. The Company distributes natural gas through sales and transportation arrangements to over three million residential, commercial, public authority and industrial customers throughout its six distribution divisions. It also transports natural gas for others through its distribution and pipeline systems. It operates through two segments: Distribution and Pipeline and Storage. The Distribution segment includes its regulated natural gas distribution and related sales operations in eight states. Its Pipeline and Storage segment consists of the pipeline and storage operations of its Atmos Pipeline-Texas Division (APT) and its natural gas transmission operations in Louisiana. APT provides transportation and storage services to its Mid-Tex Division, other third-party local distribution companies, industrial and electric generation customers, as well as marketers and producers.</v>
    <v>4791</v>
    <v>New York Stock Exchange</v>
    <v>XNYS</v>
    <v>XNYS</v>
    <v>5430 Lbj Freeway, 1800 Three Lincoln Ctr, DALLAS, TX, 75240 US</v>
    <v>118.19</v>
    <v>Natural Gas Utilities</v>
    <v>Stock</v>
    <v>45050.958333378905</v>
    <v>146</v>
    <v>111.1</v>
    <v>17043403416</v>
    <v>ATMOS ENERGY CORPORATION</v>
    <v>ATMOS ENERGY CORPORATION</v>
    <v>111.1</v>
    <v>19.400600000000001</v>
    <v>112.91</v>
    <v>117.96</v>
    <v>118</v>
    <v>144484600</v>
    <v>ATO</v>
    <v>ATMOS ENERGY CORPORATION (XNYS:ATO)</v>
    <v>1864683</v>
    <v>780846</v>
    <v>1981</v>
  </rv>
  <rv s="2">
    <v>147</v>
  </rv>
  <rv s="0">
    <v>https://www.bing.com/financeapi/forcetrigger?t=a1nxoc&amp;q=XNAS%3aATVI&amp;form=skydnc</v>
    <v>Learn more on Bing</v>
  </rv>
  <rv s="1">
    <v>en-US</v>
    <v>a1nxoc</v>
    <v>268435456</v>
    <v>1</v>
    <v>Powered by Refinitiv</v>
    <v>0</v>
    <v>ACTIVISION BLIZZARD, INC. (XNAS:ATVI)</v>
    <v>2</v>
    <v>3</v>
    <v>Finance</v>
    <v>4</v>
    <v>87.01</v>
    <v>70.94</v>
    <v>0.41610000000000003</v>
    <v>-0.64</v>
    <v>2.6810000000000002E-3</v>
    <v>-8.5070000000000007E-3</v>
    <v>0.2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74.924999999999997</v>
    <v>Software &amp; IT Services</v>
    <v>Stock</v>
    <v>45050.999899524999</v>
    <v>149</v>
    <v>73.605000000000004</v>
    <v>58499005119</v>
    <v>ACTIVISION BLIZZARD, INC.</v>
    <v>ACTIVISION BLIZZARD, INC.</v>
    <v>74.900000000000006</v>
    <v>32.014899999999997</v>
    <v>75.23</v>
    <v>74.59</v>
    <v>74.790000000000006</v>
    <v>784274100</v>
    <v>ATVI</v>
    <v>ACTIVISION BLIZZARD, INC. (XNAS:ATVI)</v>
    <v>9622267</v>
    <v>8643801</v>
    <v>2000</v>
  </rv>
  <rv s="2">
    <v>150</v>
  </rv>
  <rv s="0">
    <v>https://www.bing.com/financeapi/forcetrigger?t=a1nyw7&amp;q=XNYS%3aAVB&amp;form=skydnc</v>
    <v>Learn more on Bing</v>
  </rv>
  <rv s="1">
    <v>en-US</v>
    <v>a1nyw7</v>
    <v>268435456</v>
    <v>1</v>
    <v>Powered by Refinitiv</v>
    <v>0</v>
    <v>AVALONBAY COMMUNITIES, INC. (XNYS:AVB)</v>
    <v>2</v>
    <v>3</v>
    <v>Finance</v>
    <v>4</v>
    <v>223.09</v>
    <v>153.07</v>
    <v>0.92779999999999996</v>
    <v>0.47</v>
    <v>4.0949999999999997E-3</v>
    <v>2.643E-3</v>
    <v>0.73</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SUITE 800, 671 N. GLEBE ROAD, ARLINGTON, VA, 22203 US</v>
    <v>179.17</v>
    <v>Residential &amp; Commercial REIT</v>
    <v>Stock</v>
    <v>45050.987423553124</v>
    <v>152</v>
    <v>176.17500000000001</v>
    <v>24893840000</v>
    <v>AVALONBAY COMMUNITIES, INC.</v>
    <v>AVALONBAY COMMUNITIES, INC.</v>
    <v>177.64</v>
    <v>21.9328</v>
    <v>177.8</v>
    <v>178.27</v>
    <v>179</v>
    <v>140010400</v>
    <v>AVB</v>
    <v>AVALONBAY COMMUNITIES, INC. (XNYS:AVB)</v>
    <v>625618</v>
    <v>932559</v>
    <v>1995</v>
  </rv>
  <rv s="2">
    <v>153</v>
  </rv>
  <rv s="0">
    <v>https://www.bing.com/financeapi/forcetrigger?t=a1nz8m&amp;q=XNAS%3aAVGO&amp;form=skydnc</v>
    <v>Learn more on Bing</v>
  </rv>
  <rv s="1">
    <v>en-US</v>
    <v>a1nz8m</v>
    <v>268435456</v>
    <v>1</v>
    <v>Powered by Refinitiv</v>
    <v>0</v>
    <v>Broadcom Inc. (XNAS:AVGO)</v>
    <v>2</v>
    <v>3</v>
    <v>Finance</v>
    <v>4</v>
    <v>648.49990000000003</v>
    <v>415.06819999999999</v>
    <v>1.1144000000000001</v>
    <v>-3.04</v>
    <v>3.8349999999999999E-3</v>
    <v>-4.9580000000000006E-3</v>
    <v>2.34</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613.96</v>
    <v>Semiconductors &amp; Semiconductor Equipment</v>
    <v>Stock</v>
    <v>45050.999079918751</v>
    <v>155</v>
    <v>601.29</v>
    <v>254390103776</v>
    <v>Broadcom Inc.</v>
    <v>Broadcom Inc.</v>
    <v>610</v>
    <v>20.617000000000001</v>
    <v>613.20000000000005</v>
    <v>610.16</v>
    <v>612.5</v>
    <v>416923600</v>
    <v>AVGO</v>
    <v>Broadcom Inc. (XNAS:AVGO)</v>
    <v>1768438</v>
    <v>1792924</v>
    <v>2018</v>
  </rv>
  <rv s="2">
    <v>156</v>
  </rv>
  <rv s="0">
    <v>https://www.bing.com/financeapi/forcetrigger?t=a1o1ar&amp;q=XNYS%3aAVY&amp;form=skydnc</v>
    <v>Learn more on Bing</v>
  </rv>
  <rv s="1">
    <v>en-US</v>
    <v>a1o1ar</v>
    <v>268435456</v>
    <v>1</v>
    <v>Powered by Refinitiv</v>
    <v>0</v>
    <v>AVERY DENNISON CORPORATION (XNYS:AVY)</v>
    <v>2</v>
    <v>3</v>
    <v>Finance</v>
    <v>4</v>
    <v>204.37</v>
    <v>151.62</v>
    <v>0.9637</v>
    <v>-2.63</v>
    <v>3.7469999999999999E-3</v>
    <v>-1.54E-2</v>
    <v>0.63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170.43</v>
    <v>Containers &amp; Packaging</v>
    <v>Stock</v>
    <v>45050.998405010934</v>
    <v>158</v>
    <v>167.9</v>
    <v>13638474987</v>
    <v>AVERY DENNISON CORPORATION</v>
    <v>AVERY DENNISON CORPORATION</v>
    <v>170.43</v>
    <v>20.5501</v>
    <v>170.78</v>
    <v>168.15</v>
    <v>168.78</v>
    <v>81108980</v>
    <v>AVY</v>
    <v>AVERY DENNISON CORPORATION (XNYS:AVY)</v>
    <v>743308</v>
    <v>554636</v>
    <v>1977</v>
  </rv>
  <rv s="2">
    <v>159</v>
  </rv>
  <rv s="0">
    <v>https://www.bing.com/financeapi/forcetrigger?t=a1o1jc&amp;q=XNYS%3aAWK&amp;form=skydnc</v>
    <v>Learn more on Bing</v>
  </rv>
  <rv s="1">
    <v>en-US</v>
    <v>a1o1jc</v>
    <v>268435456</v>
    <v>1</v>
    <v>Powered by Refinitiv</v>
    <v>0</v>
    <v>AMERICAN WATER WORKS COMPANY, INC. (XNYS:AWK)</v>
    <v>2</v>
    <v>3</v>
    <v>Finance</v>
    <v>4</v>
    <v>162.59</v>
    <v>122.77</v>
    <v>0.57650000000000001</v>
    <v>1.33</v>
    <v>-3.5179999999999999E-3</v>
    <v>9.0790000000000003E-3</v>
    <v>-0.52</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The Company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1,600 communities.</v>
    <v>6500</v>
    <v>New York Stock Exchange</v>
    <v>XNYS</v>
    <v>XNYS</v>
    <v>1 Water Street, CAMDEN, NJ, 08102-1658 US</v>
    <v>148.38</v>
    <v>Water Utilities</v>
    <v>Stock</v>
    <v>45050.958333344533</v>
    <v>161</v>
    <v>146.07</v>
    <v>28772216952</v>
    <v>AMERICAN WATER WORKS COMPANY, INC.</v>
    <v>AMERICAN WATER WORKS COMPANY, INC.</v>
    <v>146.99</v>
    <v>32.186100000000003</v>
    <v>146.49</v>
    <v>147.82</v>
    <v>147.30000000000001</v>
    <v>194643600</v>
    <v>AWK</v>
    <v>AMERICAN WATER WORKS COMPANY, INC. (XNYS:AWK)</v>
    <v>642546</v>
    <v>794605</v>
    <v>1936</v>
  </rv>
  <rv s="2">
    <v>162</v>
  </rv>
  <rv s="0">
    <v>https://www.bing.com/financeapi/forcetrigger?t=a1o2lh&amp;q=XNYS%3aAXP&amp;form=skydnc</v>
    <v>Learn more on Bing</v>
  </rv>
  <rv s="1">
    <v>en-US</v>
    <v>a1o2lh</v>
    <v>268435456</v>
    <v>1</v>
    <v>Powered by Refinitiv</v>
    <v>0</v>
    <v>AMERICAN EXPRESS COMPANY (XNYS:AXP)</v>
    <v>2</v>
    <v>3</v>
    <v>Finance</v>
    <v>4</v>
    <v>182.15</v>
    <v>130.65</v>
    <v>1.1851</v>
    <v>-3.4</v>
    <v>8.7360000000000007E-3</v>
    <v>-2.2338E-2</v>
    <v>1.3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151.25</v>
    <v>Banking Services</v>
    <v>Stock</v>
    <v>45050.998709189065</v>
    <v>164</v>
    <v>147.4</v>
    <v>110601648567</v>
    <v>AMERICAN EXPRESS COMPANY</v>
    <v>AMERICAN EXPRESS COMPANY</v>
    <v>151.03</v>
    <v>16.015699999999999</v>
    <v>152.21</v>
    <v>148.81</v>
    <v>150.11000000000001</v>
    <v>743240700</v>
    <v>AXP</v>
    <v>AMERICAN EXPRESS COMPANY (XNYS:AXP)</v>
    <v>3997870</v>
    <v>3216641</v>
    <v>1965</v>
  </rv>
  <rv s="2">
    <v>165</v>
  </rv>
  <rv s="0">
    <v>https://www.bing.com/financeapi/forcetrigger?t=a1o3tc&amp;q=XNYS%3aAZO&amp;form=skydnc</v>
    <v>Learn more on Bing</v>
  </rv>
  <rv s="1">
    <v>en-US</v>
    <v>a1o3tc</v>
    <v>268435456</v>
    <v>1</v>
    <v>Powered by Refinitiv</v>
    <v>0</v>
    <v>AUTOZONE, INC. (XNYS:AZO)</v>
    <v>2</v>
    <v>3</v>
    <v>Finance</v>
    <v>4</v>
    <v>2722.6</v>
    <v>1703.3203000000001</v>
    <v>0.67810000000000004</v>
    <v>-15.98</v>
    <v>0</v>
    <v>-5.9680000000000002E-3</v>
    <v>0</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2681.85</v>
    <v>Specialty Retailers</v>
    <v>Stock</v>
    <v>45050.958333356248</v>
    <v>167</v>
    <v>2652.56</v>
    <v>48967318320</v>
    <v>AUTOZONE, INC.</v>
    <v>AUTOZONE, INC.</v>
    <v>2675.76</v>
    <v>22.075600000000001</v>
    <v>2677.58</v>
    <v>2661.6</v>
    <v>2661.6</v>
    <v>18397700</v>
    <v>AZO</v>
    <v>AUTOZONE, INC. (XNYS:AZO)</v>
    <v>87388</v>
    <v>139602</v>
    <v>1991</v>
  </rv>
  <rv s="2">
    <v>168</v>
  </rv>
  <rv s="0">
    <v>https://www.bing.com/financeapi/forcetrigger?t=a1o4ec&amp;q=XNYS%3aBA&amp;form=skydnc</v>
    <v>Learn more on Bing</v>
  </rv>
  <rv s="6">
    <v>en-US</v>
    <v>a1o4ec</v>
    <v>268435456</v>
    <v>1</v>
    <v>Powered by Refinitiv</v>
    <v>10</v>
    <v>THE BOEING COMPANY (XNYS:BA)</v>
    <v>2</v>
    <v>11</v>
    <v>Finance</v>
    <v>4</v>
    <v>221.33</v>
    <v>113.02</v>
    <v>1.4234</v>
    <v>-3.88</v>
    <v>2.5369999999999998E-3</v>
    <v>-1.9310000000000001E-2</v>
    <v>0.5</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201.25</v>
    <v>Aerospace &amp; Defense</v>
    <v>Stock</v>
    <v>45050.999428807816</v>
    <v>170</v>
    <v>193.27</v>
    <v>118543999175</v>
    <v>THE BOEING COMPANY</v>
    <v>THE BOEING COMPANY</v>
    <v>200.65</v>
    <v>200.93</v>
    <v>197.05</v>
    <v>197.55</v>
    <v>601593500</v>
    <v>BA</v>
    <v>THE BOEING COMPANY (XNYS:BA)</v>
    <v>6934072</v>
    <v>5511233</v>
    <v>1934</v>
  </rv>
  <rv s="2">
    <v>171</v>
  </rv>
  <rv s="7">
    <v>12</v>
    <v>P/E</v>
    <v>0</v>
  </rv>
  <rv s="0">
    <v>https://www.bing.com/financeapi/forcetrigger?t=a1o4sm&amp;q=XNYS%3aBAC&amp;form=skydnc</v>
    <v>Learn more on Bing</v>
  </rv>
  <rv s="1">
    <v>en-US</v>
    <v>a1o4sm</v>
    <v>268435456</v>
    <v>1</v>
    <v>Powered by Refinitiv</v>
    <v>0</v>
    <v>BANK OF AMERICA CORPORATION (XNYS:BAC)</v>
    <v>2</v>
    <v>3</v>
    <v>Finance</v>
    <v>4</v>
    <v>38.75</v>
    <v>26.32</v>
    <v>1.3839999999999999</v>
    <v>-0.87</v>
    <v>7.7809999999999997E-3</v>
    <v>-3.1227999999999999E-2</v>
    <v>0.21</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217000</v>
    <v>New York Stock Exchange</v>
    <v>XNYS</v>
    <v>XNYS</v>
    <v>Bank Of America Corporate Center, 100 N Tryon St, CHARLOTTE, NC, 28255 US</v>
    <v>27.810099999999998</v>
    <v>Banking Services</v>
    <v>Stock</v>
    <v>45050.999967117968</v>
    <v>174</v>
    <v>26.832799999999999</v>
    <v>215087439470</v>
    <v>BANK OF AMERICA CORPORATION</v>
    <v>BANK OF AMERICA CORPORATION</v>
    <v>27.58</v>
    <v>8.7611000000000008</v>
    <v>27.86</v>
    <v>26.99</v>
    <v>27.2</v>
    <v>7969153000</v>
    <v>BAC</v>
    <v>BANK OF AMERICA CORPORATION (XNYS:BAC)</v>
    <v>82173808</v>
    <v>54833814</v>
    <v>1998</v>
  </rv>
  <rv s="2">
    <v>175</v>
  </rv>
  <rv s="0">
    <v>https://www.bing.com/financeapi/forcetrigger?t=a1oma2&amp;q=XNYS%3aBALL&amp;form=skydnc</v>
    <v>Learn more on Bing</v>
  </rv>
  <rv s="1">
    <v>en-US</v>
    <v>a1oma2</v>
    <v>268435456</v>
    <v>1</v>
    <v>Powered by Refinitiv</v>
    <v>0</v>
    <v>BALL CORPORATION (XNYS:BALL)</v>
    <v>2</v>
    <v>3</v>
    <v>Finance</v>
    <v>4</v>
    <v>83.22</v>
    <v>46</v>
    <v>0.78300000000000003</v>
    <v>7</v>
    <v>1.0800000000000001E-2</v>
    <v>0.13394600000000001</v>
    <v>0.64</v>
    <v>USD</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New York Stock Exchange</v>
    <v>XNYS</v>
    <v>XNYS</v>
    <v>9200 W. 108th Circle, P.O. Box 5000, WESTMINSTER, CO, 80021-2510 US</v>
    <v>61.13</v>
    <v>Containers &amp; Packaging</v>
    <v>Stock</v>
    <v>45050.995892603903</v>
    <v>177</v>
    <v>56.4</v>
    <v>18631053626</v>
    <v>BALL CORPORATION</v>
    <v>BALL CORPORATION</v>
    <v>56.96</v>
    <v>23.4374</v>
    <v>52.26</v>
    <v>59.26</v>
    <v>59.9</v>
    <v>314395100</v>
    <v>BALL</v>
    <v>BALL CORPORATION (XNYS:BALL)</v>
    <v>5444458</v>
    <v>1460660</v>
    <v>1922</v>
  </rv>
  <rv s="2">
    <v>178</v>
  </rv>
  <rv s="0">
    <v>https://www.bing.com/financeapi/forcetrigger?t=a1o76h&amp;q=XNYS%3aBAX&amp;form=skydnc</v>
    <v>Learn more on Bing</v>
  </rv>
  <rv s="1">
    <v>en-US</v>
    <v>a1o76h</v>
    <v>268435456</v>
    <v>1</v>
    <v>Powered by Refinitiv</v>
    <v>0</v>
    <v>BAXTER INTERNATIONAL INC. (XNYS:BAX)</v>
    <v>2</v>
    <v>3</v>
    <v>Finance</v>
    <v>4</v>
    <v>77.08</v>
    <v>37.344999999999999</v>
    <v>0.56420000000000003</v>
    <v>-1.21</v>
    <v>-8.832E-4</v>
    <v>-2.6022E-2</v>
    <v>-0.04</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46.36</v>
    <v>Healthcare Equipment &amp; Supplies</v>
    <v>Stock</v>
    <v>45050.973459582812</v>
    <v>180</v>
    <v>45.22</v>
    <v>22909951029</v>
    <v>BAXTER INTERNATIONAL INC.</v>
    <v>BAXTER INTERNATIONAL INC.</v>
    <v>46.13</v>
    <v>28.8703</v>
    <v>46.5</v>
    <v>45.29</v>
    <v>45.25</v>
    <v>505850100</v>
    <v>BAX</v>
    <v>BAXTER INTERNATIONAL INC. (XNYS:BAX)</v>
    <v>4159851</v>
    <v>6106914</v>
    <v>1931</v>
  </rv>
  <rv s="2">
    <v>181</v>
  </rv>
  <rv s="0">
    <v>https://www.bing.com/financeapi/forcetrigger?t=a1wrf2&amp;q=XNYS%3aBBWI&amp;form=skydnc</v>
    <v>Learn more on Bing</v>
  </rv>
  <rv s="1">
    <v>en-US</v>
    <v>a1wrf2</v>
    <v>268435456</v>
    <v>1</v>
    <v>Powered by Refinitiv</v>
    <v>0</v>
    <v>BATH &amp; BODY WORKS, INC. (XNYS:BBWI)</v>
    <v>2</v>
    <v>3</v>
    <v>Finance</v>
    <v>4</v>
    <v>54.927799999999998</v>
    <v>25.75</v>
    <v>1.7170000000000001</v>
    <v>-0.85</v>
    <v>8.9630000000000005E-4</v>
    <v>-2.4767000000000001E-2</v>
    <v>0.03</v>
    <v>USD</v>
    <v>Bath &amp; Body Works, Inc. is an omnichannel retailer. The Company sells merchandise through its Company-operated retail stores in the United States and Canada, and through its Websites and other channels, under the Bath &amp; Body Works, White Barn and other brand names. The Company's international business is primarily conducted through franchise, license, and wholesale partners. It offers a range of fragrances for the body and home, including collections for fine fragrance mist, body lotion and body cream, 3-wick candles, home fragrance diffusers and liquid hand soap. Its products are differentiated through a combination of fragrance and packaging. It also sells products under its sub brands, including White Barn and Aromatherapy. Its merchandise is sold through about 1,802 Company-operated stores and e-commerce sites in the United States and Canada, and in 427 stores and 31 e-commerce sites in more than 45 other countries operating under franchise, license, and wholesale arrangements.</v>
    <v>8800</v>
    <v>New York Stock Exchange</v>
    <v>XNYS</v>
    <v>XNYS</v>
    <v>THREE LIMITED PKWY, P O BOX 16000, COLUMBUS, OH, 43230 US</v>
    <v>34.57</v>
    <v>Specialty Retailers</v>
    <v>Stock</v>
    <v>45050.979545543749</v>
    <v>183</v>
    <v>33.299999999999997</v>
    <v>7662976582</v>
    <v>BATH &amp; BODY WORKS, INC.</v>
    <v>BATH &amp; BODY WORKS, INC.</v>
    <v>34.47</v>
    <v>10.0242</v>
    <v>34.32</v>
    <v>33.47</v>
    <v>33.5</v>
    <v>228950600</v>
    <v>BBWI</v>
    <v>BATH &amp; BODY WORKS, INC. (XNYS:BBWI)</v>
    <v>2055766</v>
    <v>3326894</v>
    <v>1982</v>
  </rv>
  <rv s="2">
    <v>184</v>
  </rv>
  <rv s="0">
    <v>https://www.bing.com/financeapi/forcetrigger?t=a1o9gh&amp;q=XNYS%3aBBY&amp;form=skydnc</v>
    <v>Learn more on Bing</v>
  </rv>
  <rv s="1">
    <v>en-US</v>
    <v>a1o9gh</v>
    <v>268435456</v>
    <v>1</v>
    <v>Powered by Refinitiv</v>
    <v>0</v>
    <v>Best Buy Co., Inc. (XNYS:BBY)</v>
    <v>2</v>
    <v>3</v>
    <v>Finance</v>
    <v>4</v>
    <v>98.18</v>
    <v>60.784999999999997</v>
    <v>1.5287999999999999</v>
    <v>-1.18</v>
    <v>4.1900000000000001E-3</v>
    <v>-1.6212999999999998E-2</v>
    <v>0.3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72.91</v>
    <v>Specialty Retailers</v>
    <v>Stock</v>
    <v>45050.998721260934</v>
    <v>186</v>
    <v>70.954999999999998</v>
    <v>15612072119</v>
    <v>Best Buy Co., Inc.</v>
    <v>Best Buy Co., Inc.</v>
    <v>72.430000000000007</v>
    <v>11.553000000000001</v>
    <v>72.78</v>
    <v>71.599999999999994</v>
    <v>71.900000000000006</v>
    <v>218045700</v>
    <v>BBY</v>
    <v>Best Buy Co., Inc. (XNYS:BBY)</v>
    <v>1658906</v>
    <v>1930735</v>
    <v>1966</v>
  </rv>
  <rv s="2">
    <v>187</v>
  </rv>
  <rv s="0">
    <v>https://www.bing.com/financeapi/forcetrigger?t=bumkcw&amp;q=XNYS%3aBDXB&amp;form=skydnc</v>
    <v>Learn more on Bing</v>
  </rv>
  <rv s="6">
    <v>en-US</v>
    <v>bumkcw</v>
    <v>268435456</v>
    <v>1</v>
    <v>Powered by Refinitiv</v>
    <v>10</v>
    <v>BECTON, DICKINSON AND COMPANY (XNYS:BDXB)</v>
    <v>2</v>
    <v>11</v>
    <v>Finance</v>
    <v>4</v>
    <v>52.52</v>
    <v>45.85</v>
    <v>0.55449999999999999</v>
    <v>-0.42</v>
    <v>9.9940000000000011E-4</v>
    <v>-8.3250000000000008E-3</v>
    <v>0.05</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50.26</v>
    <v>Healthcare Equipment &amp; Supplies</v>
    <v>Stock</v>
    <v>45050.958333356248</v>
    <v>189</v>
    <v>50.03</v>
    <v>74839310000</v>
    <v>BECTON, DICKINSON AND COMPANY</v>
    <v>BECTON, DICKINSON AND COMPANY</v>
    <v>50.21</v>
    <v>50.45</v>
    <v>50.03</v>
    <v>50.08</v>
    <v>283901600</v>
    <v>BDXB</v>
    <v>BECTON, DICKINSON AND COMPANY (XNYS:BDXB)</v>
    <v>395955</v>
    <v>328740</v>
    <v>1906</v>
  </rv>
  <rv s="2">
    <v>190</v>
  </rv>
  <rv s="0">
    <v>https://www.bing.com/financeapi/forcetrigger?t=a1odgh&amp;q=XNYS%3aBEN&amp;form=skydnc</v>
    <v>Learn more on Bing</v>
  </rv>
  <rv s="1">
    <v>en-US</v>
    <v>a1odgh</v>
    <v>268435456</v>
    <v>1</v>
    <v>Powered by Refinitiv</v>
    <v>0</v>
    <v>FRANKLIN RESOURCES, INC. (XNYS:BEN)</v>
    <v>2</v>
    <v>3</v>
    <v>Finance</v>
    <v>4</v>
    <v>34.365000000000002</v>
    <v>20.237300000000001</v>
    <v>1.2835000000000001</v>
    <v>-0.04</v>
    <v>0</v>
    <v>-1.591E-3</v>
    <v>0</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9200</v>
    <v>New York Stock Exchange</v>
    <v>XNYS</v>
    <v>XNYS</v>
    <v>Building 920, One Franklin Parkway, SAN MATEO, CA, 94403 US</v>
    <v>25.12</v>
    <v>Investment Banking &amp; Investment Services</v>
    <v>Stock</v>
    <v>45050.963588517967</v>
    <v>192</v>
    <v>24.51</v>
    <v>12571671340</v>
    <v>FRANKLIN RESOURCES, INC.</v>
    <v>FRANKLIN RESOURCES, INC.</v>
    <v>24.89</v>
    <v>15.1366</v>
    <v>25.14</v>
    <v>25.1</v>
    <v>25.1</v>
    <v>500863400</v>
    <v>BEN</v>
    <v>FRANKLIN RESOURCES, INC. (XNYS:BEN)</v>
    <v>3461349</v>
    <v>2976681</v>
    <v>1969</v>
  </rv>
  <rv s="2">
    <v>193</v>
  </rv>
  <rv s="0">
    <v>https://www.bing.com/financeapi/forcetrigger?t=a1odur&amp;q=XNYS%3aBF.A&amp;form=skydnc</v>
    <v>Learn more on Bing</v>
  </rv>
  <rv s="1">
    <v>en-US</v>
    <v>a1odur</v>
    <v>268435456</v>
    <v>1</v>
    <v>Powered by Refinitiv</v>
    <v>0</v>
    <v>BROWN-FORMAN CORPORATION (XNYS:BF.A)</v>
    <v>2</v>
    <v>3</v>
    <v>Finance</v>
    <v>4</v>
    <v>76.599999999999994</v>
    <v>56.97</v>
    <v>0.69950000000000001</v>
    <v>0.03</v>
    <v>0</v>
    <v>4.6039999999999997E-4</v>
    <v>0</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5200</v>
    <v>New York Stock Exchange</v>
    <v>XNYS</v>
    <v>XNYS</v>
    <v>850 DIXIE HWY, LOUISVILLE, KY, 40210 US</v>
    <v>65.41</v>
    <v>Beverages</v>
    <v>Stock</v>
    <v>45050.958333333336</v>
    <v>195</v>
    <v>64.989999999999995</v>
    <v>30966920000</v>
    <v>BROWN-FORMAN CORPORATION</v>
    <v>BROWN-FORMAN CORPORATION</v>
    <v>65.040000000000006</v>
    <v>0</v>
    <v>65.16</v>
    <v>65.19</v>
    <v>65.19</v>
    <v>479240700</v>
    <v>BF.A</v>
    <v>BROWN-FORMAN CORPORATION (XNYS:BF.A)</v>
    <v>12244</v>
    <v>26714</v>
    <v>1933</v>
  </rv>
  <rv s="2">
    <v>196</v>
  </rv>
  <rv s="0">
    <v>https://www.bing.com/financeapi/forcetrigger?t=a1ohur&amp;q=XNAS%3aBIIB&amp;form=skydnc</v>
    <v>Learn more on Bing</v>
  </rv>
  <rv s="1">
    <v>en-US</v>
    <v>a1ohur</v>
    <v>268435456</v>
    <v>1</v>
    <v>Powered by Refinitiv</v>
    <v>0</v>
    <v>BIOGEN INC. (XNAS:BIIB)</v>
    <v>2</v>
    <v>3</v>
    <v>Finance</v>
    <v>4</v>
    <v>316.69</v>
    <v>187.16</v>
    <v>0.1799</v>
    <v>2.57</v>
    <v>3.1890000000000001E-5</v>
    <v>8.2640000000000005E-3</v>
    <v>0.01</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314.37</v>
    <v>Pharmaceuticals</v>
    <v>Stock</v>
    <v>45050.988588726563</v>
    <v>198</v>
    <v>309.58499999999998</v>
    <v>45386874368</v>
    <v>BIOGEN INC.</v>
    <v>BIOGEN INC.</v>
    <v>311.42</v>
    <v>14.445</v>
    <v>311</v>
    <v>313.57</v>
    <v>313.58</v>
    <v>144742400</v>
    <v>BIIB</v>
    <v>BIOGEN INC. (XNAS:BIIB)</v>
    <v>1214059</v>
    <v>1007887</v>
    <v>1997</v>
  </rv>
  <rv s="2">
    <v>199</v>
  </rv>
  <rv s="0">
    <v>https://www.bing.com/financeapi/forcetrigger?t=a1oi1h&amp;q=XNYS%3aBIO&amp;form=skydnc</v>
    <v>Learn more on Bing</v>
  </rv>
  <rv s="1">
    <v>en-US</v>
    <v>a1oi1h</v>
    <v>268435456</v>
    <v>1</v>
    <v>Powered by Refinitiv</v>
    <v>0</v>
    <v>BIO-RAD LABORATORIES, INC. (XNYS:BIO)</v>
    <v>2</v>
    <v>3</v>
    <v>Finance</v>
    <v>4</v>
    <v>572.70000000000005</v>
    <v>344.63</v>
    <v>0.89119999999999999</v>
    <v>-1.25</v>
    <v>-5.3197999999999995E-2</v>
    <v>-2.6950000000000003E-3</v>
    <v>-24.61</v>
    <v>USD</v>
    <v>Bio-Rad Laboratories, Inc. manufactures and supplies the life science research, healthcare, analytical chemistry and other markets with a range of products and systems used to separate chemical and biological materials and to identify, analyze and purify their components. The Company operates through two segments: Life Science and Clinical Diagnostics. Life Science segment markets and develops, manufactures and markets a portfolio of various products that serves a global customer base. The segment is focused on specific segments of the life sciences market in proteomics, genomics, biopharmaceutical production, cellular biology and food safety. Clinical Diagnostics segment designs, manufactures, markets and supports test systems, informatics systems, test kits and specialized quality controls that serve clinical laboratories in the global diagnostics market. Its products address specific niches within the in vitro diagnostics (IVD) test market.</v>
    <v>8200</v>
    <v>New York Stock Exchange</v>
    <v>XNYS</v>
    <v>XNYS</v>
    <v>1000 ALFRED NOBEL DR, HERCULES, CA, 94547 US</v>
    <v>468.45</v>
    <v>Healthcare Equipment &amp; Supplies</v>
    <v>Stock</v>
    <v>45050.972851897655</v>
    <v>201</v>
    <v>458.78</v>
    <v>13729480000</v>
    <v>BIO-RAD LABORATORIES, INC.</v>
    <v>BIO-RAD LABORATORIES, INC.</v>
    <v>467.76</v>
    <v>2.4802</v>
    <v>463.86</v>
    <v>462.61</v>
    <v>438</v>
    <v>29595710</v>
    <v>BIO</v>
    <v>BIO-RAD LABORATORIES, INC. (XNYS:BIO)</v>
    <v>126555</v>
    <v>123216</v>
    <v>1975</v>
  </rv>
  <rv s="2">
    <v>202</v>
  </rv>
  <rv s="0">
    <v>https://www.bing.com/financeapi/forcetrigger?t=a1ojc7&amp;q=XNYS%3aBK&amp;form=skydnc</v>
    <v>Learn more on Bing</v>
  </rv>
  <rv s="1">
    <v>en-US</v>
    <v>a1ojc7</v>
    <v>268435456</v>
    <v>1</v>
    <v>Powered by Refinitiv</v>
    <v>0</v>
    <v>THE BANK OF NEW YORK MELLON CORPORATION (XNYS:BK)</v>
    <v>2</v>
    <v>3</v>
    <v>Finance</v>
    <v>4</v>
    <v>52.26</v>
    <v>36.22</v>
    <v>1.0585</v>
    <v>-0.71</v>
    <v>6.7369999999999999E-3</v>
    <v>-1.7405999999999998E-2</v>
    <v>0.27</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51700</v>
    <v>New York Stock Exchange</v>
    <v>XNYS</v>
    <v>XNYS</v>
    <v>240 Greenwich Street, NEW YORK, NY, 10286 US</v>
    <v>40.799999999999997</v>
    <v>Investment Banking &amp; Investment Services</v>
    <v>Stock</v>
    <v>45050.998894907032</v>
    <v>204</v>
    <v>39.755000000000003</v>
    <v>31628490720</v>
    <v>THE BANK OF NEW YORK MELLON CORPORATION</v>
    <v>THE BANK OF NEW YORK MELLON CORPORATION</v>
    <v>40.49</v>
    <v>12.902799999999999</v>
    <v>40.79</v>
    <v>40.08</v>
    <v>40.35</v>
    <v>789134000</v>
    <v>BK</v>
    <v>THE BANK OF NEW YORK MELLON CORPORATION (XNYS:BK)</v>
    <v>5724658</v>
    <v>5771660</v>
    <v>2007</v>
  </rv>
  <rv s="2">
    <v>205</v>
  </rv>
  <rv s="0">
    <v>https://www.bing.com/financeapi/forcetrigger?t=az6g8m&amp;q=XNAS%3aBKNG&amp;form=skydnc</v>
    <v>Learn more on Bing</v>
  </rv>
  <rv s="1">
    <v>en-US</v>
    <v>az6g8m</v>
    <v>268435456</v>
    <v>1</v>
    <v>Powered by Refinitiv</v>
    <v>0</v>
    <v>BOOKING HOLDINGS INC. (XNAS:BKNG)</v>
    <v>2</v>
    <v>3</v>
    <v>Finance</v>
    <v>4</v>
    <v>2731.75</v>
    <v>1616.85</v>
    <v>1.3321000000000001</v>
    <v>-42.64</v>
    <v>-3.4786999999999998E-2</v>
    <v>-1.6114E-2</v>
    <v>-90.57</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2645.9998999999998</v>
    <v>Hotels &amp; Entertainment Services</v>
    <v>Stock</v>
    <v>45050.999811017966</v>
    <v>207</v>
    <v>2600.59</v>
    <v>96624549018</v>
    <v>BOOKING HOLDINGS INC.</v>
    <v>BOOKING HOLDINGS INC.</v>
    <v>2610.92</v>
    <v>33.978299999999997</v>
    <v>2646.21</v>
    <v>2603.5700000000002</v>
    <v>2513</v>
    <v>37112330</v>
    <v>BKNG</v>
    <v>BOOKING HOLDINGS INC. (XNAS:BKNG)</v>
    <v>487754</v>
    <v>268100</v>
    <v>1998</v>
  </rv>
  <rv s="2">
    <v>208</v>
  </rv>
  <rv s="0">
    <v>https://www.bing.com/financeapi/forcetrigger?t=a1ogsm&amp;q=XNAS%3aBKR&amp;form=skydnc</v>
    <v>Learn more on Bing</v>
  </rv>
  <rv s="6">
    <v>en-US</v>
    <v>a1ogsm</v>
    <v>268435456</v>
    <v>1</v>
    <v>Powered by Refinitiv</v>
    <v>10</v>
    <v>BAKER HUGHES COMPANY (XNAS:BKR)</v>
    <v>2</v>
    <v>11</v>
    <v>Finance</v>
    <v>4</v>
    <v>38.655000000000001</v>
    <v>20.414999999999999</v>
    <v>1.476</v>
    <v>-0.24</v>
    <v>3.6740000000000004E-4</v>
    <v>-8.7399999999999995E-3</v>
    <v>0.01</v>
    <v>USD</v>
    <v>Baker Hughes Company is an energy technology company. The Company’s segments include Oilfield Services &amp; Equipment (OFSE), and Industrial &amp; Energy Technology (IEM). The OFSE segment designs and manufactures products and provides services for onshore and offshore oil and gas operations across the lifecycle of a well, including exploration, drilling, evaluation, completion, production, intervention and abandonment. The OFSE segment is organized into four product lines, including Well Construction; Completions, Intervention, and Measurements; Production Solutions, and Subsea and Surface Pressure Systems. The IEM segment provides technology solutions and services for mechanical-drive, compression and power-generation applications across the energy industry, including oil and gas, liquefied natural gas operations, downstream refining and petrochemical markets, as well as lower carbon solutions to broader energy and industrial sectors. It also provides equipment, software, and services.</v>
    <v>56000</v>
    <v>Nasdaq Stock Market</v>
    <v>XNAS</v>
    <v>XNAS</v>
    <v>17021 Aldine Westfield Rd, HOUSTON, TX, 77073-5101 US</v>
    <v>27.76</v>
    <v>Oil &amp; Gas Related Equipment and Services</v>
    <v>Stock</v>
    <v>45050.995398298437</v>
    <v>210</v>
    <v>27.14</v>
    <v>27556493640</v>
    <v>BAKER HUGHES COMPANY</v>
    <v>BAKER HUGHES COMPANY</v>
    <v>27.47</v>
    <v>27.46</v>
    <v>27.22</v>
    <v>27.23</v>
    <v>1012362000</v>
    <v>BKR</v>
    <v>BAKER HUGHES COMPANY (XNAS:BKR)</v>
    <v>8291623</v>
    <v>6770969</v>
    <v>2016</v>
  </rv>
  <rv s="2">
    <v>211</v>
  </rv>
  <rv s="0">
    <v>https://www.bing.com/financeapi/forcetrigger?t=a1om4c&amp;q=XNYS%3aBLK&amp;form=skydnc</v>
    <v>Learn more on Bing</v>
  </rv>
  <rv s="1">
    <v>en-US</v>
    <v>a1om4c</v>
    <v>268435456</v>
    <v>1</v>
    <v>Powered by Refinitiv</v>
    <v>0</v>
    <v>BLACKROCK, INC. (XNYS:BLK)</v>
    <v>2</v>
    <v>3</v>
    <v>Finance</v>
    <v>4</v>
    <v>785.65</v>
    <v>503.12360000000001</v>
    <v>1.2912999999999999</v>
    <v>-10.75</v>
    <v>2.9130000000000002E-3</v>
    <v>-1.6733999999999999E-2</v>
    <v>1.84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19800</v>
    <v>New York Stock Exchange</v>
    <v>XNYS</v>
    <v>XNYS</v>
    <v>50 Hudson Yards, NEW YORK, NY, 10001 US</v>
    <v>638.54999999999995</v>
    <v>Investment Banking &amp; Investment Services</v>
    <v>Stock</v>
    <v>45050.982669467186</v>
    <v>213</v>
    <v>628.23009999999999</v>
    <v>94685834000</v>
    <v>BLACKROCK, INC.</v>
    <v>BLACKROCK, INC.</v>
    <v>638.54999999999995</v>
    <v>19.921800000000001</v>
    <v>642.41</v>
    <v>631.66</v>
    <v>633.5</v>
    <v>149900000</v>
    <v>BLK</v>
    <v>BLACKROCK, INC. (XNYS:BLK)</v>
    <v>589364</v>
    <v>547700</v>
    <v>2006</v>
  </rv>
  <rv s="2">
    <v>214</v>
  </rv>
  <rv s="0">
    <v>https://www.bing.com/financeapi/forcetrigger?t=a1ook2&amp;q=XNYS%3aBMY&amp;form=skydnc</v>
    <v>Learn more on Bing</v>
  </rv>
  <rv s="1">
    <v>en-US</v>
    <v>a1ook2</v>
    <v>268435456</v>
    <v>1</v>
    <v>Powered by Refinitiv</v>
    <v>0</v>
    <v>BRISTOL-MYERS SQUIBB COMPANY (XNYS:BMY)</v>
    <v>2</v>
    <v>3</v>
    <v>Finance</v>
    <v>4</v>
    <v>81.435000000000002</v>
    <v>65.275000000000006</v>
    <v>0.43120000000000003</v>
    <v>0.18</v>
    <v>-2.9929999999999996E-4</v>
    <v>2.7010000000000003E-3</v>
    <v>-0.02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430 East 29th Street, 14th Floor, NEW YORK, NY, 10016 US</v>
    <v>67.243099999999998</v>
    <v>Pharmaceuticals</v>
    <v>Stock</v>
    <v>45050.958333356248</v>
    <v>216</v>
    <v>66.400000000000006</v>
    <v>140000500000</v>
    <v>BRISTOL-MYERS SQUIBB COMPANY</v>
    <v>BRISTOL-MYERS SQUIBB COMPANY</v>
    <v>66.45</v>
    <v>19.412299999999998</v>
    <v>66.64</v>
    <v>66.819999999999993</v>
    <v>66.8</v>
    <v>2100847000</v>
    <v>BMY</v>
    <v>BRISTOL-MYERS SQUIBB COMPANY (XNYS:BMY)</v>
    <v>8801885</v>
    <v>7346295</v>
    <v>1933</v>
  </rv>
  <rv s="2">
    <v>217</v>
  </rv>
  <rv s="0">
    <v>https://www.bing.com/financeapi/forcetrigger?t=a1ossm&amp;q=XNYS%3aBR&amp;form=skydnc</v>
    <v>Learn more on Bing</v>
  </rv>
  <rv s="1">
    <v>en-US</v>
    <v>a1ossm</v>
    <v>268435456</v>
    <v>1</v>
    <v>Powered by Refinitiv</v>
    <v>0</v>
    <v>BROADRIDGE FINANCIAL SOLUTIONS, INC. (XNYS:BR)</v>
    <v>2</v>
    <v>3</v>
    <v>Finance</v>
    <v>4</v>
    <v>183.33</v>
    <v>131.35</v>
    <v>0.99060000000000004</v>
    <v>-2.02</v>
    <v>1.1107000000000001E-2</v>
    <v>-1.3025999999999999E-2</v>
    <v>1.7</v>
    <v>USD</v>
    <v>Broadridge Financial Solutions, Inc. is a global financial technology company. The Company provides investor communications and technology-driven solutions. Its segments include Investor Communication Solutions (ICS) and Global Technology and Operations (GTO). The ICS segment provides Regulatory Solutions, Data-Driven Fund Solutions, Corporate Issuer Solutions, and Customer Communications Solutions. This segment business involves the processing and distribution of proxy materials to investors in equity securities and mutual funds, as well as the facilitation of related vote processing. The GTO business provides solutions that automate the front-to-back transaction lifecycle of equity, mutual fund, fixed income, foreign exchange and exchange-traded derivatives, from order capture and execution through trade confirmation, cash management, clearing and settlement, reconciliations, reference data management, securities financing and collateral management and custody-related services.</v>
    <v>14300</v>
    <v>New York Stock Exchange</v>
    <v>XNYS</v>
    <v>XNYS</v>
    <v>5 Dakota Drive, LAKE SUCCESS, NY, 11042 US</v>
    <v>155.66999999999999</v>
    <v>Professional &amp; Commercial Services</v>
    <v>Stock</v>
    <v>45050.958333344533</v>
    <v>219</v>
    <v>152.23500000000001</v>
    <v>18058095330</v>
    <v>BROADRIDGE FINANCIAL SOLUTIONS, INC.</v>
    <v>BROADRIDGE FINANCIAL SOLUTIONS, INC.</v>
    <v>154.69999999999999</v>
    <v>33.223100000000002</v>
    <v>155.08000000000001</v>
    <v>153.06</v>
    <v>154.76</v>
    <v>117980500</v>
    <v>BR</v>
    <v>BROADRIDGE FINANCIAL SOLUTIONS, INC. (XNYS:BR)</v>
    <v>686592</v>
    <v>554848</v>
    <v>2006</v>
  </rv>
  <rv s="2">
    <v>220</v>
  </rv>
  <rv s="0">
    <v>https://www.bing.com/financeapi/forcetrigger?t=a1otrw&amp;q=XNYS%3aBRK.B&amp;form=skydnc</v>
    <v>Learn more on Bing</v>
  </rv>
  <rv s="1">
    <v>en-US</v>
    <v>a1otrw</v>
    <v>268435456</v>
    <v>1</v>
    <v>Powered by Refinitiv</v>
    <v>0</v>
    <v>BERKSHIRE HATHAWAY INC., (XNYS:BRK.B)</v>
    <v>2</v>
    <v>3</v>
    <v>Finance</v>
    <v>4</v>
    <v>331.84</v>
    <v>259.85000000000002</v>
    <v>0.88039999999999996</v>
    <v>-3.22</v>
    <v>6.2500000000000003E-3</v>
    <v>-9.9620000000000004E-3</v>
    <v>2</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which includes operations of railroad systems in North America through Burlington Northern Santa Fe LLC; Utilities and energy, which includes regulated electric and gas utility; Manufacturing, which include manufacture of various products, including industrial, consumer and building products; McLane Company, which include wholesale distribution of groceries and non-food items, and Service and retailing, which provide shared aircraft ownership programs, aviation pilot training, electronic components distribution and various retailing businesses, including automobile dealerships and furniture leasing.</v>
    <v>383000</v>
    <v>New York Stock Exchange</v>
    <v>XNYS</v>
    <v>XNYS</v>
    <v>3555 Farnam St, OMAHA, NE, 68131 US</v>
    <v>325.99</v>
    <v>Consumer Goods Conglomerates</v>
    <v>Stock</v>
    <v>45050.999811805472</v>
    <v>222</v>
    <v>317.41000000000003</v>
    <v>707994900000</v>
    <v>BERKSHIRE HATHAWAY INC.,</v>
    <v>BERKSHIRE HATHAWAY INC.,</v>
    <v>323.44</v>
    <v>58.405200000000001</v>
    <v>323.22000000000003</v>
    <v>320</v>
    <v>322</v>
    <v>1455700</v>
    <v>BRK.B</v>
    <v>BERKSHIRE HATHAWAY INC., (XNYS:BRK.B)</v>
    <v>3194768</v>
    <v>2959175</v>
    <v>1998</v>
  </rv>
  <rv s="2">
    <v>223</v>
  </rv>
  <rv s="0">
    <v>https://www.bing.com/financeapi/forcetrigger?t=a1ou77&amp;q=XNYS%3aBRO&amp;form=skydnc</v>
    <v>Learn more on Bing</v>
  </rv>
  <rv s="1">
    <v>en-US</v>
    <v>a1ou77</v>
    <v>268435456</v>
    <v>1</v>
    <v>Powered by Refinitiv</v>
    <v>0</v>
    <v>BROWN &amp; BROWN, INC. (XNYS:BRO)</v>
    <v>2</v>
    <v>3</v>
    <v>Finance</v>
    <v>4</v>
    <v>68.430000000000007</v>
    <v>52.820599999999999</v>
    <v>0.74929999999999997</v>
    <v>-0.59</v>
    <v>-3.1199999999999999E-3</v>
    <v>-9.1190000000000004E-3</v>
    <v>-0.2</v>
    <v>USD</v>
    <v>Brown &amp; Brown, Inc. is a diversified insurance agency, wholesale brokerage, insurance programs and service organization. The Company markets and sells insurance products and services, primarily in the property, casualty and employee benefits areas. The Company’s segment includes Retail, National Programs, Wholesale Brokerage and Services. The Retail segment provides a range of insurance products and services to commercial, public and quasi-public, professional and individual insured customers, and non-insurance services and products through its automobile dealer services F&amp;I businesses. The National Programs segment, which acts as a managing general agent, provides professional liability and related package products. The Wholesale Brokerage segment markets and sells excess and surplus commercial and personal lines insurance, primarily through independent agents and brokers, including Brown &amp; Brown retail agents. The Services segment provides insurance-related services.</v>
    <v>15201</v>
    <v>New York Stock Exchange</v>
    <v>XNYS</v>
    <v>XNYS</v>
    <v>300 N. Beach Street, DAYTONA BEACH, FL, 32114 US</v>
    <v>64.91</v>
    <v>Insurance</v>
    <v>Stock</v>
    <v>45050.958333378905</v>
    <v>225</v>
    <v>63.96</v>
    <v>18184436073</v>
    <v>BROWN &amp; BROWN, INC.</v>
    <v>BROWN &amp; BROWN, INC.</v>
    <v>64.69</v>
    <v>26.738700000000001</v>
    <v>64.7</v>
    <v>64.11</v>
    <v>63.91</v>
    <v>283644300</v>
    <v>BRO</v>
    <v>BROWN &amp; BROWN, INC. (XNYS:BRO)</v>
    <v>1017857</v>
    <v>1602636</v>
    <v>1959</v>
  </rv>
  <rv s="2">
    <v>226</v>
  </rv>
  <rv s="0">
    <v>https://www.bing.com/financeapi/forcetrigger?t=buml3m&amp;q=XNYS%3aBSX+PR+A&amp;form=skydnc</v>
    <v>Learn more on Bing</v>
  </rv>
  <rv s="1">
    <v>en-US</v>
    <v>buml3m</v>
    <v>268435456</v>
    <v>1</v>
    <v>Powered by Refinitiv</v>
    <v>0</v>
    <v>BOSTON SCIENTIFIC CORPORATION (XNYS:BSX PR A)</v>
    <v>2</v>
    <v>3</v>
    <v>Finance</v>
    <v>4</v>
    <v>128.33000000000001</v>
    <v>97.37</v>
    <v>0.7913</v>
    <v>-1.9</v>
    <v>6.3929999999999998E-4</v>
    <v>-1.4957E-2</v>
    <v>0.08</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126.62</v>
    <v>Healthcare Equipment &amp; Supplies</v>
    <v>Stock</v>
    <v>45050.958333356248</v>
    <v>228</v>
    <v>125.13</v>
    <v>75732810000</v>
    <v>BOSTON SCIENTIFIC CORPORATION</v>
    <v>BOSTON SCIENTIFIC CORPORATION</v>
    <v>126.36</v>
    <v>0</v>
    <v>127.03</v>
    <v>125.13</v>
    <v>125.21</v>
    <v>1437328000</v>
    <v>BSX PR A</v>
    <v>BOSTON SCIENTIFIC CORPORATION (XNYS:BSX PR A)</v>
    <v>419167</v>
    <v>151179</v>
    <v>1979</v>
  </rv>
  <rv s="2">
    <v>229</v>
  </rv>
  <rv s="0">
    <v>https://www.bing.com/financeapi/forcetrigger?t=a1p18m&amp;q=XNYS%3aBWA&amp;form=skydnc</v>
    <v>Learn more on Bing</v>
  </rv>
  <rv s="1">
    <v>en-US</v>
    <v>a1p18m</v>
    <v>268435456</v>
    <v>1</v>
    <v>Powered by Refinitiv</v>
    <v>0</v>
    <v>BORGWARNER INC. (XNYS:BWA)</v>
    <v>2</v>
    <v>3</v>
    <v>Finance</v>
    <v>4</v>
    <v>51.14</v>
    <v>31.14</v>
    <v>1.4137</v>
    <v>-3.66</v>
    <v>4.4390000000000002E-3</v>
    <v>-7.8777E-2</v>
    <v>0.19</v>
    <v>USD</v>
    <v>BorgWarner Inc. is a provider of technology solutions for combustion, hybrid and electric vehicles. The Company's Air Management segment offers technology, such as turbochargers, eBoosters, eTurbos, timing systems, emissions systems, gasoline ignition technology, smart remote actuators, powertrain sensors, cabin heaters, battery heaters and battery charging. The e-Propulsion &amp; Drivetrain segment offers technologies such as rotating electrical components, power electronics, control modules, software, friction and mechanical products for automatic transmissions products. The Fuel Injection segment develops and manufactures gasoline and diesel fuel injection components and systems. The Aftermarket segment offer products that include various solutions covering the fuel injection, electronics and engine management, maintenance and test equipment and vehicle diagnostics categories. The Company also offers engineering and product development services for various products through Drivetek AG.</v>
    <v>52700</v>
    <v>New York Stock Exchange</v>
    <v>XNYS</v>
    <v>XNYS</v>
    <v>3850 Hamlin Rd, AUBURN HILLS, MI, 48326 US</v>
    <v>44.73</v>
    <v>Automobiles &amp; Auto Parts</v>
    <v>Stock</v>
    <v>45050.997660000001</v>
    <v>231</v>
    <v>42.024999999999999</v>
    <v>10861670000</v>
    <v>BORGWARNER INC.</v>
    <v>BORGWARNER INC.</v>
    <v>44.53</v>
    <v>11.645200000000001</v>
    <v>46.46</v>
    <v>42.8</v>
    <v>42.99</v>
    <v>233785300</v>
    <v>BWA</v>
    <v>BORGWARNER INC. (XNYS:BWA)</v>
    <v>7409196</v>
    <v>1851287</v>
    <v>1987</v>
  </rv>
  <rv s="2">
    <v>232</v>
  </rv>
  <rv s="0">
    <v>https://www.bing.com/financeapi/forcetrigger?t=a1p2p2&amp;q=XNYS%3aBXP&amp;form=skydnc</v>
    <v>Learn more on Bing</v>
  </rv>
  <rv s="1">
    <v>en-US</v>
    <v>a1p2p2</v>
    <v>268435456</v>
    <v>1</v>
    <v>Powered by Refinitiv</v>
    <v>0</v>
    <v>BOSTON PROPERTIES, INC. (XNYS:BXP)</v>
    <v>2</v>
    <v>3</v>
    <v>Finance</v>
    <v>4</v>
    <v>123.43</v>
    <v>46.180300000000003</v>
    <v>1.0944</v>
    <v>0.39</v>
    <v>2.1516E-2</v>
    <v>7.7580000000000001E-3</v>
    <v>1.0900000000000001</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50.94</v>
    <v>Residential &amp; Commercial REIT</v>
    <v>Stock</v>
    <v>45050.982776839846</v>
    <v>234</v>
    <v>49.16</v>
    <v>7944997667</v>
    <v>BOSTON PROPERTIES, INC.</v>
    <v>BOSTON PROPERTIES, INC.</v>
    <v>49.74</v>
    <v>10.091900000000001</v>
    <v>50.27</v>
    <v>50.66</v>
    <v>51.75</v>
    <v>156829800</v>
    <v>BXP</v>
    <v>BOSTON PROPERTIES, INC. (XNYS:BXP)</v>
    <v>1659712</v>
    <v>1886506</v>
    <v>1997</v>
  </rv>
  <rv s="2">
    <v>235</v>
  </rv>
  <rv s="0">
    <v>https://www.bing.com/financeapi/forcetrigger?t=a1p3ww&amp;q=XNYS%3aC&amp;form=skydnc</v>
    <v>Learn more on Bing</v>
  </rv>
  <rv s="1">
    <v>en-US</v>
    <v>a1p3ww</v>
    <v>268435456</v>
    <v>1</v>
    <v>Powered by Refinitiv</v>
    <v>0</v>
    <v>CITIGROUP INC. (XNYS:C)</v>
    <v>2</v>
    <v>3</v>
    <v>Finance</v>
    <v>4</v>
    <v>54.56</v>
    <v>40.005000000000003</v>
    <v>1.5642</v>
    <v>-0.77</v>
    <v>3.7859999999999999E-3</v>
    <v>-1.686E-2</v>
    <v>0.17</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45.4</v>
    <v>Investment Banking &amp; Investment Services</v>
    <v>Stock</v>
    <v>45050.999851689063</v>
    <v>237</v>
    <v>44.08</v>
    <v>87396278500</v>
    <v>CITIGROUP INC.</v>
    <v>CITIGROUP INC.</v>
    <v>45.04</v>
    <v>6.2701000000000002</v>
    <v>45.67</v>
    <v>44.9</v>
    <v>45.07</v>
    <v>1946465000</v>
    <v>C</v>
    <v>CITIGROUP INC. (XNYS:C)</v>
    <v>20601824</v>
    <v>16142451</v>
    <v>1988</v>
  </rv>
  <rv s="2">
    <v>238</v>
  </rv>
  <rv s="0">
    <v>https://www.bing.com/financeapi/forcetrigger?t=a1p55r&amp;q=XNYS%3aCAG&amp;form=skydnc</v>
    <v>Learn more on Bing</v>
  </rv>
  <rv s="1">
    <v>en-US</v>
    <v>a1p55r</v>
    <v>268435456</v>
    <v>1</v>
    <v>Powered by Refinitiv</v>
    <v>0</v>
    <v>CONAGRA BRANDS, INC. (XNYS:CAG)</v>
    <v>2</v>
    <v>3</v>
    <v>Finance</v>
    <v>4</v>
    <v>41.3</v>
    <v>31.015000000000001</v>
    <v>0.55249999999999999</v>
    <v>-0.47</v>
    <v>2.9239999999999999E-3</v>
    <v>-1.2338999999999999E-2</v>
    <v>0.11</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18000</v>
    <v>New York Stock Exchange</v>
    <v>XNYS</v>
    <v>XNYS</v>
    <v>222 Merchandise Mart Plz Ste 1300, CHICAGO, IL, 60654-1103 US</v>
    <v>38.200000000000003</v>
    <v>Food &amp; Tobacco</v>
    <v>Stock</v>
    <v>45050.958333333336</v>
    <v>240</v>
    <v>37.501100000000001</v>
    <v>17941233816</v>
    <v>CONAGRA BRANDS, INC.</v>
    <v>CONAGRA BRANDS, INC.</v>
    <v>38.07</v>
    <v>22.7379</v>
    <v>38.090000000000003</v>
    <v>37.619999999999997</v>
    <v>37.729999999999997</v>
    <v>476906800</v>
    <v>CAG</v>
    <v>CONAGRA BRANDS, INC. (XNYS:CAG)</v>
    <v>4535297</v>
    <v>4441646</v>
    <v>1975</v>
  </rv>
  <rv s="2">
    <v>241</v>
  </rv>
  <rv s="0">
    <v>https://www.bing.com/financeapi/forcetrigger?t=a1p58m&amp;q=XNYS%3aCAH&amp;form=skydnc</v>
    <v>Learn more on Bing</v>
  </rv>
  <rv s="6">
    <v>en-US</v>
    <v>a1p58m</v>
    <v>268435456</v>
    <v>1</v>
    <v>Powered by Refinitiv</v>
    <v>10</v>
    <v>CARDINAL HEALTH, INC. (XNYS:CAH)</v>
    <v>2</v>
    <v>11</v>
    <v>Finance</v>
    <v>4</v>
    <v>83.01</v>
    <v>49.7</v>
    <v>0.77159999999999995</v>
    <v>-0.81</v>
    <v>-9.5259999999999997E-3</v>
    <v>-9.9220000000000003E-3</v>
    <v>-0.77</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81.44</v>
    <v>Pharmaceuticals</v>
    <v>Stock</v>
    <v>45050.997258946096</v>
    <v>243</v>
    <v>77.56</v>
    <v>20824968453</v>
    <v>CARDINAL HEALTH, INC.</v>
    <v>CARDINAL HEALTH, INC.</v>
    <v>79.040000000000006</v>
    <v>81.64</v>
    <v>80.83</v>
    <v>80.06</v>
    <v>257639100</v>
    <v>CAH</v>
    <v>CARDINAL HEALTH, INC. (XNYS:CAH)</v>
    <v>3309350</v>
    <v>1989231</v>
    <v>1979</v>
  </rv>
  <rv s="2">
    <v>244</v>
  </rv>
  <rv s="0">
    <v>https://www.bing.com/financeapi/forcetrigger?t=bu3ew7&amp;q=XNYS%3aCARR&amp;form=skydnc</v>
    <v>Learn more on Bing</v>
  </rv>
  <rv s="1">
    <v>en-US</v>
    <v>bu3ew7</v>
    <v>268435456</v>
    <v>1</v>
    <v>Powered by Refinitiv</v>
    <v>0</v>
    <v>CARRIER GLOBAL CORPORATION (XNYS:CARR)</v>
    <v>2</v>
    <v>3</v>
    <v>Finance</v>
    <v>4</v>
    <v>49.17</v>
    <v>33.1</v>
    <v>1.341</v>
    <v>0.19500000000000001</v>
    <v>2.1900000000000001E-3</v>
    <v>4.7670000000000004E-3</v>
    <v>0.09</v>
    <v>USD</v>
    <v>Carrier Global Corp is a provider of heating, ventilation, and air conditioning (HVAC), refrigeration, fire, security and building automation technologies. It operates through three segments: HVAC; Refrigeration; and Fire &amp; Security. The HVAC segment provides products, controls, services and solutions to meet the heating, cooling and ventilation needs of residential and commercial customers. The Refrigeration segment includes transport refrigeration and monitoring products, services and digital solutions for trucks, trailers, shipping containers, intermodal and rail, as well as commercial refrigeration products. Its commercial refrigeration equipment solutions preserve freshness of retail food and beverage. Its Fire &amp; Security segment provides a range of residential, commercial and industrial technologies designed to help protect people and property. Its products include fire, flame, gas, smoke and carbon monoxide detection, fire extinguishers, intruder alarms, and electronic controls.</v>
    <v>52000</v>
    <v>New York Stock Exchange</v>
    <v>XNYS</v>
    <v>XNYS</v>
    <v>13995 Pasteur Boulevard, PALM BEACH GARDENS, FL, 33418 US</v>
    <v>41.11</v>
    <v>Machinery, Equipment &amp; Components</v>
    <v>Stock</v>
    <v>45050.992610068752</v>
    <v>246</v>
    <v>40.28</v>
    <v>34303500000</v>
    <v>CARRIER GLOBAL CORPORATION</v>
    <v>CARRIER GLOBAL CORPORATION</v>
    <v>40.65</v>
    <v>13.863099999999999</v>
    <v>40.905000000000001</v>
    <v>41.1</v>
    <v>41.19</v>
    <v>834838100</v>
    <v>CARR</v>
    <v>CARRIER GLOBAL CORPORATION (XNYS:CARR)</v>
    <v>7327745</v>
    <v>6427877</v>
    <v>2019</v>
  </rv>
  <rv s="2">
    <v>247</v>
  </rv>
  <rv s="0">
    <v>https://www.bing.com/financeapi/forcetrigger?t=a1p7zr&amp;q=XNYS%3aCAT&amp;form=skydnc</v>
    <v>Learn more on Bing</v>
  </rv>
  <rv s="1">
    <v>en-US</v>
    <v>a1p7zr</v>
    <v>268435456</v>
    <v>1</v>
    <v>Powered by Refinitiv</v>
    <v>0</v>
    <v>CATERPILLAR INC. (XNYS:CAT)</v>
    <v>2</v>
    <v>3</v>
    <v>Finance</v>
    <v>4</v>
    <v>266.04000000000002</v>
    <v>160.6</v>
    <v>1.0750999999999999</v>
    <v>-5.26</v>
    <v>1.7589999999999999E-3</v>
    <v>-2.4392999999999998E-2</v>
    <v>0.37</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216.93</v>
    <v>Machinery, Equipment &amp; Components</v>
    <v>Stock</v>
    <v>45050.998936620315</v>
    <v>249</v>
    <v>209.33</v>
    <v>108420532166</v>
    <v>CATERPILLAR INC.</v>
    <v>CATERPILLAR INC.</v>
    <v>216.05</v>
    <v>15.9413</v>
    <v>215.64</v>
    <v>210.38</v>
    <v>210.75</v>
    <v>515355700</v>
    <v>CAT</v>
    <v>CATERPILLAR INC. (XNYS:CAT)</v>
    <v>3211007</v>
    <v>3119834</v>
    <v>1986</v>
  </rv>
  <rv s="2">
    <v>250</v>
  </rv>
  <rv s="0">
    <v>https://www.bing.com/financeapi/forcetrigger?t=a1p8tc&amp;q=XNYS%3aCB&amp;form=skydnc</v>
    <v>Learn more on Bing</v>
  </rv>
  <rv s="1">
    <v>en-US</v>
    <v>a1p8tc</v>
    <v>268435456</v>
    <v>1</v>
    <v>Powered by Refinitiv</v>
    <v>0</v>
    <v>Chubb Ltd (XNYS:CB)</v>
    <v>2</v>
    <v>3</v>
    <v>Finance</v>
    <v>4</v>
    <v>231.37</v>
    <v>173.78</v>
    <v>0.65659999999999996</v>
    <v>-2.31</v>
    <v>0</v>
    <v>-1.1679999999999999E-2</v>
    <v>0</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197.61500000000001</v>
    <v>Insurance</v>
    <v>Stock</v>
    <v>45050.998162164062</v>
    <v>252</v>
    <v>194.33</v>
    <v>80955601089</v>
    <v>Chubb Ltd</v>
    <v>Chubb Ltd</v>
    <v>197.27</v>
    <v>15.8866</v>
    <v>197.78</v>
    <v>195.47</v>
    <v>195.47</v>
    <v>414158700</v>
    <v>CB</v>
    <v>Chubb Ltd (XNYS:CB)</v>
    <v>1346002</v>
    <v>1543745</v>
    <v>2008</v>
  </rv>
  <rv s="2">
    <v>253</v>
  </rv>
  <rv s="0">
    <v>https://www.bing.com/financeapi/forcetrigger?t=a1pap2&amp;q=BATS%3aCBOE&amp;form=skydnc</v>
    <v>Learn more on Bing</v>
  </rv>
  <rv s="1">
    <v>en-US</v>
    <v>a1pap2</v>
    <v>268435456</v>
    <v>1</v>
    <v>Powered by Refinitiv</v>
    <v>0</v>
    <v>Cboe Global Markets, Inc. (BATS:CBOE)</v>
    <v>2</v>
    <v>3</v>
    <v>Finance</v>
    <v>12</v>
    <v>140.56</v>
    <v>103.8197</v>
    <v>0.50370000000000004</v>
    <v>-1.33</v>
    <v>1.0433E-2</v>
    <v>-9.6159999999999995E-3</v>
    <v>1.43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139.53</v>
    <v>Investment Banking &amp; Investment Services</v>
    <v>Stock</v>
    <v>45050.933986631251</v>
    <v>255</v>
    <v>136.97999999999999</v>
    <v>14457184253</v>
    <v>Cboe Global Markets, Inc.</v>
    <v>Cboe Global Markets, Inc.</v>
    <v>138.11000000000001</v>
    <v>62.533999999999999</v>
    <v>138.31</v>
    <v>136.97999999999999</v>
    <v>138.5</v>
    <v>105542300</v>
    <v>CBOE</v>
    <v>Cboe Global Markets, Inc. (BATS:CBOE)</v>
    <v>836396</v>
    <v>562826</v>
    <v>2006</v>
  </rv>
  <rv s="2">
    <v>256</v>
  </rv>
  <rv s="0">
    <v>https://www.bing.com/financeapi/forcetrigger?t=azetdm&amp;q=XNYS%3aCBRE&amp;form=skydnc</v>
    <v>Learn more on Bing</v>
  </rv>
  <rv s="1">
    <v>en-US</v>
    <v>azetdm</v>
    <v>268435456</v>
    <v>1</v>
    <v>Powered by Refinitiv</v>
    <v>0</v>
    <v>CBRE GROUP, INC. (XNYS:CBRE)</v>
    <v>2</v>
    <v>3</v>
    <v>Finance</v>
    <v>4</v>
    <v>89.58</v>
    <v>66.31</v>
    <v>1.3641000000000001</v>
    <v>-0.43</v>
    <v>-3.1219999999999998E-3</v>
    <v>-5.8040000000000001E-3</v>
    <v>-0.23</v>
    <v>USD</v>
    <v>CBRE Group, Inc. is a holding company. The Company provides services to real estate investors and occupiers. The Company's Advisory Services segment provides a range of services globally, including property leasing, property sales, mortgage services, property management services and valuation services. The Global Workplace Solutions segment provides a suite of integrated, contractually based outsourcing services to occupiers of real estate, including facilities management and project management. The Real Estate Investments includes segment investment management services provided globally, development services in the United States, United Kingdom and Continental Europe. The Company’s services include capital markets, property leasing, investment management, project management services, property management, facilities management services and development services, among others. It also provides expert technical support services for high-end laboratory systems in the United States.</v>
    <v>115000</v>
    <v>New York Stock Exchange</v>
    <v>XNYS</v>
    <v>XNYS</v>
    <v>2100 Mckinney Avenue, Suite 1250, DALLAS, TX, 75201 US</v>
    <v>74.63</v>
    <v>Real Estate Operations</v>
    <v>Stock</v>
    <v>45050.976850462503</v>
    <v>258</v>
    <v>72.180000000000007</v>
    <v>22895907218</v>
    <v>CBRE GROUP, INC.</v>
    <v>CBRE GROUP, INC.</v>
    <v>73.650000000000006</v>
    <v>21.3047</v>
    <v>74.09</v>
    <v>73.66</v>
    <v>73.430000000000007</v>
    <v>310832300</v>
    <v>CBRE</v>
    <v>CBRE GROUP, INC. (XNYS:CBRE)</v>
    <v>1764306</v>
    <v>1858905</v>
    <v>2001</v>
  </rv>
  <rv s="2">
    <v>259</v>
  </rv>
  <rv s="0">
    <v>https://www.bing.com/financeapi/forcetrigger?t=a1pcf2&amp;q=XNYS%3aCCI&amp;form=skydnc</v>
    <v>Learn more on Bing</v>
  </rv>
  <rv s="1">
    <v>en-US</v>
    <v>a1pcf2</v>
    <v>268435456</v>
    <v>1</v>
    <v>Powered by Refinitiv</v>
    <v>0</v>
    <v>CROWN CASTLE INC. (XNYS:CCI)</v>
    <v>2</v>
    <v>3</v>
    <v>Finance</v>
    <v>4</v>
    <v>193.95</v>
    <v>116.76</v>
    <v>0.66490000000000005</v>
    <v>-0.26</v>
    <v>2.7209999999999999E-3</v>
    <v>-2.2060000000000001E-3</v>
    <v>0.32</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119.34</v>
    <v>Residential &amp; Commercial REIT</v>
    <v>Stock</v>
    <v>45050.997457279685</v>
    <v>261</v>
    <v>116.76</v>
    <v>50999509680</v>
    <v>CROWN CASTLE INC.</v>
    <v>CROWN CASTLE INC.</v>
    <v>117.98</v>
    <v>30.5928</v>
    <v>117.86</v>
    <v>117.6</v>
    <v>117.92</v>
    <v>433669300</v>
    <v>CCI</v>
    <v>CROWN CASTLE INC. (XNYS:CCI)</v>
    <v>2870588</v>
    <v>1996621</v>
    <v>2014</v>
  </rv>
  <rv s="2">
    <v>262</v>
  </rv>
  <rv s="0">
    <v>https://www.bing.com/financeapi/forcetrigger?t=a1pctc&amp;q=XNYS%3aCCL&amp;form=skydnc</v>
    <v>Learn more on Bing</v>
  </rv>
  <rv s="1">
    <v>en-US</v>
    <v>a1pctc</v>
    <v>268435456</v>
    <v>1</v>
    <v>Powered by Refinitiv</v>
    <v>0</v>
    <v>Carnival Corp (XNYS:CCL)</v>
    <v>2</v>
    <v>3</v>
    <v>Finance</v>
    <v>4</v>
    <v>17.73</v>
    <v>6.11</v>
    <v>2.2103000000000002</v>
    <v>-0.04</v>
    <v>1.1715E-2</v>
    <v>-4.2420000000000001E-3</v>
    <v>0.11</v>
    <v>USD</v>
    <v>Carnival Corporation is a leisure travel company. It operates in North America, Australia, Europe, and Asia. Its portfolio features Carnival Cruise Line, Princess Cruises, Holland America Line, Seabourn, P&amp;O Cruises (Australia), Costa Cruises, AIDA Cruises, P&amp;O Cruises (United Kingdom) and Cunard. Its segment includes North America and Australia (NAA), Europe and Asia (EA), Cruise Support and Tour and Other. Its NAA segment includes Carnival Cruise Line, Princess Cruises, Holland America Line, P&amp;O Cruises (Australia) and Seabourn. Its EAA segment includes Costa Cruises (Costa), AIDA Cruises (AIDA), P&amp;O Cruises (United Kingdom) and Cunard. Its Cruise Support segment includes its portfolio of port destinations and other services. Its Tour and Other segment represent the hotel and transportation operations of Holland America Princess Alaska Tours. Its geographic areas include United States and Canada, Continental Europe, the United Kingdom, Australia and New Zealand, Asia, and others.</v>
    <v>85000</v>
    <v>New York Stock Exchange</v>
    <v>XNYS</v>
    <v>XNYS</v>
    <v>3655 North West 87th Avenue, PO Box 1347, MIAMI, FL, 33178 US</v>
    <v>9.84</v>
    <v>Hotels &amp; Entertainment Services</v>
    <v>Stock</v>
    <v>45050.999949571094</v>
    <v>264</v>
    <v>9.2100000000000009</v>
    <v>11775230000</v>
    <v>Carnival Corp</v>
    <v>Carnival Corp</v>
    <v>9.7799999999999994</v>
    <v>0</v>
    <v>9.43</v>
    <v>9.39</v>
    <v>9.5</v>
    <v>1262265000</v>
    <v>CCL</v>
    <v>Carnival Corp (XNYS:CCL)</v>
    <v>51862254</v>
    <v>31539139</v>
    <v>1974</v>
  </rv>
  <rv s="2">
    <v>265</v>
  </rv>
  <rv s="0">
    <v>https://www.bing.com/financeapi/forcetrigger?t=azqpjc&amp;q=XNYS%3aCDAY&amp;form=skydnc</v>
    <v>Learn more on Bing</v>
  </rv>
  <rv s="1">
    <v>en-US</v>
    <v>azqpjc</v>
    <v>268435456</v>
    <v>1</v>
    <v>Powered by Refinitiv</v>
    <v>0</v>
    <v>CERIDIAN HCM HOLDING INC. (XNYS:CDAY)</v>
    <v>2</v>
    <v>3</v>
    <v>Finance</v>
    <v>4</v>
    <v>79.66</v>
    <v>43.23</v>
    <v>1.4314</v>
    <v>-5.41</v>
    <v>1.3111999999999999E-2</v>
    <v>-8.6407999999999999E-2</v>
    <v>0.75</v>
    <v>USD</v>
    <v>Ceridian HCM Holding Inc. is a human capital management (HCM) software company. The Company’s flagship Cloud HCM platform, Dayforce, provides human resources (HR), payroll, benefits, workforce management, and talent intelligence functionality. It also sells Powerpay, a cloud HR and payroll solution for the Canadian small business market, through both direct sales and established partner channels. Its Dayforce Human Resources functionality provides customers with a single, complete record for all employees. Through its Dayforce platform, users with localized payroll functionality are able to make updates to time and pay in real-time. Its Dayforce Wallet is a digital payment solution for customers using Dayforce Payroll. Its Dayforce Benefits assists users from enrollment to ongoing benefits administration. Its Bureau solutions offer payroll and payroll-related services using legacy technology and on-premises technology from its acquired businesses.</v>
    <v>8526</v>
    <v>New York Stock Exchange</v>
    <v>XNYS</v>
    <v>XNYS</v>
    <v>3311 E Old Shakopee Rd, MINNEAPOLIS, MN, 55425-1361 US</v>
    <v>62.17</v>
    <v>Software &amp; IT Services</v>
    <v>Stock</v>
    <v>45050.958333344533</v>
    <v>267</v>
    <v>57.07</v>
    <v>8734256960</v>
    <v>CERIDIAN HCM HOLDING INC.</v>
    <v>CERIDIAN HCM HOLDING INC.</v>
    <v>61.03</v>
    <v>0</v>
    <v>62.61</v>
    <v>57.2</v>
    <v>57.95</v>
    <v>152696800</v>
    <v>CDAY</v>
    <v>CERIDIAN HCM HOLDING INC. (XNYS:CDAY)</v>
    <v>3735947</v>
    <v>1237326</v>
    <v>2013</v>
  </rv>
  <rv s="2">
    <v>268</v>
  </rv>
  <rv s="0">
    <v>https://www.bing.com/financeapi/forcetrigger?t=a1pejc&amp;q=XNAS%3aCDNS&amp;form=skydnc</v>
    <v>Learn more on Bing</v>
  </rv>
  <rv s="1">
    <v>en-US</v>
    <v>a1pejc</v>
    <v>268435456</v>
    <v>1</v>
    <v>Powered by Refinitiv</v>
    <v>0</v>
    <v>CADENCE DESIGN SYSTEMS, INC. (XNAS:CDNS)</v>
    <v>2</v>
    <v>3</v>
    <v>Finance</v>
    <v>4</v>
    <v>217.67</v>
    <v>132.315</v>
    <v>1.0685</v>
    <v>-2.42</v>
    <v>6.1939999999999999E-3</v>
    <v>-1.1665000000000002E-2</v>
    <v>1.27</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208.67</v>
    <v>Software &amp; IT Services</v>
    <v>Stock</v>
    <v>45050.93923752266</v>
    <v>270</v>
    <v>204.95</v>
    <v>55908400520</v>
    <v>CADENCE DESIGN SYSTEMS, INC.</v>
    <v>CADENCE DESIGN SYSTEMS, INC.</v>
    <v>208.1</v>
    <v>66.434200000000004</v>
    <v>207.45</v>
    <v>205.03</v>
    <v>206.3</v>
    <v>272684000</v>
    <v>CDNS</v>
    <v>CADENCE DESIGN SYSTEMS, INC. (XNAS:CDNS)</v>
    <v>1271931</v>
    <v>1631717</v>
    <v>1987</v>
  </rv>
  <rv s="2">
    <v>271</v>
  </rv>
  <rv s="0">
    <v>https://www.bing.com/financeapi/forcetrigger?t=a1pf4c&amp;q=XNAS%3aCDW&amp;form=skydnc</v>
    <v>Learn more on Bing</v>
  </rv>
  <rv s="1">
    <v>en-US</v>
    <v>a1pf4c</v>
    <v>268435456</v>
    <v>1</v>
    <v>Powered by Refinitiv</v>
    <v>0</v>
    <v>CDW CORPORATION (XNAS:CDW)</v>
    <v>2</v>
    <v>3</v>
    <v>Finance</v>
    <v>4</v>
    <v>215</v>
    <v>147.91</v>
    <v>1.1048</v>
    <v>-1.1100000000000001</v>
    <v>2.3799999999999997E-3</v>
    <v>-6.7279999999999996E-3</v>
    <v>0.39</v>
    <v>USD</v>
    <v>CDW Corporation is a technology company that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Company's business segments include Corporate, Small Business, and Public. The Company’s Corporate segment primarily serves the United States private sector business customers. The Small Business segment primarily serves the United States private sector business customers. The Public segment comprises government agencies, education, and healthcare institutions in the United States. The Company's solutions are delivered in physical, virtual and cloud-based environments.</v>
    <v>15100</v>
    <v>Nasdaq Stock Market</v>
    <v>XNAS</v>
    <v>XNAS</v>
    <v>200 N Milwaukee Ave, VERNON HILLS, IL, 60061 US</v>
    <v>165.92529999999999</v>
    <v>Software &amp; IT Services</v>
    <v>Stock</v>
    <v>45050.932701122656</v>
    <v>273</v>
    <v>162.59</v>
    <v>22143434118</v>
    <v>CDW CORPORATION</v>
    <v>CDW CORPORATION</v>
    <v>163.21</v>
    <v>20.281300000000002</v>
    <v>164.97</v>
    <v>163.86</v>
    <v>164.25</v>
    <v>135136300</v>
    <v>CDW</v>
    <v>CDW CORPORATION (XNAS:CDW)</v>
    <v>1461538</v>
    <v>1096287</v>
    <v>2007</v>
  </rv>
  <rv s="2">
    <v>274</v>
  </rv>
  <rv s="0">
    <v>https://www.bing.com/financeapi/forcetrigger?t=a1pffr&amp;q=XNYS%3aCE&amp;form=skydnc</v>
    <v>Learn more on Bing</v>
  </rv>
  <rv s="1">
    <v>en-US</v>
    <v>a1pffr</v>
    <v>268435456</v>
    <v>1</v>
    <v>Powered by Refinitiv</v>
    <v>0</v>
    <v>CELANESE CORPORATION (XNYS:CE)</v>
    <v>2</v>
    <v>3</v>
    <v>Finance</v>
    <v>4</v>
    <v>161.37</v>
    <v>86.704999999999998</v>
    <v>1.2984</v>
    <v>0.45</v>
    <v>9.8860000000000007E-4</v>
    <v>4.4689999999999999E-3</v>
    <v>0.1</v>
    <v>USD</v>
    <v>Celanese Corporation is a global chemical and specialty materials company. The Company is a producer of engineered polymers that are used in a variety of applications. Its segments include Engineered Materials and Acetyl Chain. The Engineered Materials segment develops, produces and supplies a range of specialty polymers for automotive and medical applications, as well as industrial products and consumer electronics. This segment also supplies acesulfame potassium for the food and beverage industry and a producer of food protection ingredients, such as potassium sorbate and sorbic acid. The Acetyl Chain segment includes the integrated chain of intermediate chemistry, emulsion polymers, ethylene vinyl acetate (EVA) polymers and redispersible powders (RDP) businesses, and acetate tow businesses. It is also engaged in the Mobility and Materials (M&amp;M) business. Its products include polyoxymethylene, ultra-high molecular weight polyethylene and long-fiber reinforced thermoplastics.</v>
    <v>13263</v>
    <v>New York Stock Exchange</v>
    <v>XNYS</v>
    <v>XNYS</v>
    <v>222 Las Colinas Blvd W Ste 900N, IRVING, TX, 75039-5467 US</v>
    <v>102.11</v>
    <v>Chemicals</v>
    <v>Stock</v>
    <v>45050.958333356248</v>
    <v>276</v>
    <v>99.44</v>
    <v>11209938635</v>
    <v>CELANESE CORPORATION</v>
    <v>CELANESE CORPORATION</v>
    <v>100.44</v>
    <v>5.7812000000000001</v>
    <v>100.7</v>
    <v>101.15</v>
    <v>101.25</v>
    <v>110824900</v>
    <v>CE</v>
    <v>CELANESE CORPORATION (XNYS:CE)</v>
    <v>1483723</v>
    <v>868376</v>
    <v>2004</v>
  </rv>
  <rv s="2">
    <v>277</v>
  </rv>
  <rv s="0">
    <v>https://www.bing.com/financeapi/forcetrigger?t=c4xjc7&amp;q=XNAS%3aCEG&amp;form=skydnc</v>
    <v>Learn more on Bing</v>
  </rv>
  <rv s="1">
    <v>en-US</v>
    <v>c4xjc7</v>
    <v>268435456</v>
    <v>1</v>
    <v>Powered by Refinitiv</v>
    <v>0</v>
    <v>CONSTELLATION ENERGY CORPORATION. (XNAS:CEG)</v>
    <v>2</v>
    <v>3</v>
    <v>Finance</v>
    <v>4</v>
    <v>97.89</v>
    <v>52.64</v>
    <v>0.96299999999999997</v>
    <v>2.08</v>
    <v>1.2723999999999999E-2</v>
    <v>2.7185999999999998E-2</v>
    <v>1</v>
    <v>USD</v>
    <v>Constellation Energy Corporation is a producer of clean energy and a supplier of energy products and services. The Company operates through five segments: Mid-Atlantic, Midwest, New York, ERCOT, and Other Power Regions, including New England, South, West and Canada. The Company’s generating capacity includes primarily nuclear, wind, solar, natural gas and hydroelectric assets. Through its integrated business operations, the Company sells electricity, natural gas, and other energy-related products and sustainable solutions to various types of customers. The Company serves industries, including distribution utilities, municipalities, cooperatives, and commercial, industrial, governmental, and residential customers in markets across multiple geographic regions. Its fleet is enabling the acceleration of the nation’s transition to a carbon-free future with more than 32,355 megawatts of capacity. The Company serves over 48 states, the District of Columbia, Canada, and the United Kingdom.</v>
    <v>13370</v>
    <v>Nasdaq Stock Market</v>
    <v>XNAS</v>
    <v>XNAS</v>
    <v>1310 Point Street, BALTIMORE, MD, 21231 US</v>
    <v>80.37</v>
    <v>Electrical Utilities &amp; IPPs</v>
    <v>Stock</v>
    <v>45050.945805902345</v>
    <v>279</v>
    <v>74.91</v>
    <v>25741109253</v>
    <v>CONSTELLATION ENERGY CORPORATION.</v>
    <v>CONSTELLATION ENERGY CORPORATION.</v>
    <v>76.98</v>
    <v>44.336199999999998</v>
    <v>76.510000000000005</v>
    <v>78.59</v>
    <v>79.59</v>
    <v>327536700</v>
    <v>CEG</v>
    <v>CONSTELLATION ENERGY CORPORATION. (XNAS:CEG)</v>
    <v>3830453</v>
    <v>1671290</v>
    <v>2021</v>
  </rv>
  <rv s="2">
    <v>280</v>
  </rv>
  <rv s="0">
    <v>https://www.bing.com/financeapi/forcetrigger?t=a1pidm&amp;q=XNYS%3aCF&amp;form=skydnc</v>
    <v>Learn more on Bing</v>
  </rv>
  <rv s="1">
    <v>en-US</v>
    <v>a1pidm</v>
    <v>268435456</v>
    <v>1</v>
    <v>Powered by Refinitiv</v>
    <v>0</v>
    <v>CF INDUSTRIES HOLDINGS, INC. (XNYS:CF)</v>
    <v>2</v>
    <v>3</v>
    <v>Finance</v>
    <v>4</v>
    <v>119.59829999999999</v>
    <v>67.95</v>
    <v>0.9909</v>
    <v>-3.78</v>
    <v>1.9837E-2</v>
    <v>-5.1185000000000001E-2</v>
    <v>1.39</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73.969899999999996</v>
    <v>Chemicals</v>
    <v>Stock</v>
    <v>45050.998651411719</v>
    <v>282</v>
    <v>69.72</v>
    <v>14394840000</v>
    <v>CF INDUSTRIES HOLDINGS, INC.</v>
    <v>CF INDUSTRIES HOLDINGS, INC.</v>
    <v>73.459999999999994</v>
    <v>4.9364999999999997</v>
    <v>73.849999999999994</v>
    <v>70.069999999999993</v>
    <v>71.459999999999994</v>
    <v>194919900</v>
    <v>CF</v>
    <v>CF INDUSTRIES HOLDINGS, INC. (XNYS:CF)</v>
    <v>2973123</v>
    <v>2491490</v>
    <v>2005</v>
  </rv>
  <rv s="2">
    <v>283</v>
  </rv>
  <rv s="0">
    <v>https://www.bing.com/financeapi/forcetrigger?t=bsjhmw&amp;q=XNYS%3aCFG+PR+E&amp;form=skydnc</v>
    <v>Learn more on Bing</v>
  </rv>
  <rv s="6">
    <v>en-US</v>
    <v>bsjhmw</v>
    <v>268435456</v>
    <v>1</v>
    <v>Powered by Refinitiv</v>
    <v>10</v>
    <v>CITIZENS FINANCIAL GROUP, INC. (XNYS:CFG PR E)</v>
    <v>2</v>
    <v>11</v>
    <v>Finance</v>
    <v>4</v>
    <v>22.767099999999999</v>
    <v>15</v>
    <v>1.3178000000000001</v>
    <v>-2.23</v>
    <v>-4.6379999999999998E-3</v>
    <v>-0.12890199999999999</v>
    <v>-6.9900000000000004E-2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16.98</v>
    <v>Banking Services</v>
    <v>Stock</v>
    <v>45050.958333367969</v>
    <v>285</v>
    <v>15</v>
    <v>12690010000</v>
    <v>CITIZENS FINANCIAL GROUP, INC.</v>
    <v>CITIZENS FINANCIAL GROUP, INC.</v>
    <v>16.98</v>
    <v>17.3</v>
    <v>15.07</v>
    <v>15.0001</v>
    <v>483982300</v>
    <v>CFG PR E</v>
    <v>CITIZENS FINANCIAL GROUP, INC. (XNYS:CFG PR E)</v>
    <v>228632</v>
    <v>67755</v>
    <v>1984</v>
  </rv>
  <rv s="2">
    <v>286</v>
  </rv>
  <rv s="0">
    <v>https://www.bing.com/financeapi/forcetrigger?t=a1pl8m&amp;q=XNYS%3aCHD&amp;form=skydnc</v>
    <v>Learn more on Bing</v>
  </rv>
  <rv s="1">
    <v>en-US</v>
    <v>a1pl8m</v>
    <v>268435456</v>
    <v>1</v>
    <v>Powered by Refinitiv</v>
    <v>0</v>
    <v>CHURCH &amp; DWIGHT CO., INC. (XNYS:CHD)</v>
    <v>2</v>
    <v>3</v>
    <v>Finance</v>
    <v>4</v>
    <v>99.564899999999994</v>
    <v>70.16</v>
    <v>0.46289999999999998</v>
    <v>0.23</v>
    <v>-6.1439999999999993E-3</v>
    <v>2.3610000000000003E-3</v>
    <v>-0.6</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The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The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5250</v>
    <v>New York Stock Exchange</v>
    <v>XNYS</v>
    <v>XNYS</v>
    <v>500 Charles Ewing Blvd, EWING, NJ, 08628-3448 US</v>
    <v>97.99</v>
    <v>Personal &amp; Household Products &amp; Services</v>
    <v>Stock</v>
    <v>45050.958333356248</v>
    <v>288</v>
    <v>96.674999999999997</v>
    <v>23854783176</v>
    <v>CHURCH &amp; DWIGHT CO., INC.</v>
    <v>CHURCH &amp; DWIGHT CO., INC.</v>
    <v>97.51</v>
    <v>58.211300000000001</v>
    <v>97.43</v>
    <v>97.66</v>
    <v>97.06</v>
    <v>244263600</v>
    <v>CHD</v>
    <v>CHURCH &amp; DWIGHT CO., INC. (XNYS:CHD)</v>
    <v>1591408</v>
    <v>1365014</v>
    <v>1925</v>
  </rv>
  <rv s="2">
    <v>289</v>
  </rv>
  <rv s="0">
    <v>https://www.bing.com/financeapi/forcetrigger?t=a1pnu2&amp;q=XNAS%3aCHRW&amp;form=skydnc</v>
    <v>Learn more on Bing</v>
  </rv>
  <rv s="1">
    <v>en-US</v>
    <v>a1pnu2</v>
    <v>268435456</v>
    <v>1</v>
    <v>Powered by Refinitiv</v>
    <v>0</v>
    <v>C.H. ROBINSON WORLDWIDE, INC. (XNAS:CHRW)</v>
    <v>2</v>
    <v>3</v>
    <v>Finance</v>
    <v>4</v>
    <v>121.23</v>
    <v>86.6</v>
    <v>0.79810000000000003</v>
    <v>-2.3250000000000002</v>
    <v>0</v>
    <v>-2.2128999999999999E-2</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16902</v>
    <v>Nasdaq Stock Market</v>
    <v>XNAS</v>
    <v>XNAS</v>
    <v>14701 Charlson Rd, EDEN PRAIRIE, MN, 55347 US</v>
    <v>105.175</v>
    <v>Freight &amp; Logistics Services</v>
    <v>Stock</v>
    <v>45050.844367985941</v>
    <v>291</v>
    <v>102.67</v>
    <v>12233650000</v>
    <v>C.H. ROBINSON WORLDWIDE, INC.</v>
    <v>C.H. ROBINSON WORLDWIDE, INC.</v>
    <v>104.68</v>
    <v>16.9328</v>
    <v>105.065</v>
    <v>102.74</v>
    <v>102.74</v>
    <v>116438800</v>
    <v>CHRW</v>
    <v>C.H. ROBINSON WORLDWIDE, INC. (XNAS:CHRW)</v>
    <v>1021176</v>
    <v>1188361</v>
    <v>1997</v>
  </rv>
  <rv s="2">
    <v>292</v>
  </rv>
  <rv s="0">
    <v>https://www.bing.com/financeapi/forcetrigger?t=a1pokr&amp;q=XNAS%3aCHTR&amp;form=skydnc</v>
    <v>Learn more on Bing</v>
  </rv>
  <rv s="1">
    <v>en-US</v>
    <v>a1pokr</v>
    <v>268435456</v>
    <v>1</v>
    <v>Powered by Refinitiv</v>
    <v>0</v>
    <v>CHARTER COMMUNICATIONS, INC. (XNAS:CHTR)</v>
    <v>2</v>
    <v>3</v>
    <v>Finance</v>
    <v>4</v>
    <v>515.66</v>
    <v>297.66000000000003</v>
    <v>1.1037999999999999</v>
    <v>-8.1199999999999992</v>
    <v>-1.0838E-2</v>
    <v>-2.2751E-2</v>
    <v>-3.78</v>
    <v>USD</v>
    <v>Charter Communications, Inc. is a broadband connectivity company and cable operator serving more than 32 million customers in 41 states through its Spectrum brand. The Company offers a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Verizon Communications Inc.(Verizon) mobile network, combined with Spectrum WiFi.</v>
    <v>101700</v>
    <v>Nasdaq Stock Market</v>
    <v>XNAS</v>
    <v>XNAS</v>
    <v>12405 Powerscourt Drive, ST. LOUIS, MO, 63131 US</v>
    <v>358.15499999999997</v>
    <v>Telecommunications Services</v>
    <v>Stock</v>
    <v>45050.926670751564</v>
    <v>294</v>
    <v>346.95499999999998</v>
    <v>52517618255</v>
    <v>CHARTER COMMUNICATIONS, INC.</v>
    <v>CHARTER COMMUNICATIONS, INC.</v>
    <v>357.77</v>
    <v>11.6967</v>
    <v>356.9</v>
    <v>348.78</v>
    <v>345</v>
    <v>150575200</v>
    <v>CHTR</v>
    <v>CHARTER COMMUNICATIONS, INC. (XNAS:CHTR)</v>
    <v>853099</v>
    <v>1061171</v>
    <v>2003</v>
  </rv>
  <rv s="2">
    <v>295</v>
  </rv>
  <rv s="0">
    <v>https://www.bing.com/financeapi/forcetrigger?t=a1pp5r&amp;q=XNYS%3aCI&amp;form=skydnc</v>
    <v>Learn more on Bing</v>
  </rv>
  <rv s="1">
    <v>en-US</v>
    <v>a1pp5r</v>
    <v>268435456</v>
    <v>1</v>
    <v>Powered by Refinitiv</v>
    <v>0</v>
    <v>THE CIGNA GROUP (XNYS:CI)</v>
    <v>2</v>
    <v>3</v>
    <v>Finance</v>
    <v>4</v>
    <v>340.11</v>
    <v>240.11</v>
    <v>0.6321</v>
    <v>-2.31</v>
    <v>3.8779000000000001E-2</v>
    <v>-9.389999999999999E-3</v>
    <v>9.4499999999999993</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244.51</v>
    <v>Healthcare Providers &amp; Services</v>
    <v>Stock</v>
    <v>45050.998959316406</v>
    <v>297</v>
    <v>241.06</v>
    <v>72383849925</v>
    <v>THE CIGNA GROUP</v>
    <v>THE CIGNA GROUP</v>
    <v>243.59</v>
    <v>11.5093</v>
    <v>246</v>
    <v>243.69</v>
    <v>253.14</v>
    <v>297032500</v>
    <v>CI</v>
    <v>THE CIGNA GROUP (XNYS:CI)</v>
    <v>1564004</v>
    <v>1842005</v>
    <v>2018</v>
  </rv>
  <rv s="2">
    <v>298</v>
  </rv>
  <rv s="0">
    <v>https://www.bing.com/financeapi/forcetrigger?t=a1pqur&amp;q=XNAS%3aCINF&amp;form=skydnc</v>
    <v>Learn more on Bing</v>
  </rv>
  <rv s="1">
    <v>en-US</v>
    <v>a1pqur</v>
    <v>268435456</v>
    <v>1</v>
    <v>Powered by Refinitiv</v>
    <v>0</v>
    <v>CINCINNATI FINANCIAL CORPORATION (XNAS:CINF)</v>
    <v>2</v>
    <v>3</v>
    <v>Finance</v>
    <v>4</v>
    <v>130.66</v>
    <v>88.66</v>
    <v>0.63100000000000001</v>
    <v>-0.43</v>
    <v>5.1919999999999996E-3</v>
    <v>-4.117E-3</v>
    <v>0.54</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104.94</v>
    <v>Insurance</v>
    <v>Stock</v>
    <v>45050.956653193753</v>
    <v>300</v>
    <v>102.17</v>
    <v>16351692927</v>
    <v>CINCINNATI FINANCIAL CORPORATION</v>
    <v>CINCINNATI FINANCIAL CORPORATION</v>
    <v>103.75</v>
    <v>690.51239999999996</v>
    <v>104.44</v>
    <v>104.01</v>
    <v>104.55</v>
    <v>157212700</v>
    <v>CINF</v>
    <v>CINCINNATI FINANCIAL CORPORATION (XNAS:CINF)</v>
    <v>539861</v>
    <v>574727</v>
    <v>1992</v>
  </rv>
  <rv s="2">
    <v>301</v>
  </rv>
  <rv s="0">
    <v>https://www.bing.com/financeapi/forcetrigger?t=a1pshw&amp;q=XNYS%3aCL&amp;form=skydnc</v>
    <v>Learn more on Bing</v>
  </rv>
  <rv s="1">
    <v>en-US</v>
    <v>a1pshw</v>
    <v>268435456</v>
    <v>1</v>
    <v>Powered by Refinitiv</v>
    <v>0</v>
    <v>COLGATE-PALMOLIVE COMPANY (XNYS:CL)</v>
    <v>2</v>
    <v>3</v>
    <v>Finance</v>
    <v>4</v>
    <v>83.81</v>
    <v>67.84</v>
    <v>0.47910000000000003</v>
    <v>-0.47</v>
    <v>0</v>
    <v>-5.7840000000000001E-3</v>
    <v>0</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81.760000000000005</v>
    <v>Personal &amp; Household Products &amp; Services</v>
    <v>Stock</v>
    <v>45050.987342626562</v>
    <v>303</v>
    <v>80.454999999999998</v>
    <v>67020814878</v>
    <v>COLGATE-PALMOLIVE COMPANY</v>
    <v>COLGATE-PALMOLIVE COMPANY</v>
    <v>81.53</v>
    <v>42.589500000000001</v>
    <v>81.260000000000005</v>
    <v>80.790000000000006</v>
    <v>80.790000000000006</v>
    <v>829568200</v>
    <v>CL</v>
    <v>COLGATE-PALMOLIVE COMPANY (XNYS:CL)</v>
    <v>7441480</v>
    <v>5176879</v>
    <v>1923</v>
  </rv>
  <rv s="2">
    <v>304</v>
  </rv>
  <rv s="0">
    <v>https://www.bing.com/financeapi/forcetrigger?t=a1pvu2&amp;q=XNYS%3aCLX&amp;form=skydnc</v>
    <v>Learn more on Bing</v>
  </rv>
  <rv s="1">
    <v>en-US</v>
    <v>a1pvu2</v>
    <v>268435456</v>
    <v>1</v>
    <v>Powered by Refinitiv</v>
    <v>0</v>
    <v>THE CLOROX COMPANY (XNYS:CLX)</v>
    <v>2</v>
    <v>3</v>
    <v>Finance</v>
    <v>4</v>
    <v>178.20500000000001</v>
    <v>120.5</v>
    <v>0.26910000000000001</v>
    <v>-4.57</v>
    <v>5.0280000000000004E-3</v>
    <v>-2.6023999999999999E-2</v>
    <v>0.86</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176.24</v>
    <v>Personal &amp; Household Products &amp; Services</v>
    <v>Stock</v>
    <v>45050.972624200782</v>
    <v>306</v>
    <v>170.57</v>
    <v>21127698896</v>
    <v>THE CLOROX COMPANY</v>
    <v>THE CLOROX COMPANY</v>
    <v>175.43</v>
    <v>295.71940000000001</v>
    <v>175.61</v>
    <v>171.04</v>
    <v>171.9</v>
    <v>123524900</v>
    <v>CLX</v>
    <v>THE CLOROX COMPANY (XNYS:CLX)</v>
    <v>2395322</v>
    <v>1255152</v>
    <v>1986</v>
  </rv>
  <rv s="2">
    <v>307</v>
  </rv>
  <rv s="0">
    <v>https://www.bing.com/financeapi/forcetrigger?t=a1pw9c&amp;q=XNYS%3aCMA&amp;form=skydnc</v>
    <v>Learn more on Bing</v>
  </rv>
  <rv s="1">
    <v>en-US</v>
    <v>a1pw9c</v>
    <v>268435456</v>
    <v>1</v>
    <v>Powered by Refinitiv</v>
    <v>0</v>
    <v>COMERICA INCORPORATED (XNYS:CMA)</v>
    <v>2</v>
    <v>3</v>
    <v>Finance</v>
    <v>4</v>
    <v>87.02</v>
    <v>28.4</v>
    <v>1.1919</v>
    <v>-4.37</v>
    <v>4.1012000000000007E-2</v>
    <v>-0.122822</v>
    <v>1.28</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34.97</v>
    <v>Banking Services</v>
    <v>Stock</v>
    <v>45050.999748378905</v>
    <v>309</v>
    <v>28.4</v>
    <v>4684813000</v>
    <v>COMERICA INCORPORATED</v>
    <v>COMERICA INCORPORATED</v>
    <v>34.085000000000001</v>
    <v>3.7484999999999999</v>
    <v>35.58</v>
    <v>31.21</v>
    <v>32.49</v>
    <v>131669900</v>
    <v>CMA</v>
    <v>COMERICA INCORPORATED (XNYS:CMA)</v>
    <v>17888209</v>
    <v>4118203</v>
    <v>1972</v>
  </rv>
  <rv s="2">
    <v>310</v>
  </rv>
  <rv s="0">
    <v>https://www.bing.com/financeapi/forcetrigger?t=a1pwqh&amp;q=XNAS%3aCMCSA&amp;form=skydnc</v>
    <v>Learn more on Bing</v>
  </rv>
  <rv s="1">
    <v>en-US</v>
    <v>a1pwqh</v>
    <v>268435456</v>
    <v>1</v>
    <v>Powered by Refinitiv</v>
    <v>0</v>
    <v>COMCAST CORPORATION (XNAS:CMCSA)</v>
    <v>2</v>
    <v>3</v>
    <v>Finance</v>
    <v>4</v>
    <v>44.66</v>
    <v>28.39</v>
    <v>0.99439999999999995</v>
    <v>-0.67</v>
    <v>0</v>
    <v>-1.6385E-2</v>
    <v>0</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of its Universal theme parks. The Sky segment includes a direct-to-consumer business, providing video, broadband, voice and wireless phone services, and a content business, operating entertainment networks, the Sky News broadcast network and Sky Sports networks.</v>
    <v>186000</v>
    <v>Nasdaq Stock Market</v>
    <v>XNAS</v>
    <v>XNAS</v>
    <v>1 Comcast Ctr, PHILADELPHIA, PA, 19103-2838 US</v>
    <v>40.78</v>
    <v>Telecommunications Services</v>
    <v>Stock</v>
    <v>45050.998734687499</v>
    <v>312</v>
    <v>40.010100000000001</v>
    <v>170463400000</v>
    <v>COMCAST CORPORATION</v>
    <v>COMCAST CORPORATION</v>
    <v>40.770000000000003</v>
    <v>30.929500000000001</v>
    <v>40.89</v>
    <v>40.22</v>
    <v>40.22</v>
    <v>4168827000</v>
    <v>CMCSA</v>
    <v>COMCAST CORPORATION (XNAS:CMCSA)</v>
    <v>15142996</v>
    <v>17560966</v>
    <v>2001</v>
  </rv>
  <rv s="2">
    <v>313</v>
  </rv>
  <rv s="0">
    <v>https://www.bing.com/financeapi/forcetrigger?t=a1px2w&amp;q=XNAS%3aCME&amp;form=skydnc</v>
    <v>Learn more on Bing</v>
  </rv>
  <rv s="1">
    <v>en-US</v>
    <v>a1px2w</v>
    <v>268435456</v>
    <v>1</v>
    <v>Powered by Refinitiv</v>
    <v>0</v>
    <v>CME GROUP INC. (XNAS:CME)</v>
    <v>2</v>
    <v>3</v>
    <v>Finance</v>
    <v>4</v>
    <v>215.21860000000001</v>
    <v>162.25530000000001</v>
    <v>0.41710000000000003</v>
    <v>2.6</v>
    <v>0</v>
    <v>1.4338E-2</v>
    <v>0</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184.51</v>
    <v>Investment Banking &amp; Investment Services</v>
    <v>Stock</v>
    <v>45050.887168587498</v>
    <v>315</v>
    <v>179.9</v>
    <v>66166923021</v>
    <v>CME GROUP INC.</v>
    <v>CME GROUP INC.</v>
    <v>180.06</v>
    <v>23.031300000000002</v>
    <v>181.33</v>
    <v>183.93</v>
    <v>183.93</v>
    <v>359739700</v>
    <v>CME</v>
    <v>CME GROUP INC. (XNAS:CME)</v>
    <v>1468619</v>
    <v>1374574</v>
    <v>2001</v>
  </rv>
  <rv s="2">
    <v>316</v>
  </rv>
  <rv s="0">
    <v>https://www.bing.com/financeapi/forcetrigger?t=a1pxbh&amp;q=XNYS%3aCMG&amp;form=skydnc</v>
    <v>Learn more on Bing</v>
  </rv>
  <rv s="1">
    <v>en-US</v>
    <v>a1pxbh</v>
    <v>268435456</v>
    <v>1</v>
    <v>Powered by Refinitiv</v>
    <v>0</v>
    <v>CHIPOTLE MEXICAN GRILL, INC. (XNYS:CMG)</v>
    <v>2</v>
    <v>3</v>
    <v>Finance</v>
    <v>4</v>
    <v>2077.2899000000002</v>
    <v>1196.28</v>
    <v>1.3383</v>
    <v>-24.61</v>
    <v>7.8680000000000004E-4</v>
    <v>-1.1958E-2</v>
    <v>1.6</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2062.33</v>
    <v>Hotels &amp; Entertainment Services</v>
    <v>Stock</v>
    <v>45050.999501909377</v>
    <v>318</v>
    <v>2028.64</v>
    <v>56104215538</v>
    <v>CHIPOTLE MEXICAN GRILL, INC.</v>
    <v>CHIPOTLE MEXICAN GRILL, INC.</v>
    <v>2058.4699999999998</v>
    <v>55.676900000000003</v>
    <v>2058.12</v>
    <v>2033.51</v>
    <v>2035.11</v>
    <v>27589840</v>
    <v>CMG</v>
    <v>CHIPOTLE MEXICAN GRILL, INC. (XNYS:CMG)</v>
    <v>228827</v>
    <v>343939</v>
    <v>1998</v>
  </rv>
  <rv s="2">
    <v>319</v>
  </rv>
  <rv s="0">
    <v>https://www.bing.com/financeapi/forcetrigger?t=a1pxec&amp;q=XNYS%3aCMI&amp;form=skydnc</v>
    <v>Learn more on Bing</v>
  </rv>
  <rv s="1">
    <v>en-US</v>
    <v>a1pxec</v>
    <v>268435456</v>
    <v>1</v>
    <v>Powered by Refinitiv</v>
    <v>0</v>
    <v>CUMMINS INC. (XNYS:CMI)</v>
    <v>2</v>
    <v>3</v>
    <v>Finance</v>
    <v>4</v>
    <v>261.91000000000003</v>
    <v>184.27500000000001</v>
    <v>1.0136000000000001</v>
    <v>-3</v>
    <v>6.8189999999999995E-3</v>
    <v>-1.3365999999999999E-2</v>
    <v>1.51</v>
    <v>USD</v>
    <v>Cummins Inc. designs, manufactures, distributes and services diesel and natural gas, electric and hybrid powertrains, and powertrain-related components. The Company's segments include Engine, Components, Distribution, Power Systems and New Power. The Engine segment produces engines and associated parts for sale to customers in on-highway and various off-highway markets. The Components segment sells filtration products, aftertreatment systems, turbochargers, electronics, fuel systems, automated transmissions, axles, and suspension systems. The Distribution segment includes wholly owned and partially owned distributorships engaged in wholesaling engines, generator sets and service parts. The Power Systems segment is an integrated power provider, which designs, manufactures, and sells engines for industrial applications, including mining, and oil and gas. The New Power segment designs, manufactures, sells, and supports hydrogen production solutions as well as electrified power systems.</v>
    <v>73600</v>
    <v>New York Stock Exchange</v>
    <v>XNYS</v>
    <v>XNYS</v>
    <v>BOX 3005 MAIL CODE 60207, 500 JACKSON ST, COLUMBUS, IN, 47202-3005 US</v>
    <v>224.578</v>
    <v>Automobiles &amp; Auto Parts</v>
    <v>Stock</v>
    <v>45050.998783113282</v>
    <v>321</v>
    <v>218.93</v>
    <v>31348860610</v>
    <v>CUMMINS INC.</v>
    <v>CUMMINS INC.</v>
    <v>223.95</v>
    <v>16.7303</v>
    <v>224.45</v>
    <v>221.45</v>
    <v>222.96</v>
    <v>141561800</v>
    <v>CMI</v>
    <v>CUMMINS INC. (XNYS:CMI)</v>
    <v>875414</v>
    <v>903334</v>
    <v>1919</v>
  </rv>
  <rv s="2">
    <v>322</v>
  </rv>
  <rv s="0">
    <v>https://www.bing.com/financeapi/forcetrigger?t=bp5rjc&amp;q=XNYS%3aCMSD&amp;form=skydnc</v>
    <v>Learn more on Bing</v>
  </rv>
  <rv s="1">
    <v>en-US</v>
    <v>bp5rjc</v>
    <v>268435456</v>
    <v>1</v>
    <v>Powered by Refinitiv</v>
    <v>0</v>
    <v>CMS ENERGY CORPORATION (XNYS:CMSD)</v>
    <v>2</v>
    <v>3</v>
    <v>Finance</v>
    <v>4</v>
    <v>25.67</v>
    <v>21.330100000000002</v>
    <v>0.35909999999999997</v>
    <v>-0.25</v>
    <v>1.7247999999999999E-2</v>
    <v>-1.0163E-2</v>
    <v>0.42</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24.557300000000001</v>
    <v>Multiline Utilities</v>
    <v>Stock</v>
    <v>45050.958333367969</v>
    <v>324</v>
    <v>24.25</v>
    <v>17846440000</v>
    <v>CMS ENERGY CORPORATION</v>
    <v>CMS ENERGY CORPORATION</v>
    <v>24.5</v>
    <v>0</v>
    <v>24.6</v>
    <v>24.35</v>
    <v>24.77</v>
    <v>291656100</v>
    <v>CMSD</v>
    <v>CMS ENERGY CORPORATION (XNYS:CMSD)</v>
    <v>27393</v>
    <v>49212</v>
    <v>1987</v>
  </rv>
  <rv s="2">
    <v>325</v>
  </rv>
  <rv s="0">
    <v>https://www.bing.com/financeapi/forcetrigger?t=a1pzfr&amp;q=XNYS%3aCNC&amp;form=skydnc</v>
    <v>Learn more on Bing</v>
  </rv>
  <rv s="1">
    <v>en-US</v>
    <v>a1pzfr</v>
    <v>268435456</v>
    <v>1</v>
    <v>Powered by Refinitiv</v>
    <v>0</v>
    <v>CENTENE CORPORATION (XNYS:CNC)</v>
    <v>2</v>
    <v>3</v>
    <v>Finance</v>
    <v>4</v>
    <v>98.53</v>
    <v>61.71</v>
    <v>0.55630000000000002</v>
    <v>-1.5</v>
    <v>2.6183000000000001E-2</v>
    <v>-2.1828E-2</v>
    <v>1.76</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68.58</v>
    <v>Healthcare Providers &amp; Services</v>
    <v>Stock</v>
    <v>45050.958333356248</v>
    <v>327</v>
    <v>66.754999999999995</v>
    <v>36888272346</v>
    <v>CENTENE CORPORATION</v>
    <v>CENTENE CORPORATION</v>
    <v>68.39</v>
    <v>26.0672</v>
    <v>68.72</v>
    <v>67.22</v>
    <v>68.98</v>
    <v>548769300</v>
    <v>CNC</v>
    <v>CENTENE CORPORATION (XNYS:CNC)</v>
    <v>2667667</v>
    <v>3749476</v>
    <v>2001</v>
  </rv>
  <rv s="2">
    <v>328</v>
  </rv>
  <rv s="0">
    <v>https://www.bing.com/financeapi/forcetrigger?t=a1q1tc&amp;q=XNYS%3aCNP&amp;form=skydnc</v>
    <v>Learn more on Bing</v>
  </rv>
  <rv s="1">
    <v>en-US</v>
    <v>a1q1tc</v>
    <v>268435456</v>
    <v>1</v>
    <v>Powered by Refinitiv</v>
    <v>0</v>
    <v>CENTERPOINT ENERGY, INC. (XNYS:CNP)</v>
    <v>2</v>
    <v>3</v>
    <v>Finance</v>
    <v>4</v>
    <v>33.5</v>
    <v>25.03</v>
    <v>0.88219999999999998</v>
    <v>0.25</v>
    <v>-1.6559999999999999E-3</v>
    <v>8.3470000000000003E-3</v>
    <v>-0.05</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30.45</v>
    <v>Multiline Utilities</v>
    <v>Stock</v>
    <v>45050.988550150003</v>
    <v>330</v>
    <v>29.74</v>
    <v>19057081840</v>
    <v>CENTERPOINT ENERGY, INC.</v>
    <v>CENTERPOINT ENERGY, INC.</v>
    <v>29.89</v>
    <v>23.6615</v>
    <v>29.95</v>
    <v>30.2</v>
    <v>30.15</v>
    <v>631029200</v>
    <v>CNP</v>
    <v>CENTERPOINT ENERGY, INC. (XNYS:CNP)</v>
    <v>3204581</v>
    <v>3011149</v>
    <v>2001</v>
  </rv>
  <rv s="2">
    <v>331</v>
  </rv>
  <rv s="0">
    <v>https://www.bing.com/financeapi/forcetrigger?t=a1q3jc&amp;q=XNYS%3aCOF&amp;form=skydnc</v>
    <v>Learn more on Bing</v>
  </rv>
  <rv s="1">
    <v>en-US</v>
    <v>a1q3jc</v>
    <v>268435456</v>
    <v>1</v>
    <v>Powered by Refinitiv</v>
    <v>0</v>
    <v>CAPITAL ONE FINANCIAL CORPORATION (XNYS:COF)</v>
    <v>2</v>
    <v>3</v>
    <v>Finance</v>
    <v>4</v>
    <v>134.46</v>
    <v>83.93</v>
    <v>1.4805999999999999</v>
    <v>-2.4</v>
    <v>4.3210000000000002E-3</v>
    <v>-2.7263000000000003E-2</v>
    <v>0.37</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55943</v>
    <v>New York Stock Exchange</v>
    <v>XNYS</v>
    <v>XNYS</v>
    <v>Suite 1400, 1680 Capital One Drive, MCLEAN, VA, 22102 US</v>
    <v>87.204999999999998</v>
    <v>Banking Services</v>
    <v>Stock</v>
    <v>45050.997858517971</v>
    <v>333</v>
    <v>83.93</v>
    <v>32748756787</v>
    <v>CAPITAL ONE FINANCIAL CORPORATION</v>
    <v>CAPITAL ONE FINANCIAL CORPORATION</v>
    <v>86.71</v>
    <v>6.0698999999999996</v>
    <v>88.03</v>
    <v>85.63</v>
    <v>86</v>
    <v>382444900</v>
    <v>COF</v>
    <v>CAPITAL ONE FINANCIAL CORPORATION (XNYS:COF)</v>
    <v>5271262</v>
    <v>3015202</v>
    <v>1994</v>
  </rv>
  <rv s="2">
    <v>334</v>
  </rv>
  <rv s="0">
    <v>https://www.bing.com/financeapi/forcetrigger?t=a1q5hw&amp;q=XNYS%3aCOO&amp;form=skydnc</v>
    <v>Learn more on Bing</v>
  </rv>
  <rv s="1">
    <v>en-US</v>
    <v>a1q5hw</v>
    <v>268435456</v>
    <v>1</v>
    <v>Powered by Refinitiv</v>
    <v>0</v>
    <v>THE COOPER COMPANIES, INC. (XNYS:COO)</v>
    <v>2</v>
    <v>3</v>
    <v>Finance</v>
    <v>4</v>
    <v>388.29</v>
    <v>244.215</v>
    <v>0.91220000000000001</v>
    <v>-1.66</v>
    <v>-2.2280000000000001E-2</v>
    <v>-4.3579999999999999E-3</v>
    <v>-8.4499999999999993</v>
    <v>USD</v>
    <v>The Cooper Companies, Inc. is a global medical device company. The Company operates through two segments: CooperVision and CooperSurgical. CooperVision segment is engaged in developing, manufacturing and marketing a range of products for contact lens wearers, featuring advanced materials and optics. CooperVision segment designs its products to solve vision challenges, such as astigmatism, presbyopia, myopia, ocular dryness and eye fatigue, with a broad collection of spherical, toric and multifocal contact lenses. CooperSurgical segment focus on advancing the health of women, babies and families through a diversified portfolio of products and services focusing on women's health and fertility. CooperSurgical segment supplies the family health care market with a diversified portfolio of products and services. Its office and surgical offerings include products that facilitate surgical and non-surgical procedures that are commonly performed primarily by obstetricians and gynecologists.</v>
    <v>14000</v>
    <v>New York Stock Exchange</v>
    <v>XNYS</v>
    <v>XNYS</v>
    <v>6101 Bollinger Canyon Road, Suite 500, SAN RAMON, CA, 94583 US</v>
    <v>382.42</v>
    <v>Healthcare Equipment &amp; Supplies</v>
    <v>Stock</v>
    <v>45050.958333367969</v>
    <v>336</v>
    <v>376.81</v>
    <v>18757048168</v>
    <v>THE COOPER COMPANIES, INC.</v>
    <v>THE COOPER COMPANIES, INC.</v>
    <v>378.98</v>
    <v>50.432400000000001</v>
    <v>380.93</v>
    <v>379.27</v>
    <v>370.82</v>
    <v>49455660</v>
    <v>COO</v>
    <v>THE COOPER COMPANIES, INC. (XNYS:COO)</v>
    <v>132145</v>
    <v>226237</v>
    <v>1980</v>
  </rv>
  <rv s="2">
    <v>337</v>
  </rv>
  <rv s="0">
    <v>https://www.bing.com/financeapi/forcetrigger?t=a1q5nm&amp;q=XNYS%3aCOP&amp;form=skydnc</v>
    <v>Learn more on Bing</v>
  </rv>
  <rv s="1">
    <v>en-US</v>
    <v>a1q5nm</v>
    <v>268435456</v>
    <v>1</v>
    <v>Powered by Refinitiv</v>
    <v>0</v>
    <v>CONOCOPHILLIPS (XNYS:COP)</v>
    <v>2</v>
    <v>3</v>
    <v>Finance</v>
    <v>4</v>
    <v>138.49</v>
    <v>78.3</v>
    <v>1.3280000000000001</v>
    <v>1.27</v>
    <v>3.287E-3</v>
    <v>1.3217000000000001E-2</v>
    <v>0.32</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9500</v>
    <v>New York Stock Exchange</v>
    <v>XNYS</v>
    <v>XNYS</v>
    <v>925 N. Eldridge Parkway, HOUSTON, TX, 77079-2703 US</v>
    <v>98.52</v>
    <v>Oil &amp; Gas</v>
    <v>Stock</v>
    <v>45050.996317846875</v>
    <v>339</v>
    <v>95.81</v>
    <v>116449400000</v>
    <v>CONOCOPHILLIPS</v>
    <v>CONOCOPHILLIPS</v>
    <v>96.2</v>
    <v>6.6013999999999999</v>
    <v>96.09</v>
    <v>97.36</v>
    <v>97.68</v>
    <v>1211879000</v>
    <v>COP</v>
    <v>CONOCOPHILLIPS (XNYS:COP)</v>
    <v>6840031</v>
    <v>6195693</v>
    <v>2001</v>
  </rv>
  <rv s="2">
    <v>340</v>
  </rv>
  <rv s="0">
    <v>https://www.bing.com/financeapi/forcetrigger?t=a1q6k2&amp;q=XNAS%3aCOST&amp;form=skydnc</v>
    <v>Learn more on Bing</v>
  </rv>
  <rv s="1">
    <v>en-US</v>
    <v>a1q6k2</v>
    <v>268435456</v>
    <v>1</v>
    <v>Powered by Refinitiv</v>
    <v>0</v>
    <v>COSTCO WHOLESALE CORPORATION (XNAS:COST)</v>
    <v>2</v>
    <v>3</v>
    <v>Finance</v>
    <v>4</v>
    <v>564.75</v>
    <v>406.51010000000002</v>
    <v>0.79620000000000002</v>
    <v>1.3</v>
    <v>9.3810000000000009E-4</v>
    <v>2.6579999999999998E-3</v>
    <v>0.46</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490.91</v>
    <v>Diversified Retail</v>
    <v>Stock</v>
    <v>45050.998918691403</v>
    <v>342</v>
    <v>485.93</v>
    <v>217333400000</v>
    <v>COSTCO WHOLESALE CORPORATION</v>
    <v>COSTCO WHOLESALE CORPORATION</v>
    <v>488.94</v>
    <v>35.935400000000001</v>
    <v>489.04</v>
    <v>490.34</v>
    <v>490.8</v>
    <v>443483200</v>
    <v>COST</v>
    <v>COSTCO WHOLESALE CORPORATION (XNAS:COST)</v>
    <v>1487048</v>
    <v>1783541</v>
    <v>1987</v>
  </rv>
  <rv s="2">
    <v>343</v>
  </rv>
  <rv s="0">
    <v>https://www.bing.com/financeapi/forcetrigger?t=a1q7jc&amp;q=XNYS%3aCPB&amp;form=skydnc</v>
    <v>Learn more on Bing</v>
  </rv>
  <rv s="1">
    <v>en-US</v>
    <v>a1q7jc</v>
    <v>268435456</v>
    <v>1</v>
    <v>Powered by Refinitiv</v>
    <v>0</v>
    <v>CAMPBELL SOUP COMPANY (XNYS:CPB)</v>
    <v>2</v>
    <v>3</v>
    <v>Finance</v>
    <v>4</v>
    <v>57.774999999999999</v>
    <v>44.37</v>
    <v>0.34110000000000001</v>
    <v>-0.22</v>
    <v>8.650999999999999E-3</v>
    <v>-4.0330000000000001E-3</v>
    <v>0.47</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14700</v>
    <v>New York Stock Exchange</v>
    <v>XNYS</v>
    <v>XNYS</v>
    <v>Campbell Pl, CAMDEN, NJ, 08103 US</v>
    <v>54.65</v>
    <v>Food &amp; Tobacco</v>
    <v>Stock</v>
    <v>45050.997330103906</v>
    <v>345</v>
    <v>53.98</v>
    <v>16270531080</v>
    <v>CAMPBELL SOUP COMPANY</v>
    <v>CAMPBELL SOUP COMPANY</v>
    <v>54.55</v>
    <v>20.195799999999998</v>
    <v>54.55</v>
    <v>54.33</v>
    <v>54.8</v>
    <v>299476000</v>
    <v>CPB</v>
    <v>CAMPBELL SOUP COMPANY (XNYS:CPB)</v>
    <v>1693236</v>
    <v>1857106</v>
    <v>1922</v>
  </rv>
  <rv s="2">
    <v>346</v>
  </rv>
  <rv s="0">
    <v>https://www.bing.com/financeapi/forcetrigger?t=a1q8r7&amp;q=XNAS%3aCPRT&amp;form=skydnc</v>
    <v>Learn more on Bing</v>
  </rv>
  <rv s="1">
    <v>en-US</v>
    <v>a1q8r7</v>
    <v>268435456</v>
    <v>1</v>
    <v>Powered by Refinitiv</v>
    <v>0</v>
    <v>COPART, INC. (XNAS:CPRT)</v>
    <v>2</v>
    <v>3</v>
    <v>Finance</v>
    <v>4</v>
    <v>80.08</v>
    <v>51.104999999999997</v>
    <v>1.2262</v>
    <v>-0.67</v>
    <v>2.9399999999999999E-3</v>
    <v>-8.4919999999999995E-3</v>
    <v>0.23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78.989999999999995</v>
    <v>Software &amp; IT Services</v>
    <v>Stock</v>
    <v>45050.896353414064</v>
    <v>348</v>
    <v>78.12</v>
    <v>37283831275</v>
    <v>COPART, INC.</v>
    <v>COPART, INC.</v>
    <v>78.75</v>
    <v>35.145299999999999</v>
    <v>78.900000000000006</v>
    <v>78.23</v>
    <v>78.459999999999994</v>
    <v>476592500</v>
    <v>CPRT</v>
    <v>COPART, INC. (XNAS:CPRT)</v>
    <v>1341622</v>
    <v>2040875</v>
    <v>2012</v>
  </rv>
  <rv s="2">
    <v>349</v>
  </rv>
  <rv s="0">
    <v>https://www.bing.com/financeapi/forcetrigger?t=a1q9c7&amp;q=XNYS%3aCPT&amp;form=skydnc</v>
    <v>Learn more on Bing</v>
  </rv>
  <rv s="8">
    <v>en-US</v>
    <v>a1q9c7</v>
    <v>268435456</v>
    <v>1</v>
    <v>Powered by Refinitiv</v>
    <v>13</v>
    <v>CAMDEN PROPERTY TRUST (XNYS:CPT)</v>
    <v>2</v>
    <v>14</v>
    <v>Finance</v>
    <v>4</v>
    <v>153.44999999999999</v>
    <v>97.74</v>
    <v>0.80300000000000005</v>
    <v>-0.41</v>
    <v>0</v>
    <v>-3.7550000000000001E-3</v>
    <v>0</v>
    <v>USD</v>
    <v>Camden Property Trust is a real estate investment trust (REIT). The Company and its subsidiaries are primarily engaged in the ownership, management, development, reposition, redevelopment, acquisition, and construction of multifamily apartment communities. It owns interests in and operates approximately 178 multifamily properties consisting of 60,652 apartment homes across the United States. The Company has six properties under construction, which consist of approximately 1,950 apartment homes. In addition, it owns other land holdings for the development of multifamily apartment communities. The Company's properties consist of mid-rise buildings or two- and three-story buildings in a landscaped setting, as well as high-rise buildings, and provide residents with a variety of amenities common to multifamily rental properties. Its properties are located in Arizona, California, Colorado, Florida, Georgia, North Carolina, Washington District of Columbia (DC) Metro and Texas, among others.</v>
    <v>1650</v>
    <v>New York Stock Exchange</v>
    <v>XNYS</v>
    <v>XNYS</v>
    <v>SUITE 2400, 11 GREENWAY PLAZA, HOUSTON, TX, 77046 US</v>
    <v>110</v>
    <v>Residential &amp; Commercial REIT</v>
    <v>Stock</v>
    <v>45050.958333344533</v>
    <v>351</v>
    <v>108.17010000000001</v>
    <v>11657380000</v>
    <v>CAMDEN PROPERTY TRUST</v>
    <v>CAMDEN PROPERTY TRUST</v>
    <v>108.77</v>
    <v>19.427099999999999</v>
    <v>109.19</v>
    <v>108.78</v>
    <v>108.78</v>
    <v>106762400</v>
    <v>CPT</v>
    <v>CAMDEN PROPERTY TRUST (XNYS:CPT)</v>
    <v>370182</v>
    <v>748434</v>
  </rv>
  <rv s="2">
    <v>352</v>
  </rv>
  <rv s="0">
    <v>https://www.bing.com/financeapi/forcetrigger?t=a1qbxm&amp;q=XNYS%3aCRL&amp;form=skydnc</v>
    <v>Learn more on Bing</v>
  </rv>
  <rv s="1">
    <v>en-US</v>
    <v>a1qbxm</v>
    <v>268435456</v>
    <v>1</v>
    <v>Powered by Refinitiv</v>
    <v>0</v>
    <v>CHARLES RIVER LABORATORIES INTERNATIONAL, INC. (XNYS:CRL)</v>
    <v>2</v>
    <v>3</v>
    <v>Finance</v>
    <v>4</v>
    <v>265</v>
    <v>181.22</v>
    <v>1.3366</v>
    <v>-1.98</v>
    <v>2.7439999999999999E-3</v>
    <v>-1.0342E-2</v>
    <v>0.52</v>
    <v>USD</v>
    <v>Charles River Laboratories International, Inc. is a full service, non-clinical contract research company. The Company provides research models required in research and development of new drugs, devices, and therapies. The Company operates through three segments: Research Models and Services (RMS), Discovery and Safety Assessment (DSA), and Manufacturing Solutions (Manufacturing). The RMS segment includes the research models, research model services, and research and cells solutions businesses. The DSA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The Manufacturing segment includes Microbial Solutions and Biologics Solutions (Biologics).</v>
    <v>20000</v>
    <v>New York Stock Exchange</v>
    <v>XNYS</v>
    <v>XNYS</v>
    <v>251 Ballardvale St, WILMINGTON, MA, 01887 US</v>
    <v>192.92</v>
    <v>Biotechnology &amp; Medical Research</v>
    <v>Stock</v>
    <v>45050.958333367969</v>
    <v>354</v>
    <v>189.34</v>
    <v>9697919884</v>
    <v>CHARLES RIVER LABORATORIES INTERNATIONAL, INC.</v>
    <v>CHARLES RIVER LABORATORIES INTERNATIONAL, INC.</v>
    <v>191.31</v>
    <v>20.206800000000001</v>
    <v>191.46</v>
    <v>189.48</v>
    <v>190</v>
    <v>51181760</v>
    <v>CRL</v>
    <v>CHARLES RIVER LABORATORIES INTERNATIONAL, INC. (XNYS:CRL)</v>
    <v>323485</v>
    <v>510737</v>
    <v>1994</v>
  </rv>
  <rv s="2">
    <v>355</v>
  </rv>
  <rv s="0">
    <v>https://www.bing.com/financeapi/forcetrigger?t=a1qc1h&amp;q=XNYS%3aCRM&amp;form=skydnc</v>
    <v>Learn more on Bing</v>
  </rv>
  <rv s="1">
    <v>en-US</v>
    <v>a1qc1h</v>
    <v>268435456</v>
    <v>1</v>
    <v>Powered by Refinitiv</v>
    <v>0</v>
    <v>SALESFORCE, INC. (XNYS:CRM)</v>
    <v>2</v>
    <v>3</v>
    <v>Finance</v>
    <v>4</v>
    <v>200.12</v>
    <v>126.34</v>
    <v>1.2416</v>
    <v>-0.23</v>
    <v>2.7029999999999997E-3</v>
    <v>-1.194E-3</v>
    <v>0.52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194.56</v>
    <v>Software &amp; IT Services</v>
    <v>Stock</v>
    <v>45050.999661990623</v>
    <v>357</v>
    <v>190.76</v>
    <v>188344483216</v>
    <v>SALESFORCE, INC.</v>
    <v>SALESFORCE, INC.</v>
    <v>191.9</v>
    <v>933.5951</v>
    <v>192.61</v>
    <v>192.38</v>
    <v>192.9</v>
    <v>979023200</v>
    <v>CRM</v>
    <v>SALESFORCE, INC. (XNYS:CRM)</v>
    <v>4386506</v>
    <v>4968523</v>
    <v>1999</v>
  </rv>
  <rv s="2">
    <v>358</v>
  </rv>
  <rv s="0">
    <v>https://www.bing.com/financeapi/forcetrigger?t=a1qe5r&amp;q=XNAS%3aCSCO&amp;form=skydnc</v>
    <v>Learn more on Bing</v>
  </rv>
  <rv s="1">
    <v>en-US</v>
    <v>a1qe5r</v>
    <v>268435456</v>
    <v>1</v>
    <v>Powered by Refinitiv</v>
    <v>0</v>
    <v>CISCO SYSTEMS, INC. (XNAS:CSCO)</v>
    <v>2</v>
    <v>3</v>
    <v>Finance</v>
    <v>4</v>
    <v>52.56</v>
    <v>38.604999999999997</v>
    <v>0.98929999999999996</v>
    <v>-0.26</v>
    <v>1.3129999999999999E-3</v>
    <v>-5.6569999999999997E-3</v>
    <v>0.06</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45.93</v>
    <v>Communications &amp; Networking</v>
    <v>Stock</v>
    <v>45050.999963935159</v>
    <v>360</v>
    <v>45.555</v>
    <v>187179111100</v>
    <v>CISCO SYSTEMS, INC.</v>
    <v>CISCO SYSTEMS, INC.</v>
    <v>45.77</v>
    <v>16.837</v>
    <v>45.96</v>
    <v>45.7</v>
    <v>45.76</v>
    <v>4095823000</v>
    <v>CSCO</v>
    <v>CISCO SYSTEMS, INC. (XNAS:CSCO)</v>
    <v>17748930</v>
    <v>18193401</v>
    <v>2021</v>
  </rv>
  <rv s="2">
    <v>361</v>
  </rv>
  <rv s="0">
    <v>https://www.bing.com/financeapi/forcetrigger?t=a1qeh7&amp;q=XNAS%3aCSGP&amp;form=skydnc</v>
    <v>Learn more on Bing</v>
  </rv>
  <rv s="1">
    <v>en-US</v>
    <v>a1qeh7</v>
    <v>268435456</v>
    <v>1</v>
    <v>Powered by Refinitiv</v>
    <v>0</v>
    <v>COSTAR GROUP, INC. (XNAS:CSGP)</v>
    <v>2</v>
    <v>3</v>
    <v>Finance</v>
    <v>4</v>
    <v>85.37</v>
    <v>53.505000000000003</v>
    <v>0.88849999999999996</v>
    <v>0.64</v>
    <v>0</v>
    <v>8.683999999999999E-3</v>
    <v>0</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74.819999999999993</v>
    <v>Software &amp; IT Services</v>
    <v>Stock</v>
    <v>45050.870412395314</v>
    <v>363</v>
    <v>73.06</v>
    <v>30370804128</v>
    <v>COSTAR GROUP, INC.</v>
    <v>COSTAR GROUP, INC.</v>
    <v>73.819999999999993</v>
    <v>80.559700000000007</v>
    <v>73.7</v>
    <v>74.34</v>
    <v>74.34</v>
    <v>408539200</v>
    <v>CSGP</v>
    <v>COSTAR GROUP, INC. (XNAS:CSGP)</v>
    <v>1264838</v>
    <v>1913029</v>
    <v>1998</v>
  </rv>
  <rv s="2">
    <v>364</v>
  </rv>
  <rv s="0">
    <v>https://www.bing.com/financeapi/forcetrigger?t=a1qga2&amp;q=XNAS%3aCSX&amp;form=skydnc</v>
    <v>Learn more on Bing</v>
  </rv>
  <rv s="1">
    <v>en-US</v>
    <v>a1qga2</v>
    <v>268435456</v>
    <v>1</v>
    <v>Powered by Refinitiv</v>
    <v>0</v>
    <v>CSX Corporation (XNAS:CSX)</v>
    <v>2</v>
    <v>3</v>
    <v>Finance</v>
    <v>4</v>
    <v>35.549999999999997</v>
    <v>25.8</v>
    <v>1.2150000000000001</v>
    <v>0.38</v>
    <v>0</v>
    <v>1.2285999999999998E-2</v>
    <v>0</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22600</v>
    <v>Nasdaq Stock Market</v>
    <v>XNAS</v>
    <v>XNAS</v>
    <v>500 Water Street, 15th Floor, JACKSONVILLE, FL, 32202 US</v>
    <v>31.37</v>
    <v>Freight &amp; Logistics Services</v>
    <v>Stock</v>
    <v>45050.969638691407</v>
    <v>366</v>
    <v>30.795000000000002</v>
    <v>63654952050</v>
    <v>CSX Corporation</v>
    <v>CSX Corporation</v>
    <v>30.84</v>
    <v>15.191800000000001</v>
    <v>30.93</v>
    <v>31.31</v>
    <v>31.31</v>
    <v>2033055000</v>
    <v>CSX</v>
    <v>CSX Corporation (XNAS:CSX)</v>
    <v>12353086</v>
    <v>13556968</v>
    <v>1978</v>
  </rv>
  <rv s="2">
    <v>367</v>
  </rv>
  <rv s="0">
    <v>https://www.bing.com/financeapi/forcetrigger?t=a1qgcw&amp;q=XNAS%3aCTAS&amp;form=skydnc</v>
    <v>Learn more on Bing</v>
  </rv>
  <rv s="1">
    <v>en-US</v>
    <v>a1qgcw</v>
    <v>268435456</v>
    <v>1</v>
    <v>Powered by Refinitiv</v>
    <v>0</v>
    <v>CINTAS CORPORATION (XNAS:CTAS)</v>
    <v>2</v>
    <v>3</v>
    <v>Finance</v>
    <v>4</v>
    <v>470.23</v>
    <v>343.86</v>
    <v>1.3277000000000001</v>
    <v>-0.08</v>
    <v>4.5199999999999997E-3</v>
    <v>-1.7469999999999999E-4</v>
    <v>2.0699999999999998</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463.42</v>
    <v>Professional &amp; Commercial Services</v>
    <v>Stock</v>
    <v>45050.952300960154</v>
    <v>369</v>
    <v>456.58</v>
    <v>46572305274</v>
    <v>CINTAS CORPORATION</v>
    <v>CINTAS CORPORATION</v>
    <v>459.35</v>
    <v>36.7669</v>
    <v>458.01</v>
    <v>457.93</v>
    <v>460</v>
    <v>101701800</v>
    <v>CTAS</v>
    <v>CINTAS CORPORATION (XNAS:CTAS)</v>
    <v>307272</v>
    <v>351238</v>
    <v>1986</v>
  </rv>
  <rv s="2">
    <v>370</v>
  </rv>
  <rv s="0">
    <v>https://www.bing.com/financeapi/forcetrigger?t=a1qh3m&amp;q=XNYS%3aCTLT&amp;form=skydnc</v>
    <v>Learn more on Bing</v>
  </rv>
  <rv s="1">
    <v>en-US</v>
    <v>a1qh3m</v>
    <v>268435456</v>
    <v>1</v>
    <v>Powered by Refinitiv</v>
    <v>0</v>
    <v>Catalent, Inc. (XNYS:CTLT)</v>
    <v>2</v>
    <v>3</v>
    <v>Finance</v>
    <v>4</v>
    <v>115.33499999999999</v>
    <v>40.69</v>
    <v>1.1722999999999999</v>
    <v>0.39</v>
    <v>-2.4985E-2</v>
    <v>7.984999999999999E-3</v>
    <v>-1.23</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50.3</v>
    <v>Pharmaceuticals</v>
    <v>Stock</v>
    <v>45050.958333356248</v>
    <v>372</v>
    <v>48.3</v>
    <v>8865855315</v>
    <v>Catalent, Inc.</v>
    <v>Catalent, Inc.</v>
    <v>48.88</v>
    <v>21.613800000000001</v>
    <v>48.84</v>
    <v>49.23</v>
    <v>48</v>
    <v>180090500</v>
    <v>CTLT</v>
    <v>Catalent, Inc. (XNYS:CTLT)</v>
    <v>3421175</v>
    <v>4347953</v>
    <v>2007</v>
  </rv>
  <rv s="2">
    <v>373</v>
  </rv>
  <rv s="0">
    <v>https://www.bing.com/financeapi/forcetrigger?t=a1q44c&amp;q=XNYS%3aCTRA&amp;form=skydnc</v>
    <v>Learn more on Bing</v>
  </rv>
  <rv s="1">
    <v>en-US</v>
    <v>a1q44c</v>
    <v>268435456</v>
    <v>1</v>
    <v>Powered by Refinitiv</v>
    <v>0</v>
    <v>Coterra Energy Inc. (XNYS:CTRA)</v>
    <v>2</v>
    <v>3</v>
    <v>Finance</v>
    <v>4</v>
    <v>36.549999999999997</v>
    <v>22.25</v>
    <v>0.25690000000000002</v>
    <v>0.04</v>
    <v>2.3198E-2</v>
    <v>1.66E-3</v>
    <v>0.56000000000000005</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24.54</v>
    <v>Oil &amp; Gas</v>
    <v>Stock</v>
    <v>45050.999588935156</v>
    <v>375</v>
    <v>24.03</v>
    <v>18545769846</v>
    <v>Coterra Energy Inc.</v>
    <v>Coterra Energy Inc.</v>
    <v>24.23</v>
    <v>4.7441000000000004</v>
    <v>24.1</v>
    <v>24.14</v>
    <v>24.7</v>
    <v>768258900</v>
    <v>CTRA</v>
    <v>Coterra Energy Inc. (XNYS:CTRA)</v>
    <v>9054850</v>
    <v>6491056</v>
    <v>1989</v>
  </rv>
  <rv s="2">
    <v>376</v>
  </rv>
  <rv s="0">
    <v>https://www.bing.com/financeapi/forcetrigger?t=a1qhz2&amp;q=XNAS%3aCTSH&amp;form=skydnc</v>
    <v>Learn more on Bing</v>
  </rv>
  <rv s="1">
    <v>en-US</v>
    <v>a1qhz2</v>
    <v>268435456</v>
    <v>1</v>
    <v>Powered by Refinitiv</v>
    <v>0</v>
    <v>COGNIZANT TECHNOLOGY SOLUTIONS CORPORATION (XNAS:CTSH)</v>
    <v>2</v>
    <v>3</v>
    <v>Finance</v>
    <v>4</v>
    <v>84.41</v>
    <v>51.33</v>
    <v>1.1059000000000001</v>
    <v>3.98</v>
    <v>1.5910000000000002E-4</v>
    <v>6.7595000000000002E-2</v>
    <v>0.01</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355300</v>
    <v>Nasdaq Stock Market</v>
    <v>XNAS</v>
    <v>XNAS</v>
    <v>300 Frank W. Burr Blvd., Ste. 36, 6 Fl., TEANECK, NJ, 07666 US</v>
    <v>65.430000000000007</v>
    <v>Software &amp; IT Services</v>
    <v>Stock</v>
    <v>45050.98375446719</v>
    <v>378</v>
    <v>62.05</v>
    <v>31899325332</v>
    <v>COGNIZANT TECHNOLOGY SOLUTIONS CORPORATION</v>
    <v>COGNIZANT TECHNOLOGY SOLUTIONS CORPORATION</v>
    <v>62.2</v>
    <v>13.133900000000001</v>
    <v>58.88</v>
    <v>62.86</v>
    <v>62.87</v>
    <v>507466200</v>
    <v>CTSH</v>
    <v>COGNIZANT TECHNOLOGY SOLUTIONS CORPORATION (XNAS:CTSH)</v>
    <v>6920619</v>
    <v>3203060</v>
    <v>1988</v>
  </rv>
  <rv s="2">
    <v>379</v>
  </rv>
  <rv s="0">
    <v>https://www.bing.com/financeapi/forcetrigger?t=bq89dm&amp;q=XNYS%3aCTVA&amp;form=skydnc</v>
    <v>Learn more on Bing</v>
  </rv>
  <rv s="1">
    <v>en-US</v>
    <v>bq89dm</v>
    <v>268435456</v>
    <v>1</v>
    <v>Powered by Refinitiv</v>
    <v>0</v>
    <v>CORTEVA, INC. (XNYS:CTVA)</v>
    <v>2</v>
    <v>3</v>
    <v>Finance</v>
    <v>4</v>
    <v>68.430000000000007</v>
    <v>50.03</v>
    <v>0.7994</v>
    <v>-3.12</v>
    <v>3.5159999999999998E-4</v>
    <v>-5.2000000000000005E-2</v>
    <v>0.02</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Pioneer seeds; Brevant seeds; Dairyland Seed, and others.</v>
    <v>21000</v>
    <v>New York Stock Exchange</v>
    <v>XNYS</v>
    <v>XNYS</v>
    <v>9330 ZIONSVILLE ROAD, INDIANAPOLIS, IN, 46268 US</v>
    <v>60.57</v>
    <v>Chemicals</v>
    <v>Stock</v>
    <v>45050.999232407034</v>
    <v>381</v>
    <v>56.84</v>
    <v>40532995152</v>
    <v>CORTEVA, INC.</v>
    <v>CORTEVA, INC.</v>
    <v>60.35</v>
    <v>35.205500000000001</v>
    <v>60</v>
    <v>56.88</v>
    <v>56.9</v>
    <v>712605400</v>
    <v>CTVA</v>
    <v>CORTEVA, INC. (XNYS:CTVA)</v>
    <v>4165151</v>
    <v>2384260</v>
    <v>2018</v>
  </rv>
  <rv s="2">
    <v>382</v>
  </rv>
  <rv s="0">
    <v>https://www.bing.com/financeapi/forcetrigger?t=a1qlnm&amp;q=XNYS%3aCVS&amp;form=skydnc</v>
    <v>Learn more on Bing</v>
  </rv>
  <rv s="1">
    <v>en-US</v>
    <v>a1qlnm</v>
    <v>268435456</v>
    <v>1</v>
    <v>Powered by Refinitiv</v>
    <v>0</v>
    <v>CVS HEALTH CORPORATION (XNYS:CVS)</v>
    <v>2</v>
    <v>3</v>
    <v>Finance</v>
    <v>4</v>
    <v>107.26</v>
    <v>68.103800000000007</v>
    <v>0.61119999999999997</v>
    <v>-1.29</v>
    <v>2.3259999999999999E-3</v>
    <v>-1.8408000000000001E-2</v>
    <v>0.16</v>
    <v>USD</v>
    <v>CVS Health Corporation, together with its subsidiaries, is a diversified health solutions company. The Company operates through four segments: Health Care Benefits, Pharmacy Services, Retail/LTC and Corporate/Other. The Health Care Benefits segment offers a range of traditional, voluntary, and consumer-directed health insurance products and related services. The Pharmacy Services segment provides a range of pharmacy benefit management (PBM) solutions, including plan design offerings and administration, formulary management, retail pharmacy network management services and mail order pharmacy. It also provides various administrative, management and reporting services to pharmaceutical manufacturers. The Retail/LTC segment sells prescription drugs and a range of health and wellness products and general merchandise, provides health care services and provides medical diagnostic testing, administers vaccinations for illnesses such as influenza, COVID-19 and shingles.</v>
    <v>300000</v>
    <v>New York Stock Exchange</v>
    <v>XNYS</v>
    <v>XNYS</v>
    <v>1 Cvs Dr, WOONSOCKET, RI, 02895-6146 US</v>
    <v>70.168199999999999</v>
    <v>Healthcare Providers &amp; Services</v>
    <v>Stock</v>
    <v>45050.999675080471</v>
    <v>384</v>
    <v>68.103800000000007</v>
    <v>88039436910</v>
    <v>CVS HEALTH CORPORATION</v>
    <v>CVS HEALTH CORPORATION</v>
    <v>69.61</v>
    <v>23.0932</v>
    <v>70.08</v>
    <v>68.790000000000006</v>
    <v>68.95</v>
    <v>1279829000</v>
    <v>CVS</v>
    <v>CVS HEALTH CORPORATION (XNYS:CVS)</v>
    <v>10416410</v>
    <v>8653633</v>
    <v>1996</v>
  </rv>
  <rv s="2">
    <v>385</v>
  </rv>
  <rv s="0">
    <v>https://www.bing.com/financeapi/forcetrigger?t=a1qlz2&amp;q=XNYS%3aCVX&amp;form=skydnc</v>
    <v>Learn more on Bing</v>
  </rv>
  <rv s="1">
    <v>en-US</v>
    <v>a1qlz2</v>
    <v>268435456</v>
    <v>1</v>
    <v>Powered by Refinitiv</v>
    <v>0</v>
    <v>CHEVRON CORPORATION (XNYS:CVX)</v>
    <v>2</v>
    <v>3</v>
    <v>Finance</v>
    <v>4</v>
    <v>189.68</v>
    <v>132.54</v>
    <v>1.1678999999999999</v>
    <v>-0.61</v>
    <v>5.7609999999999996E-4</v>
    <v>-3.8900000000000002E-3</v>
    <v>0.09</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158.19990000000001</v>
    <v>Oil &amp; Gas</v>
    <v>Stock</v>
    <v>45050.999979710155</v>
    <v>387</v>
    <v>155.41999999999999</v>
    <v>295981129460</v>
    <v>CHEVRON CORPORATION</v>
    <v>CHEVRON CORPORATION</v>
    <v>157.11000000000001</v>
    <v>8.5897000000000006</v>
    <v>156.83000000000001</v>
    <v>156.22</v>
    <v>156.31</v>
    <v>1894643000</v>
    <v>CVX</v>
    <v>CHEVRON CORPORATION (XNYS:CVX)</v>
    <v>7500368</v>
    <v>7049459</v>
    <v>1926</v>
  </rv>
  <rv s="2">
    <v>388</v>
  </rv>
  <rv s="0">
    <v>https://www.bing.com/financeapi/forcetrigger?t=a1s5xm&amp;q=XNAS%3aCZR&amp;form=skydnc</v>
    <v>Learn more on Bing</v>
  </rv>
  <rv s="1">
    <v>en-US</v>
    <v>a1s5xm</v>
    <v>268435456</v>
    <v>1</v>
    <v>Powered by Refinitiv</v>
    <v>0</v>
    <v>CAESARS ENTERTAINMENT, INC. (XNAS:CZR)</v>
    <v>2</v>
    <v>3</v>
    <v>Finance</v>
    <v>4</v>
    <v>69.454999999999998</v>
    <v>31.31</v>
    <v>2.8753000000000002</v>
    <v>-0.66</v>
    <v>1.4530000000000001E-2</v>
    <v>-1.4993000000000001E-2</v>
    <v>0.63</v>
    <v>USD</v>
    <v>Caesars Entertainment, Inc. is a gaming and hospitality company that owns and operates gaming facilities. Its principal operating activities are reported through geographic regions and reportable segments, including West, Midwest, South, East and Central. The West segment includes Silver Legacy Resort Casino, and Tropicana Laughlin Hotel and Casino. The Midwest segment includes Isle Casino Waterloo and Isle Casino Bettendorf. The South segment includes Isle Casino Racing Pompano Park, Isle of Capri Casino Lula, Isle of Capri Casino Hotel Lake Charles, Trop Casino Greenville, and Belle of Baton Rouge Casino and Hotel. The East segment includes Presque Isle Downs and Casino, ldorado Gaming Scioto Downs, and Tropicana Casino and Resort. The Central segment includes Tropicana Evansville, Lumiere Place Casino and Grand Victoria Casino.</v>
    <v>49000</v>
    <v>Nasdaq Stock Market</v>
    <v>XNAS</v>
    <v>XNAS</v>
    <v>100 West Liberty Street, 12Th Floor, RENO, NV, 89501 US</v>
    <v>44.26</v>
    <v>Hotels &amp; Entertainment Services</v>
    <v>Stock</v>
    <v>45050.992605693747</v>
    <v>390</v>
    <v>42.5</v>
    <v>9331132704</v>
    <v>CAESARS ENTERTAINMENT, INC.</v>
    <v>CAESARS ENTERTAINMENT, INC.</v>
    <v>43.74</v>
    <v>20.490400000000001</v>
    <v>44.02</v>
    <v>43.36</v>
    <v>43.99</v>
    <v>215201400</v>
    <v>CZR</v>
    <v>CAESARS ENTERTAINMENT, INC. (XNAS:CZR)</v>
    <v>4000151</v>
    <v>2605330</v>
    <v>2020</v>
  </rv>
  <rv s="2">
    <v>391</v>
  </rv>
  <rv s="0">
    <v>https://www.bing.com/financeapi/forcetrigger?t=a1qpw7&amp;q=XNYS%3aD&amp;form=skydnc</v>
    <v>Learn more on Bing</v>
  </rv>
  <rv s="1">
    <v>en-US</v>
    <v>a1qpw7</v>
    <v>268435456</v>
    <v>1</v>
    <v>Powered by Refinitiv</v>
    <v>0</v>
    <v>Dominion Energy, Inc. (XNYS:D)</v>
    <v>2</v>
    <v>3</v>
    <v>Finance</v>
    <v>4</v>
    <v>86.28</v>
    <v>52.024999999999999</v>
    <v>0.4556</v>
    <v>0.81</v>
    <v>-1.237E-3</v>
    <v>1.4527000000000002E-2</v>
    <v>-7.0000000000000007E-2</v>
    <v>USD</v>
    <v>Dominion Energy, Inc. is a producer and distributor of energy.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17200</v>
    <v>New York Stock Exchange</v>
    <v>XNYS</v>
    <v>XNYS</v>
    <v>120 Tredegar St, RICHMOND, VA, 23219-4306 US</v>
    <v>56.82</v>
    <v>Electrical Utilities &amp; IPPs</v>
    <v>Stock</v>
    <v>45050.999933703126</v>
    <v>393</v>
    <v>55.51</v>
    <v>47250132099</v>
    <v>Dominion Energy, Inc.</v>
    <v>Dominion Energy, Inc.</v>
    <v>56.08</v>
    <v>52.532899999999998</v>
    <v>55.76</v>
    <v>56.57</v>
    <v>56.5</v>
    <v>835250700</v>
    <v>D</v>
    <v>Dominion Energy, Inc. (XNYS:D)</v>
    <v>3673715</v>
    <v>3402256</v>
    <v>1983</v>
  </rv>
  <rv s="2">
    <v>394</v>
  </rv>
  <rv s="0">
    <v>https://www.bing.com/financeapi/forcetrigger?t=a1qqbh&amp;q=XNYS%3aDAL&amp;form=skydnc</v>
    <v>Learn more on Bing</v>
  </rv>
  <rv s="1">
    <v>en-US</v>
    <v>a1qqbh</v>
    <v>268435456</v>
    <v>1</v>
    <v>Powered by Refinitiv</v>
    <v>0</v>
    <v>DELTA AIR LINES, INC. (XNYS:DAL)</v>
    <v>2</v>
    <v>3</v>
    <v>Finance</v>
    <v>4</v>
    <v>43.965000000000003</v>
    <v>27.2</v>
    <v>1.2435</v>
    <v>-1.05</v>
    <v>0</v>
    <v>-3.0764999999999997E-2</v>
    <v>0</v>
    <v>USD</v>
    <v>Delta Air Lines, Inc. provides scheduled air transportation for passengers and cargo throughout the United States and across the globe. The Company's segments include Airline and Refinery. The Company has hubs and market presence in Amsterdam, London-Heathrow, Mexico City, Paris-Charles de Gaulle and Seoul-Incheon. Its airline segment is managed as a single business unit that provides scheduled air transportation for passengers and cargo throughout the United States and around the world and includes its loyalty program, as well as other ancillary airline services.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It also provides maintenance and engineering support for its fleet of approximately 1,250 mainline and regional aircraft.</v>
    <v>95000</v>
    <v>New York Stock Exchange</v>
    <v>XNYS</v>
    <v>XNYS</v>
    <v>1030 DELTA BLVD, HARTSFIELD ATLANTA INTL AIRPORT, ATLANTA, GA, 30354-1989 US</v>
    <v>33.979999999999997</v>
    <v>Passenger Transportation Services</v>
    <v>Stock</v>
    <v>45050.999984224218</v>
    <v>396</v>
    <v>32.682299999999998</v>
    <v>21261012200</v>
    <v>DELTA AIR LINES, INC.</v>
    <v>DELTA AIR LINES, INC.</v>
    <v>33.950000000000003</v>
    <v>11.5456</v>
    <v>34.130000000000003</v>
    <v>33.08</v>
    <v>33.08</v>
    <v>642715000</v>
    <v>DAL</v>
    <v>DELTA AIR LINES, INC. (XNYS:DAL)</v>
    <v>11694281</v>
    <v>11671985</v>
    <v>1967</v>
  </rv>
  <rv s="2">
    <v>397</v>
  </rv>
  <rv s="0">
    <v>https://www.bing.com/financeapi/forcetrigger?t=a1rfsm&amp;q=XNYS%3aDD&amp;form=skydnc</v>
    <v>Learn more on Bing</v>
  </rv>
  <rv s="1">
    <v>en-US</v>
    <v>a1rfsm</v>
    <v>268435456</v>
    <v>1</v>
    <v>Powered by Refinitiv</v>
    <v>0</v>
    <v>DuPont de Nemours, Inc. (XNYS:DD)</v>
    <v>2</v>
    <v>3</v>
    <v>Finance</v>
    <v>4</v>
    <v>78.400000000000006</v>
    <v>49.52</v>
    <v>1.4248000000000001</v>
    <v>-0.34</v>
    <v>3.0283999999999998E-2</v>
    <v>-5.28E-3</v>
    <v>1.94</v>
    <v>USD</v>
    <v>DuPont de Nemours, Inc. provides technology-based materials and solutions. The Company's segments include Electronics &amp; Industrial and Water &amp; Protection. The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The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19805-1269 US</v>
    <v>64.474999999999994</v>
    <v>Chemicals</v>
    <v>Stock</v>
    <v>45050.958333356248</v>
    <v>399</v>
    <v>63.25</v>
    <v>29404622614</v>
    <v>DuPont de Nemours, Inc.</v>
    <v>DuPont de Nemours, Inc.</v>
    <v>63.98</v>
    <v>29.6052</v>
    <v>64.400000000000006</v>
    <v>64.06</v>
    <v>66</v>
    <v>459016900</v>
    <v>DD</v>
    <v>DuPont de Nemours, Inc. (XNYS:DD)</v>
    <v>3075430</v>
    <v>3168945</v>
    <v>2015</v>
  </rv>
  <rv s="2">
    <v>400</v>
  </rv>
  <rv s="0">
    <v>https://www.bing.com/financeapi/forcetrigger?t=a1qvjc&amp;q=XNYS%3aDE&amp;form=skydnc</v>
    <v>Learn more on Bing</v>
  </rv>
  <rv s="1">
    <v>en-US</v>
    <v>a1qvjc</v>
    <v>268435456</v>
    <v>1</v>
    <v>Powered by Refinitiv</v>
    <v>0</v>
    <v>DEERE &amp; COMPANY (XNYS:DE)</v>
    <v>2</v>
    <v>3</v>
    <v>Finance</v>
    <v>4</v>
    <v>448.3999</v>
    <v>283.81</v>
    <v>1.0286</v>
    <v>-8.6300000000000008</v>
    <v>3.774E-3</v>
    <v>-2.2578999999999998E-2</v>
    <v>1.41</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384.02</v>
    <v>Machinery, Equipment &amp; Components</v>
    <v>Stock</v>
    <v>45050.994986110934</v>
    <v>402</v>
    <v>373.32499999999999</v>
    <v>110703048057</v>
    <v>DEERE &amp; COMPANY</v>
    <v>DEERE &amp; COMPANY</v>
    <v>382.1</v>
    <v>14.1791</v>
    <v>382.22</v>
    <v>373.59</v>
    <v>375</v>
    <v>296322300</v>
    <v>DE</v>
    <v>DEERE &amp; COMPANY (XNYS:DE)</v>
    <v>1383068</v>
    <v>1647742</v>
    <v>1958</v>
  </rv>
  <rv s="2">
    <v>403</v>
  </rv>
  <rv s="0">
    <v>https://www.bing.com/financeapi/forcetrigger?t=a1qyk2&amp;q=XNYS%3aDFS&amp;form=skydnc</v>
    <v>Learn more on Bing</v>
  </rv>
  <rv s="1">
    <v>en-US</v>
    <v>a1qyk2</v>
    <v>268435456</v>
    <v>1</v>
    <v>Powered by Refinitiv</v>
    <v>0</v>
    <v>DISCOVER FINANCIAL SERVICES (XNYS:DFS)</v>
    <v>2</v>
    <v>3</v>
    <v>Finance</v>
    <v>4</v>
    <v>121.1716</v>
    <v>87.644000000000005</v>
    <v>1.4329000000000001</v>
    <v>-3.34</v>
    <v>4.5430000000000002E-3</v>
    <v>-3.4872E-2</v>
    <v>0.42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95</v>
    <v>Banking Services</v>
    <v>Stock</v>
    <v>45050.995869154685</v>
    <v>405</v>
    <v>91.87</v>
    <v>23474768240</v>
    <v>DISCOVER FINANCIAL SERVICES</v>
    <v>DISCOVER FINANCIAL SERVICES</v>
    <v>94.54</v>
    <v>6.4696999999999996</v>
    <v>95.78</v>
    <v>92.44</v>
    <v>92.86</v>
    <v>253946000</v>
    <v>DFS</v>
    <v>DISCOVER FINANCIAL SERVICES (XNYS:DFS)</v>
    <v>1939808</v>
    <v>1879117</v>
    <v>1960</v>
  </rv>
  <rv s="2">
    <v>406</v>
  </rv>
  <rv s="0">
    <v>https://www.bing.com/financeapi/forcetrigger?t=a1qyvh&amp;q=XNYS%3aDG&amp;form=skydnc</v>
    <v>Learn more on Bing</v>
  </rv>
  <rv s="1">
    <v>en-US</v>
    <v>a1qyvh</v>
    <v>268435456</v>
    <v>1</v>
    <v>Powered by Refinitiv</v>
    <v>0</v>
    <v>DOLLAR GENERAL CORPORATION (XNYS:DG)</v>
    <v>2</v>
    <v>3</v>
    <v>Finance</v>
    <v>4</v>
    <v>261.58999999999997</v>
    <v>183.25</v>
    <v>0.33800000000000002</v>
    <v>-0.61</v>
    <v>2.124E-3</v>
    <v>-2.8089999999999999E-3</v>
    <v>0.46</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casual everyday apparel for infants, toddlers, girls, boys, women and men, as well as socks, underwear, disposable diapers, shoes and accessories.</v>
    <v>170000</v>
    <v>New York Stock Exchange</v>
    <v>XNYS</v>
    <v>XNYS</v>
    <v>100 Mission Ridge, GOODLETTSVILLE, TN, 37072-2171 US</v>
    <v>218.5</v>
    <v>Diversified Retail</v>
    <v>Stock</v>
    <v>45050.988546388282</v>
    <v>408</v>
    <v>215.16</v>
    <v>47452327845</v>
    <v>DOLLAR GENERAL CORPORATION</v>
    <v>DOLLAR GENERAL CORPORATION</v>
    <v>217.4</v>
    <v>20.342500000000001</v>
    <v>217.18</v>
    <v>216.57</v>
    <v>217.03</v>
    <v>219108500</v>
    <v>DG</v>
    <v>DOLLAR GENERAL CORPORATION (XNYS:DG)</v>
    <v>1414486</v>
    <v>1611789</v>
    <v>1998</v>
  </rv>
  <rv s="2">
    <v>409</v>
  </rv>
  <rv s="0">
    <v>https://www.bing.com/financeapi/forcetrigger?t=a1r177&amp;q=XNYS%3aDGX&amp;form=skydnc</v>
    <v>Learn more on Bing</v>
  </rv>
  <rv s="1">
    <v>en-US</v>
    <v>a1r177</v>
    <v>268435456</v>
    <v>1</v>
    <v>Powered by Refinitiv</v>
    <v>0</v>
    <v>QUEST DIAGNOSTICS INCORPORATED (XNYS:DGX)</v>
    <v>2</v>
    <v>3</v>
    <v>Finance</v>
    <v>4</v>
    <v>158.3356</v>
    <v>120.4</v>
    <v>0.93689999999999996</v>
    <v>-1.1599999999999999</v>
    <v>0</v>
    <v>-8.4939999999999998E-3</v>
    <v>0</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135.81970000000001</v>
    <v>Healthcare Providers &amp; Services</v>
    <v>Stock</v>
    <v>45050.958333356248</v>
    <v>411</v>
    <v>134.29499999999999</v>
    <v>15167165772</v>
    <v>QUEST DIAGNOSTICS INCORPORATED</v>
    <v>QUEST DIAGNOSTICS INCORPORATED</v>
    <v>135.72999999999999</v>
    <v>20.180199999999999</v>
    <v>136.57</v>
    <v>135.41</v>
    <v>135.41</v>
    <v>112009200</v>
    <v>DGX</v>
    <v>QUEST DIAGNOSTICS INCORPORATED (XNYS:DGX)</v>
    <v>594624</v>
    <v>1032197</v>
    <v>1996</v>
  </rv>
  <rv s="2">
    <v>412</v>
  </rv>
  <rv s="0">
    <v>https://www.bing.com/financeapi/forcetrigger?t=a1r1lh&amp;q=XNYS%3aDHI&amp;form=skydnc</v>
    <v>Learn more on Bing</v>
  </rv>
  <rv s="1">
    <v>en-US</v>
    <v>a1r1lh</v>
    <v>268435456</v>
    <v>1</v>
    <v>Powered by Refinitiv</v>
    <v>0</v>
    <v>D.R. HORTON, INC. (XNYS:DHI)</v>
    <v>2</v>
    <v>3</v>
    <v>Finance</v>
    <v>4</v>
    <v>111.25</v>
    <v>59.25</v>
    <v>1.5321</v>
    <v>-2.41</v>
    <v>9.3270000000000007E-4</v>
    <v>-2.1983000000000003E-2</v>
    <v>0.1</v>
    <v>USD</v>
    <v>D.R. Horton, Inc. is a homebuilding company. The Company is engaged in the acquisition and development of land and the construction and sale of residential homes. Its segments include homebuilding, Forestar lot development, financial services, and rental operations. Its homebuilding business operates in 106 markets across 33 states. Its Forestar lot development segment operates in 53 markets across 21 states. Its financial services segment provides mortgage financing and title agency services to homebuyers in many of the Company’s homebuilding markets. Its rental segment consists of multi-family and single-family rental operations. The multi-family rental operations develop, construct, lease and sell residential rental properties. The single-family rental operations primarily construct and lease single-family homes within a community and then market each community for a bulk sale of rental homes. Its brands include Emerald Homes, Express Homes and Freedom Homes.</v>
    <v>13237</v>
    <v>New York Stock Exchange</v>
    <v>XNYS</v>
    <v>XNYS</v>
    <v>1341 Horton Cir, ARLINGTON, TX, 76011-4310 US</v>
    <v>110.09</v>
    <v>Homebuilding &amp; Construction Supplies</v>
    <v>Stock</v>
    <v>45050.982321978903</v>
    <v>414</v>
    <v>107.15</v>
    <v>36569654064</v>
    <v>D.R. HORTON, INC.</v>
    <v>D.R. HORTON, INC.</v>
    <v>109.2</v>
    <v>7.3933</v>
    <v>109.63</v>
    <v>107.22</v>
    <v>107.32</v>
    <v>341071200</v>
    <v>DHI</v>
    <v>D.R. HORTON, INC. (XNYS:DHI)</v>
    <v>3659395</v>
    <v>3304321</v>
    <v>1991</v>
  </rv>
  <rv s="2">
    <v>415</v>
  </rv>
  <rv s="0">
    <v>https://www.bing.com/financeapi/forcetrigger?t=a1r1r7&amp;q=XNYS%3aDHR&amp;form=skydnc</v>
    <v>Learn more on Bing</v>
  </rv>
  <rv s="1">
    <v>en-US</v>
    <v>a1r1r7</v>
    <v>268435456</v>
    <v>1</v>
    <v>Powered by Refinitiv</v>
    <v>0</v>
    <v>DANAHER CORPORATION (XNYS:DHR)</v>
    <v>2</v>
    <v>3</v>
    <v>Finance</v>
    <v>4</v>
    <v>303.82</v>
    <v>227</v>
    <v>0.79500000000000004</v>
    <v>-3.24</v>
    <v>8.2529999999999998E-5</v>
    <v>-1.3193999999999999E-2</v>
    <v>0.02</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245.4</v>
    <v>Healthcare Equipment &amp; Supplies</v>
    <v>Stock</v>
    <v>45050.99483241875</v>
    <v>417</v>
    <v>241.94499999999999</v>
    <v>178815016204</v>
    <v>DANAHER CORPORATION</v>
    <v>DANAHER CORPORATION</v>
    <v>245.27</v>
    <v>26.425000000000001</v>
    <v>245.57</v>
    <v>242.33</v>
    <v>242.35</v>
    <v>737898800</v>
    <v>DHR</v>
    <v>DANAHER CORPORATION (XNYS:DHR)</v>
    <v>2357579</v>
    <v>3370438</v>
    <v>1986</v>
  </rv>
  <rv s="2">
    <v>418</v>
  </rv>
  <rv s="0">
    <v>http://en.wikipedia.org/wiki/The_Walt_Disney_Company</v>
    <v>Wikipedia</v>
  </rv>
  <rv s="3">
    <v>27</v>
    <v>420</v>
  </rv>
  <rv s="4">
    <v>9</v>
    <v>https://www.bing.com/th?id=AMMS_0aa288ba528f6f45e3de87d97e250136&amp;qlt=95</v>
    <v>421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126.48</v>
    <v>84.07</v>
    <v>1.2976000000000001</v>
    <v>-3.41</v>
    <v>4.6179999999999997E-3</v>
    <v>-3.3808999999999999E-2</v>
    <v>0.45</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99.54</v>
    <v>422</v>
    <v>Media &amp; Publishing</v>
    <v>Stock</v>
    <v>45050.999990937496</v>
    <v>423</v>
    <v>96.61</v>
    <v>178022342150</v>
    <v>THE WALT DISNEY COMPANY</v>
    <v>THE WALT DISNEY COMPANY</v>
    <v>99.54</v>
    <v>55.482199999999999</v>
    <v>100.86</v>
    <v>97.45</v>
    <v>97.9</v>
    <v>1826807000</v>
    <v>DIS</v>
    <v>THE WALT DISNEY COMPANY (XNYS:DIS)</v>
    <v>13260720</v>
    <v>8029115</v>
    <v>2018</v>
  </rv>
  <rv s="2">
    <v>424</v>
  </rv>
  <rv s="0">
    <v>https://www.bing.com/financeapi/forcetrigger?t=a1r3bh&amp;q=XNAS%3aDISH&amp;form=skydnc</v>
    <v>Learn more on Bing</v>
  </rv>
  <rv s="1">
    <v>en-US</v>
    <v>a1r3bh</v>
    <v>268435456</v>
    <v>1</v>
    <v>Powered by Refinitiv</v>
    <v>0</v>
    <v>DISH NETWORK CORPORATION (XNAS:DISH)</v>
    <v>2</v>
    <v>3</v>
    <v>Finance</v>
    <v>4</v>
    <v>29.6</v>
    <v>6.58</v>
    <v>1.8005</v>
    <v>-0.34</v>
    <v>1.5040000000000001E-3</v>
    <v>-4.8640999999999997E-2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receiver systems, broadcast operations,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Boost Infinite and Gen Mobile brands. The Wireless-5G Network Deployment unit has invested to acquire certain wireless spectrum licenses.</v>
    <v>14200</v>
    <v>Nasdaq Stock Market</v>
    <v>XNAS</v>
    <v>XNAS</v>
    <v>9601 S Meridian Blvd, ENGLEWOOD, CO, 80112 US</v>
    <v>7</v>
    <v>Media &amp; Publishing</v>
    <v>Stock</v>
    <v>45050.997424096873</v>
    <v>426</v>
    <v>6.58</v>
    <v>3532161465</v>
    <v>DISH NETWORK CORPORATION</v>
    <v>DISH NETWORK CORPORATION</v>
    <v>6.9</v>
    <v>1.9336</v>
    <v>6.99</v>
    <v>6.65</v>
    <v>6.66</v>
    <v>531152100</v>
    <v>DISH</v>
    <v>DISH NETWORK CORPORATION (XNAS:DISH)</v>
    <v>11340830</v>
    <v>8116505</v>
    <v>1995</v>
  </rv>
  <rv s="2">
    <v>427</v>
  </rv>
  <rv s="0">
    <v>https://www.bing.com/financeapi/forcetrigger?t=a1r5fr&amp;q=XNYS%3aDLR&amp;form=skydnc</v>
    <v>Learn more on Bing</v>
  </rv>
  <rv s="1">
    <v>en-US</v>
    <v>a1r5fr</v>
    <v>268435456</v>
    <v>1</v>
    <v>Powered by Refinitiv</v>
    <v>0</v>
    <v>DIGITAL REALTY TRUST, INC. (XNYS:DLR)</v>
    <v>2</v>
    <v>3</v>
    <v>Finance</v>
    <v>4</v>
    <v>144.97999999999999</v>
    <v>85.76</v>
    <v>0.54859999999999998</v>
    <v>1.0900000000000001</v>
    <v>0</v>
    <v>1.1498999999999999E-2</v>
    <v>0</v>
    <v>USD</v>
    <v>Digital Realty Trust, Inc. is a real estate investment trust, which is engaged in the business of owning, acquiring, developing and operating data centers. The Company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The Company portfolio consists of approximately 316 data centers, which are located across United States, Europe, Latin America, Africa, Asia, Australia and Canada. The Company’s PlatformDIGITAL is a global data center platform for scaling digital business which enables customers to deploy their critical infrastructure with a global data center provider. PlatformDIGITAL is also combines its global presence with Pervasive Data Center Architecture (PDx) solution for digital business and managing data.</v>
    <v>3412</v>
    <v>New York Stock Exchange</v>
    <v>XNYS</v>
    <v>XNYS</v>
    <v>5707 Southwest Parkway, Building 1, Suite 275, AUSTIN, TX, 78735 US</v>
    <v>97.61</v>
    <v>Residential &amp; Commercial REIT</v>
    <v>Stock</v>
    <v>45050.965022522658</v>
    <v>429</v>
    <v>94.49</v>
    <v>27933679200</v>
    <v>DIGITAL REALTY TRUST, INC.</v>
    <v>DIGITAL REALTY TRUST, INC.</v>
    <v>94.85</v>
    <v>85.5274</v>
    <v>94.79</v>
    <v>95.88</v>
    <v>95.88</v>
    <v>291340000</v>
    <v>DLR</v>
    <v>DIGITAL REALTY TRUST, INC. (XNYS:DLR)</v>
    <v>2317599</v>
    <v>3000339</v>
    <v>2004</v>
  </rv>
  <rv s="2">
    <v>430</v>
  </rv>
  <rv s="0">
    <v>https://www.bing.com/financeapi/forcetrigger?t=a1r63m&amp;q=XNAS%3aDLTR&amp;form=skydnc</v>
    <v>Learn more on Bing</v>
  </rv>
  <rv s="1">
    <v>en-US</v>
    <v>a1r63m</v>
    <v>268435456</v>
    <v>1</v>
    <v>Powered by Refinitiv</v>
    <v>0</v>
    <v>DOLLAR TREE, INC. (XNAS:DLTR)</v>
    <v>2</v>
    <v>3</v>
    <v>Finance</v>
    <v>4</v>
    <v>175.68</v>
    <v>124.76009999999999</v>
    <v>0.67730000000000001</v>
    <v>-0.63500000000000001</v>
    <v>-3.2969999999999998E-5</v>
    <v>-4.169E-3</v>
    <v>-5.0000000000000001E-3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153.63</v>
    <v>Diversified Retail</v>
    <v>Stock</v>
    <v>45050.941344628904</v>
    <v>432</v>
    <v>151.33500000000001</v>
    <v>33554696230</v>
    <v>DOLLAR TREE, INC.</v>
    <v>DOLLAR TREE, INC.</v>
    <v>152.5</v>
    <v>21.1465</v>
    <v>152.31</v>
    <v>151.67500000000001</v>
    <v>151.66999999999999</v>
    <v>221227600</v>
    <v>DLTR</v>
    <v>DOLLAR TREE, INC. (XNAS:DLTR)</v>
    <v>1130239</v>
    <v>1669327</v>
    <v>2008</v>
  </rv>
  <rv s="2">
    <v>433</v>
  </rv>
  <rv s="0">
    <v>https://www.bing.com/financeapi/forcetrigger?t=a1r8ur&amp;q=XNYS%3aDOV&amp;form=skydnc</v>
    <v>Learn more on Bing</v>
  </rv>
  <rv s="1">
    <v>en-US</v>
    <v>a1r8ur</v>
    <v>268435456</v>
    <v>1</v>
    <v>Powered by Refinitiv</v>
    <v>0</v>
    <v>DOVER CORPORATION (XNYS:DOV)</v>
    <v>2</v>
    <v>3</v>
    <v>Finance</v>
    <v>4</v>
    <v>160.66</v>
    <v>114.49</v>
    <v>1.3463000000000001</v>
    <v>-2.4500000000000002</v>
    <v>5.777E-3</v>
    <v>-1.6966999999999999E-2</v>
    <v>0.82</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144.75</v>
    <v>Machinery, Equipment &amp; Components</v>
    <v>Stock</v>
    <v>45050.986213957811</v>
    <v>435</v>
    <v>141.15</v>
    <v>19851892035</v>
    <v>DOVER CORPORATION</v>
    <v>DOVER CORPORATION</v>
    <v>144.57</v>
    <v>19.685600000000001</v>
    <v>144.4</v>
    <v>141.94999999999999</v>
    <v>142.77000000000001</v>
    <v>139851300</v>
    <v>DOV</v>
    <v>DOVER CORPORATION (XNYS:DOV)</v>
    <v>660053</v>
    <v>857473</v>
    <v>1947</v>
  </rv>
  <rv s="2">
    <v>436</v>
  </rv>
  <rv s="0">
    <v>https://www.bing.com/financeapi/forcetrigger?t=bpifbh&amp;q=XNYS%3aDOW&amp;form=skydnc</v>
    <v>Learn more on Bing</v>
  </rv>
  <rv s="1">
    <v>en-US</v>
    <v>bpifbh</v>
    <v>268435456</v>
    <v>1</v>
    <v>Powered by Refinitiv</v>
    <v>0</v>
    <v>Dow Inc. (XNYS:DOW)</v>
    <v>2</v>
    <v>3</v>
    <v>Finance</v>
    <v>4</v>
    <v>70.78</v>
    <v>42.91</v>
    <v>1.3253999999999999</v>
    <v>0.36</v>
    <v>7.4960000000000001E-4</v>
    <v>6.7920000000000003E-3</v>
    <v>0.04</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53.41</v>
    <v>Chemicals</v>
    <v>Stock</v>
    <v>45050.998709108593</v>
    <v>438</v>
    <v>52.27</v>
    <v>37742317728</v>
    <v>Dow Inc.</v>
    <v>Dow Inc.</v>
    <v>52.9</v>
    <v>13.2437</v>
    <v>53</v>
    <v>53.36</v>
    <v>53.4</v>
    <v>707314800</v>
    <v>DOW</v>
    <v>Dow Inc. (XNYS:DOW)</v>
    <v>3899887</v>
    <v>4498068</v>
    <v>2018</v>
  </rv>
  <rv s="2">
    <v>439</v>
  </rv>
  <rv s="0">
    <v>https://www.bing.com/financeapi/forcetrigger?t=a1r9lh&amp;q=XNYS%3aDPZ&amp;form=skydnc</v>
    <v>Learn more on Bing</v>
  </rv>
  <rv s="1">
    <v>en-US</v>
    <v>a1r9lh</v>
    <v>268435456</v>
    <v>1</v>
    <v>Powered by Refinitiv</v>
    <v>0</v>
    <v>DOMINO'S PIZZA, INC. (XNYS:DPZ)</v>
    <v>2</v>
    <v>3</v>
    <v>Finance</v>
    <v>4</v>
    <v>426.44</v>
    <v>291</v>
    <v>0.78549999999999998</v>
    <v>-3.45</v>
    <v>2.0133999999999999E-2</v>
    <v>-1.0957E-2</v>
    <v>6.27</v>
    <v>USD</v>
    <v>Domino’s Pizza, Inc. is a pizza company, which operates two distinct service models within its stores with a significant business in both delivery and carryout. The Company operates through three segments: U.S. stores, international franchise and supply chain. The U.S. stores segment consists primarily of its franchise operations, which consist of approximately 6,400 franchised stores located in the United States. The segment also operates a network of approximately 286 U.S. Company-owned stores. The international franchise segment is comprised of a network of franchised stores in approximately 90 international markets. The Company operates 22 regional dough manufacturing and supply chain centers, two thin crust manufacturing facilities, one vegetable processing center and one center, providing equipment and supplies to its United States and certain international stores. It also operates five dough manufacturing and supply chain centers in Canada.</v>
    <v>11000</v>
    <v>New York Stock Exchange</v>
    <v>XNYS</v>
    <v>XNYS</v>
    <v>30 Frank Lloyd Wright Drive, ANN ARBOR, MI, 48105 US</v>
    <v>315.99</v>
    <v>Hotels &amp; Entertainment Services</v>
    <v>Stock</v>
    <v>45050.958333356248</v>
    <v>441</v>
    <v>310.21499999999997</v>
    <v>11004927332</v>
    <v>DOMINO'S PIZZA, INC.</v>
    <v>DOMINO'S PIZZA, INC.</v>
    <v>312.66000000000003</v>
    <v>24.280899999999999</v>
    <v>314.86</v>
    <v>311.41000000000003</v>
    <v>317.68</v>
    <v>35339030</v>
    <v>DPZ</v>
    <v>DOMINO'S PIZZA, INC. (XNYS:DPZ)</v>
    <v>459307</v>
    <v>762085</v>
    <v>2002</v>
  </rv>
  <rv s="2">
    <v>442</v>
  </rv>
  <rv s="0">
    <v>https://www.bing.com/financeapi/forcetrigger?t=a1ra3m&amp;q=XNYS%3aDRI&amp;form=skydnc</v>
    <v>Learn more on Bing</v>
  </rv>
  <rv s="1">
    <v>en-US</v>
    <v>a1ra3m</v>
    <v>268435456</v>
    <v>1</v>
    <v>Powered by Refinitiv</v>
    <v>0</v>
    <v>DARDEN RESTAURANTS, INC. (XNYS:DRI)</v>
    <v>2</v>
    <v>3</v>
    <v>Finance</v>
    <v>4</v>
    <v>155.9</v>
    <v>110.96</v>
    <v>1.2273000000000001</v>
    <v>1.45</v>
    <v>6.5389999999999996E-5</v>
    <v>9.5729999999999999E-3</v>
    <v>0.01</v>
    <v>USD</v>
    <v>Darden Restaurants, Inc. is a full-service restaurant company. The Company operates through four segments: Olive Garden, LongHorn Steakhouse, Fine Dining and Other Business. The Company owns and operates approximately 1,867 restaurants through subsidiaries in the United States and Canada under the Olive Garden, LongHorn Steakhouse, Cheddars Scratch Kitchen, Yard House, The Capital Grille, Seasons 52, Bahama Breeze, Eddie Vs Prime Seafood, and The Capital Burger trademarks. The Olive Garden segment includes its Company-owned Olive Garden restaurants in the United States and Canada. The LongHorn Steakhouse segment includes the results of its Company-owned LongHorn Steakhouse restaurants in the United States. The Fine Dining segment comprises its brands that operate within the fine-dining sub-segment and includes its Company-owned The Capital Grille and Eddie V’s restaurants in the United States. It also has approximately 60 restaurants operated by independent third parties.</v>
    <v>178956</v>
    <v>New York Stock Exchange</v>
    <v>XNYS</v>
    <v>XNYS</v>
    <v>1000 Darden Center Dr, ORLANDO, FL, 32837 US</v>
    <v>153.065</v>
    <v>Hotels &amp; Entertainment Services</v>
    <v>Stock</v>
    <v>45050.985224594529</v>
    <v>444</v>
    <v>151.13999999999999</v>
    <v>18317180000</v>
    <v>DARDEN RESTAURANTS, INC.</v>
    <v>DARDEN RESTAURANTS, INC.</v>
    <v>151.5</v>
    <v>19.753599999999999</v>
    <v>151.47</v>
    <v>152.91999999999999</v>
    <v>152.93</v>
    <v>120929500</v>
    <v>DRI</v>
    <v>DARDEN RESTAURANTS, INC. (XNYS:DRI)</v>
    <v>1005358</v>
    <v>1196420</v>
    <v>1995</v>
  </rv>
  <rv s="2">
    <v>445</v>
  </rv>
  <rv s="0">
    <v>https://www.bing.com/financeapi/forcetrigger?t=a1rcp2&amp;q=XNYS%3aDTE&amp;form=skydnc</v>
    <v>Learn more on Bing</v>
  </rv>
  <rv s="1">
    <v>en-US</v>
    <v>a1rcp2</v>
    <v>268435456</v>
    <v>1</v>
    <v>Powered by Refinitiv</v>
    <v>0</v>
    <v>DTE ENERGY COMPANY (XNYS:DTE)</v>
    <v>2</v>
    <v>3</v>
    <v>Finance</v>
    <v>4</v>
    <v>136.77000000000001</v>
    <v>100.64</v>
    <v>0.61229999999999996</v>
    <v>1.05</v>
    <v>2.8399999999999996E-3</v>
    <v>9.4059999999999994E-3</v>
    <v>0.32</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112.93</v>
    <v>Electrical Utilities &amp; IPPs</v>
    <v>Stock</v>
    <v>45050.958333367969</v>
    <v>447</v>
    <v>110.96</v>
    <v>23224384656</v>
    <v>DTE ENERGY COMPANY</v>
    <v>DTE ENERGY COMPANY</v>
    <v>111.89</v>
    <v>19.783200000000001</v>
    <v>111.63</v>
    <v>112.68</v>
    <v>113</v>
    <v>206109200</v>
    <v>DTE</v>
    <v>DTE ENERGY COMPANY (XNYS:DTE)</v>
    <v>751393</v>
    <v>1127671</v>
    <v>1995</v>
  </rv>
  <rv s="2">
    <v>448</v>
  </rv>
  <rv s="0">
    <v>https://www.bing.com/financeapi/forcetrigger?t=a1rdzr&amp;q=XNYS%3aDUK&amp;form=skydnc</v>
    <v>Learn more on Bing</v>
  </rv>
  <rv s="1">
    <v>en-US</v>
    <v>a1rdzr</v>
    <v>268435456</v>
    <v>1</v>
    <v>Powered by Refinitiv</v>
    <v>0</v>
    <v>DUKE ENERGY CORPORATION (XNYS:DUK)</v>
    <v>2</v>
    <v>3</v>
    <v>Finance</v>
    <v>4</v>
    <v>114.5</v>
    <v>83.76</v>
    <v>0.43009999999999998</v>
    <v>0.78</v>
    <v>3.4649999999999998E-3</v>
    <v>8.0140000000000003E-3</v>
    <v>0.34</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98.49</v>
    <v>Electrical Utilities &amp; IPPs</v>
    <v>Stock</v>
    <v>45050.958333356248</v>
    <v>450</v>
    <v>97.11</v>
    <v>75608294902</v>
    <v>DUKE ENERGY CORPORATION</v>
    <v>DUKE ENERGY CORPORATION</v>
    <v>97.58</v>
    <v>19.8233</v>
    <v>97.33</v>
    <v>98.11</v>
    <v>98.45</v>
    <v>770648200</v>
    <v>DUK</v>
    <v>DUKE ENERGY CORPORATION (XNYS:DUK)</v>
    <v>3067188</v>
    <v>2832546</v>
    <v>2005</v>
  </rv>
  <rv s="2">
    <v>451</v>
  </rv>
  <rv s="0">
    <v>https://www.bing.com/financeapi/forcetrigger?t=a1rec7&amp;q=XNYS%3aDVA&amp;form=skydnc</v>
    <v>Learn more on Bing</v>
  </rv>
  <rv s="1">
    <v>en-US</v>
    <v>a1rec7</v>
    <v>268435456</v>
    <v>1</v>
    <v>Powered by Refinitiv</v>
    <v>0</v>
    <v>DAVITA INC. (XNYS:DVA)</v>
    <v>2</v>
    <v>3</v>
    <v>Finance</v>
    <v>4</v>
    <v>111.04</v>
    <v>65.28</v>
    <v>0.93389999999999995</v>
    <v>-0.95</v>
    <v>0</v>
    <v>-1.0775999999999999E-2</v>
    <v>0</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88.07</v>
    <v>Healthcare Providers &amp; Services</v>
    <v>Stock</v>
    <v>45050.958333356248</v>
    <v>453</v>
    <v>86.27</v>
    <v>7905907432</v>
    <v>DAVITA INC.</v>
    <v>DAVITA INC.</v>
    <v>87.91</v>
    <v>15.6394</v>
    <v>88.16</v>
    <v>87.21</v>
    <v>87.21</v>
    <v>90653680</v>
    <v>DVA</v>
    <v>DAVITA INC. (XNYS:DVA)</v>
    <v>483575</v>
    <v>521700</v>
    <v>1994</v>
  </rv>
  <rv s="2">
    <v>454</v>
  </rv>
  <rv s="0">
    <v>https://www.bing.com/financeapi/forcetrigger?t=a1rew7&amp;q=XNYS%3aDVN&amp;form=skydnc</v>
    <v>Learn more on Bing</v>
  </rv>
  <rv s="1">
    <v>en-US</v>
    <v>a1rew7</v>
    <v>268435456</v>
    <v>1</v>
    <v>Powered by Refinitiv</v>
    <v>0</v>
    <v>DEVON ENERGY CORPORATION (XNYS:DVN)</v>
    <v>2</v>
    <v>3</v>
    <v>Finance</v>
    <v>4</v>
    <v>79.400000000000006</v>
    <v>44.03</v>
    <v>2.3696999999999999</v>
    <v>-0.77</v>
    <v>1.2439999999999999E-3</v>
    <v>-1.5710999999999999E-2</v>
    <v>0.06</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49.75</v>
    <v>Oil &amp; Gas</v>
    <v>Stock</v>
    <v>45050.999634721877</v>
    <v>456</v>
    <v>48.045000000000002</v>
    <v>31059020088</v>
    <v>DEVON ENERGY CORPORATION</v>
    <v>DEVON ENERGY CORPORATION</v>
    <v>49.13</v>
    <v>5.3707000000000003</v>
    <v>49.01</v>
    <v>48.24</v>
    <v>48.3</v>
    <v>643843700</v>
    <v>DVN</v>
    <v>DEVON ENERGY CORPORATION (XNYS:DVN)</v>
    <v>7220125</v>
    <v>7432411</v>
    <v>1999</v>
  </rv>
  <rv s="2">
    <v>457</v>
  </rv>
  <rv s="0">
    <v>https://www.bing.com/financeapi/forcetrigger?t=a1rgur&amp;q=XNYS%3aDXC&amp;form=skydnc</v>
    <v>Learn more on Bing</v>
  </rv>
  <rv s="1">
    <v>en-US</v>
    <v>a1rgur</v>
    <v>268435456</v>
    <v>1</v>
    <v>Powered by Refinitiv</v>
    <v>0</v>
    <v>DXC TECHNOLOGY COMPANY (XNYS:DXC)</v>
    <v>2</v>
    <v>3</v>
    <v>Finance</v>
    <v>4</v>
    <v>36</v>
    <v>22.112500000000001</v>
    <v>1.9572000000000001</v>
    <v>-1.34</v>
    <v>2.5179999999999998E-2</v>
    <v>-5.6828000000000004E-2</v>
    <v>0.56000000000000005</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business process services. The GIS segment provides a portfolio of technology offerings that deliver predictable outcomes and measurable results while reducing business risk and operational costs for customers. GIS offerings include cloud and security, IT outsourcing (ITO) and modern workplaces.</v>
    <v>130000</v>
    <v>New York Stock Exchange</v>
    <v>XNYS</v>
    <v>XNYS</v>
    <v>20408 Bashan Drive, Suite 231, ASHBURN, VA, 20147 US</v>
    <v>23.465</v>
    <v>Software &amp; IT Services</v>
    <v>Stock</v>
    <v>45050.999468645314</v>
    <v>459</v>
    <v>22.112500000000001</v>
    <v>5063658800</v>
    <v>DXC TECHNOLOGY COMPANY</v>
    <v>DXC TECHNOLOGY COMPANY</v>
    <v>23.35</v>
    <v>8.0335000000000001</v>
    <v>23.58</v>
    <v>22.24</v>
    <v>22.8</v>
    <v>227682500</v>
    <v>DXC</v>
    <v>DXC TECHNOLOGY COMPANY (XNYS:DXC)</v>
    <v>1612346</v>
    <v>1409035</v>
    <v>2017</v>
  </rv>
  <rv s="2">
    <v>460</v>
  </rv>
  <rv s="0">
    <v>https://www.bing.com/financeapi/forcetrigger?t=a1rgxm&amp;q=XNAS%3aDXCM&amp;form=skydnc</v>
    <v>Learn more on Bing</v>
  </rv>
  <rv s="1">
    <v>en-US</v>
    <v>a1rgxm</v>
    <v>268435456</v>
    <v>1</v>
    <v>Powered by Refinitiv</v>
    <v>0</v>
    <v>DEXCOM, INC. (XNAS:DXCM)</v>
    <v>2</v>
    <v>3</v>
    <v>Finance</v>
    <v>4</v>
    <v>126.44</v>
    <v>66.892499999999998</v>
    <v>1.1488</v>
    <v>0.1</v>
    <v>2.385E-3</v>
    <v>8.5240000000000001E-4</v>
    <v>0.28000000000000003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117.87</v>
    <v>Healthcare Equipment &amp; Supplies</v>
    <v>Stock</v>
    <v>45050.969279860939</v>
    <v>462</v>
    <v>116.03</v>
    <v>45516172152</v>
    <v>DEXCOM, INC.</v>
    <v>DEXCOM, INC.</v>
    <v>116.5</v>
    <v>170.0093</v>
    <v>117.32</v>
    <v>117.42</v>
    <v>117.7</v>
    <v>387635600</v>
    <v>DXCM</v>
    <v>DEXCOM, INC. (XNAS:DXCM)</v>
    <v>1765812</v>
    <v>2250360</v>
    <v>1999</v>
  </rv>
  <rv s="2">
    <v>463</v>
  </rv>
  <rv s="0">
    <v>https://www.bing.com/financeapi/forcetrigger?t=a1rjec&amp;q=XNAS%3aEA&amp;form=skydnc</v>
    <v>Learn more on Bing</v>
  </rv>
  <rv s="1">
    <v>en-US</v>
    <v>a1rjec</v>
    <v>268435456</v>
    <v>1</v>
    <v>Powered by Refinitiv</v>
    <v>0</v>
    <v>ELECTRONIC ARTS INC. (XNAS:EA)</v>
    <v>2</v>
    <v>3</v>
    <v>Finance</v>
    <v>4</v>
    <v>142.79</v>
    <v>108.53</v>
    <v>0.85880000000000001</v>
    <v>-1.06</v>
    <v>2.3389999999999999E-3</v>
    <v>-8.4749999999999999E-3</v>
    <v>0.28999999999999998</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125.98</v>
    <v>Software &amp; IT Services</v>
    <v>Stock</v>
    <v>45050.958496816405</v>
    <v>465</v>
    <v>123.86</v>
    <v>34006964676</v>
    <v>ELECTRONIC ARTS INC.</v>
    <v>ELECTRONIC ARTS INC.</v>
    <v>125.93</v>
    <v>33.761600000000001</v>
    <v>125.07</v>
    <v>124.01</v>
    <v>124.3</v>
    <v>274227600</v>
    <v>EA</v>
    <v>ELECTRONIC ARTS INC. (XNAS:EA)</v>
    <v>2534448</v>
    <v>1882211</v>
    <v>1991</v>
  </rv>
  <rv s="2">
    <v>466</v>
  </rv>
  <rv s="0">
    <v>https://www.bing.com/financeapi/forcetrigger?t=a1rk52&amp;q=XNAS%3aEBAY&amp;form=skydnc</v>
    <v>Learn more on Bing</v>
  </rv>
  <rv s="1">
    <v>en-US</v>
    <v>a1rk52</v>
    <v>268435456</v>
    <v>1</v>
    <v>Powered by Refinitiv</v>
    <v>0</v>
    <v>EBAY INC. (XNAS:EBAY)</v>
    <v>2</v>
    <v>3</v>
    <v>Finance</v>
    <v>4</v>
    <v>54.49</v>
    <v>35.92</v>
    <v>1.3495999999999999</v>
    <v>-0.39</v>
    <v>1.5770000000000001E-3</v>
    <v>-8.711E-3</v>
    <v>7.0000000000000007E-2</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44.98</v>
    <v>Software &amp; IT Services</v>
    <v>Stock</v>
    <v>45050.995292916406</v>
    <v>468</v>
    <v>44.274999999999999</v>
    <v>23721247578</v>
    <v>EBAY INC.</v>
    <v>EBAY INC.</v>
    <v>44.97</v>
    <v>37.441899999999997</v>
    <v>44.77</v>
    <v>44.38</v>
    <v>44.45</v>
    <v>534503100</v>
    <v>EBAY</v>
    <v>EBAY INC. (XNAS:EBAY)</v>
    <v>3301521</v>
    <v>4482609</v>
    <v>1998</v>
  </rv>
  <rv s="2">
    <v>469</v>
  </rv>
  <rv s="0">
    <v>https://www.bing.com/financeapi/forcetrigger?t=a1rlu2&amp;q=XNYS%3aECL&amp;form=skydnc</v>
    <v>Learn more on Bing</v>
  </rv>
  <rv s="1">
    <v>en-US</v>
    <v>a1rlu2</v>
    <v>268435456</v>
    <v>1</v>
    <v>Powered by Refinitiv</v>
    <v>0</v>
    <v>ECOLAB INC. (XNYS:ECL)</v>
    <v>2</v>
    <v>3</v>
    <v>Finance</v>
    <v>4</v>
    <v>179.76499999999999</v>
    <v>131.04</v>
    <v>0.99739999999999995</v>
    <v>-0.98</v>
    <v>5.8019999999999997E-5</v>
    <v>-5.6540000000000002E-3</v>
    <v>0.01</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174.12</v>
    <v>Chemicals</v>
    <v>Stock</v>
    <v>45050.958333356248</v>
    <v>471</v>
    <v>170.3</v>
    <v>49065635020</v>
    <v>ECOLAB INC.</v>
    <v>ECOLAB INC.</v>
    <v>173.4</v>
    <v>43.003100000000003</v>
    <v>173.34</v>
    <v>172.36</v>
    <v>172.37</v>
    <v>284669500</v>
    <v>ECL</v>
    <v>ECOLAB INC. (XNYS:ECL)</v>
    <v>1040656</v>
    <v>1057803</v>
    <v>1924</v>
  </rv>
  <rv s="2">
    <v>472</v>
  </rv>
  <rv s="0">
    <v>https://www.bing.com/financeapi/forcetrigger?t=a1rmkr&amp;q=XNYS%3aED&amp;form=skydnc</v>
    <v>Learn more on Bing</v>
  </rv>
  <rv s="1">
    <v>en-US</v>
    <v>a1rmkr</v>
    <v>268435456</v>
    <v>1</v>
    <v>Powered by Refinitiv</v>
    <v>0</v>
    <v>CONSOLIDATED EDISON, INC. (XNYS:ED)</v>
    <v>2</v>
    <v>3</v>
    <v>Finance</v>
    <v>4</v>
    <v>102.21</v>
    <v>78.099999999999994</v>
    <v>0.3715</v>
    <v>0.48</v>
    <v>5.7860000000000003E-3</v>
    <v>4.8960000000000002E-3</v>
    <v>0.56999999999999995</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99.22</v>
    <v>Electrical Utilities &amp; IPPs</v>
    <v>Stock</v>
    <v>45050.958333344533</v>
    <v>474</v>
    <v>97.72</v>
    <v>34131052056</v>
    <v>CONSOLIDATED EDISON, INC.</v>
    <v>CONSOLIDATED EDISON, INC.</v>
    <v>98.23</v>
    <v>21.0001</v>
    <v>98.04</v>
    <v>98.52</v>
    <v>99.09</v>
    <v>346437800</v>
    <v>ED</v>
    <v>CONSOLIDATED EDISON, INC. (XNYS:ED)</v>
    <v>1648058</v>
    <v>1578154</v>
    <v>1997</v>
  </rv>
  <rv s="2">
    <v>475</v>
  </rv>
  <rv s="0">
    <v>https://www.bing.com/financeapi/forcetrigger?t=a1rrh7&amp;q=XNYS%3aEFX&amp;form=skydnc</v>
    <v>Learn more on Bing</v>
  </rv>
  <rv s="1">
    <v>en-US</v>
    <v>a1rrh7</v>
    <v>268435456</v>
    <v>1</v>
    <v>Powered by Refinitiv</v>
    <v>0</v>
    <v>EQUIFAX INC. (XNYS:EFX)</v>
    <v>2</v>
    <v>3</v>
    <v>Finance</v>
    <v>4</v>
    <v>234.14</v>
    <v>145.97999999999999</v>
    <v>1.4568000000000001</v>
    <v>-2.76</v>
    <v>-2.5349999999999999E-3</v>
    <v>-1.38E-2</v>
    <v>-0.5</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199.83</v>
    <v>Professional &amp; Commercial Services</v>
    <v>Stock</v>
    <v>45050.958333356248</v>
    <v>477</v>
    <v>196.435</v>
    <v>24528750000</v>
    <v>EQUIFAX INC.</v>
    <v>EQUIFAX INC.</v>
    <v>198</v>
    <v>42.0304</v>
    <v>200</v>
    <v>197.24</v>
    <v>196.74</v>
    <v>122643800</v>
    <v>EFX</v>
    <v>EQUIFAX INC. (XNYS:EFX)</v>
    <v>965039</v>
    <v>776742</v>
    <v>1913</v>
  </rv>
  <rv s="2">
    <v>478</v>
  </rv>
  <rv s="0">
    <v>https://www.bing.com/financeapi/forcetrigger?t=a1ru6h&amp;q=XNYS%3aEIX&amp;form=skydnc</v>
    <v>Learn more on Bing</v>
  </rv>
  <rv s="1">
    <v>en-US</v>
    <v>a1ru6h</v>
    <v>268435456</v>
    <v>1</v>
    <v>Powered by Refinitiv</v>
    <v>0</v>
    <v>EDISON INTERNATIONAL (XNYS:EIX)</v>
    <v>2</v>
    <v>3</v>
    <v>Finance</v>
    <v>4</v>
    <v>74.92</v>
    <v>54.45</v>
    <v>0.82389999999999997</v>
    <v>0.82</v>
    <v>-2.8970000000000003E-3</v>
    <v>1.1441E-2</v>
    <v>-0.21</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73.284999999999997</v>
    <v>Electrical Utilities &amp; IPPs</v>
    <v>Stock</v>
    <v>45050.958333356248</v>
    <v>480</v>
    <v>70.915000000000006</v>
    <v>27762437669</v>
    <v>EDISON INTERNATIONAL</v>
    <v>EDISON INTERNATIONAL</v>
    <v>72.31</v>
    <v>37.844700000000003</v>
    <v>71.67</v>
    <v>72.489999999999995</v>
    <v>72.28</v>
    <v>382983000</v>
    <v>EIX</v>
    <v>EDISON INTERNATIONAL (XNYS:EIX)</v>
    <v>2365153</v>
    <v>1552689</v>
    <v>1987</v>
  </rv>
  <rv s="2">
    <v>481</v>
  </rv>
  <rv s="0">
    <v>https://www.bing.com/financeapi/forcetrigger?t=a1ruc7&amp;q=XNYS%3aEL&amp;form=skydnc</v>
    <v>Learn more on Bing</v>
  </rv>
  <rv s="1">
    <v>en-US</v>
    <v>a1ruc7</v>
    <v>268435456</v>
    <v>1</v>
    <v>Powered by Refinitiv</v>
    <v>0</v>
    <v>THE ESTEE LAUDER COMPANIES INC. (XNYS:EL)</v>
    <v>2</v>
    <v>3</v>
    <v>Finance</v>
    <v>4</v>
    <v>284.45</v>
    <v>186.47</v>
    <v>1.0387</v>
    <v>-1.7</v>
    <v>3.7810000000000001E-3</v>
    <v>-8.3870000000000004E-3</v>
    <v>0.76</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206.89</v>
    <v>Personal &amp; Household Products &amp; Services</v>
    <v>Stock</v>
    <v>45050.999628807811</v>
    <v>483</v>
    <v>199</v>
    <v>71801260200</v>
    <v>THE ESTEE LAUDER COMPANIES INC.</v>
    <v>THE ESTEE LAUDER COMPANIES INC.</v>
    <v>206.89</v>
    <v>67.148300000000006</v>
    <v>202.7</v>
    <v>201</v>
    <v>201.76</v>
    <v>357220200</v>
    <v>EL</v>
    <v>THE ESTEE LAUDER COMPANIES INC. (XNYS:EL)</v>
    <v>4884289</v>
    <v>1886912</v>
    <v>1976</v>
  </rv>
  <rv s="2">
    <v>484</v>
  </rv>
  <rv s="0">
    <v>https://www.bing.com/financeapi/forcetrigger?t=a1njmw&amp;q=XNYS%3aELV&amp;form=skydnc</v>
    <v>Learn more on Bing</v>
  </rv>
  <rv s="1">
    <v>en-US</v>
    <v>a1njmw</v>
    <v>268435456</v>
    <v>1</v>
    <v>Powered by Refinitiv</v>
    <v>0</v>
    <v>ELEVANCE HEALTH, INC. (XNYS:ELV)</v>
    <v>2</v>
    <v>3</v>
    <v>Finance</v>
    <v>4</v>
    <v>549.52</v>
    <v>440.02</v>
    <v>0.85450000000000004</v>
    <v>-1.49</v>
    <v>-1.5110000000000002E-3</v>
    <v>-3.2519999999999997E-3</v>
    <v>-0.69</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Carelon Services offers a broad array of healthcare-related services and capabilities to internal and external customers including integrated care delivery, behavioral health, palliative care, utilization management, payment integrity services and subrogation services, as well as health and wellness programs.</v>
    <v>102300</v>
    <v>New York Stock Exchange</v>
    <v>XNYS</v>
    <v>XNYS</v>
    <v>220 Virginia Avenue, INDIANAPOLIS, IN, 46204 US</v>
    <v>459.52</v>
    <v>Healthcare Providers &amp; Services</v>
    <v>Stock</v>
    <v>45050.962570439064</v>
    <v>486</v>
    <v>452.19</v>
    <v>108261013302</v>
    <v>ELEVANCE HEALTH, INC.</v>
    <v>ELEVANCE HEALTH, INC.</v>
    <v>458</v>
    <v>17.8263</v>
    <v>458.18</v>
    <v>456.69</v>
    <v>456</v>
    <v>237055800</v>
    <v>ELV</v>
    <v>ELEVANCE HEALTH, INC. (XNYS:ELV)</v>
    <v>695621</v>
    <v>1158604</v>
    <v>2001</v>
  </rv>
  <rv s="2">
    <v>487</v>
  </rv>
  <rv s="0">
    <v>https://www.bing.com/financeapi/forcetrigger?t=a1rxu2&amp;q=XNYS%3aEMN&amp;form=skydnc</v>
    <v>Learn more on Bing</v>
  </rv>
  <rv s="1">
    <v>en-US</v>
    <v>a1rxu2</v>
    <v>268435456</v>
    <v>1</v>
    <v>Powered by Refinitiv</v>
    <v>0</v>
    <v>EASTMAN CHEMICAL COMPANY (XNYS:EMN)</v>
    <v>2</v>
    <v>3</v>
    <v>Finance</v>
    <v>4</v>
    <v>112.78</v>
    <v>69.91</v>
    <v>1.5168999999999999</v>
    <v>-0.74</v>
    <v>-9.892999999999999E-3</v>
    <v>-9.299E-3</v>
    <v>-0.78</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79.48</v>
    <v>Chemicals</v>
    <v>Stock</v>
    <v>45050.988530659371</v>
    <v>489</v>
    <v>77.69</v>
    <v>9393927912</v>
    <v>EASTMAN CHEMICAL COMPANY</v>
    <v>EASTMAN CHEMICAL COMPANY</v>
    <v>78.900000000000006</v>
    <v>14.1746</v>
    <v>79.58</v>
    <v>78.84</v>
    <v>78.06</v>
    <v>119151800</v>
    <v>EMN</v>
    <v>EASTMAN CHEMICAL COMPANY (XNYS:EMN)</v>
    <v>715310</v>
    <v>970282</v>
    <v>1993</v>
  </rv>
  <rv s="2">
    <v>490</v>
  </rv>
  <rv s="0">
    <v>https://www.bing.com/financeapi/forcetrigger?t=a1ry3m&amp;q=XNYS%3aEMR&amp;form=skydnc</v>
    <v>Learn more on Bing</v>
  </rv>
  <rv s="1">
    <v>en-US</v>
    <v>a1ry3m</v>
    <v>268435456</v>
    <v>1</v>
    <v>Powered by Refinitiv</v>
    <v>0</v>
    <v>EMERSON ELECTRIC CO. (XNYS:EMR)</v>
    <v>2</v>
    <v>3</v>
    <v>Finance</v>
    <v>4</v>
    <v>99.654499999999999</v>
    <v>72.405000000000001</v>
    <v>1.3809</v>
    <v>-1.08</v>
    <v>1.3415999999999999E-2</v>
    <v>-1.2885000000000001E-2</v>
    <v>1.1100000000000001</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83.86</v>
    <v>Machinery, Equipment &amp; Components</v>
    <v>Stock</v>
    <v>45050.958333356248</v>
    <v>492</v>
    <v>82.39</v>
    <v>47277636000</v>
    <v>EMERSON ELECTRIC CO.</v>
    <v>EMERSON ELECTRIC CO.</v>
    <v>83.74</v>
    <v>18.709</v>
    <v>83.82</v>
    <v>82.74</v>
    <v>83.85</v>
    <v>571400000</v>
    <v>EMR</v>
    <v>EMERSON ELECTRIC CO. (XNYS:EMR)</v>
    <v>4498487</v>
    <v>3622666</v>
    <v>1890</v>
  </rv>
  <rv s="2">
    <v>493</v>
  </rv>
  <rv s="0">
    <v>https://www.bing.com/financeapi/forcetrigger?t=a1rzh7&amp;q=XNAS%3aENPH&amp;form=skydnc</v>
    <v>Learn more on Bing</v>
  </rv>
  <rv s="1">
    <v>en-US</v>
    <v>a1rzh7</v>
    <v>268435456</v>
    <v>1</v>
    <v>Powered by Refinitiv</v>
    <v>0</v>
    <v>ENPHASE ENERGY, INC. (XNAS:ENPH)</v>
    <v>2</v>
    <v>3</v>
    <v>Finance</v>
    <v>4</v>
    <v>339.92</v>
    <v>128.66999999999999</v>
    <v>1.5104</v>
    <v>0</v>
    <v>3.6030000000000003E-3</v>
    <v>0</v>
    <v>0.56000000000000005</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159.88</v>
    <v>Renewable Energy</v>
    <v>Stock</v>
    <v>45050.999824907034</v>
    <v>495</v>
    <v>154.63</v>
    <v>21299340000</v>
    <v>ENPHASE ENERGY, INC.</v>
    <v>ENPHASE ENERGY, INC.</v>
    <v>158.87</v>
    <v>45.903500000000001</v>
    <v>155.41999999999999</v>
    <v>155.41999999999999</v>
    <v>155.97999999999999</v>
    <v>137043700</v>
    <v>ENPH</v>
    <v>ENPHASE ENERGY, INC. (XNAS:ENPH)</v>
    <v>4198769</v>
    <v>4737438</v>
    <v>2006</v>
  </rv>
  <rv s="2">
    <v>496</v>
  </rv>
  <rv s="0">
    <v>https://www.bing.com/financeapi/forcetrigger?t=a1s24c&amp;q=XNYS%3aEOG&amp;form=skydnc</v>
    <v>Learn more on Bing</v>
  </rv>
  <rv s="1">
    <v>en-US</v>
    <v>a1s24c</v>
    <v>268435456</v>
    <v>1</v>
    <v>Powered by Refinitiv</v>
    <v>0</v>
    <v>EOG RESOURCES, INC. (XNYS:EOG)</v>
    <v>2</v>
    <v>3</v>
    <v>Finance</v>
    <v>4</v>
    <v>147.7389</v>
    <v>89.140100000000004</v>
    <v>1.5378000000000001</v>
    <v>0.28999999999999998</v>
    <v>1.069E-2</v>
    <v>2.6119999999999997E-3</v>
    <v>1.1899</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113.23</v>
    <v>Oil &amp; Gas</v>
    <v>Stock</v>
    <v>45050.985181272656</v>
    <v>498</v>
    <v>110.42</v>
    <v>65426003289</v>
    <v>EOG RESOURCES, INC.</v>
    <v>EOG RESOURCES, INC.</v>
    <v>111.49</v>
    <v>8.4024999999999999</v>
    <v>111.02</v>
    <v>111.31</v>
    <v>112.4999</v>
    <v>587781900</v>
    <v>EOG</v>
    <v>EOG RESOURCES, INC. (XNYS:EOG)</v>
    <v>4518081</v>
    <v>3296094</v>
    <v>1985</v>
  </rv>
  <rv s="2">
    <v>499</v>
  </rv>
  <rv s="0">
    <v>https://www.bing.com/financeapi/forcetrigger?t=a1s2fr&amp;q=XNYS%3aEPAM&amp;form=skydnc</v>
    <v>Learn more on Bing</v>
  </rv>
  <rv s="1">
    <v>en-US</v>
    <v>a1s2fr</v>
    <v>268435456</v>
    <v>1</v>
    <v>Powered by Refinitiv</v>
    <v>0</v>
    <v>EPAM SYSTEMS, INC. (XNYS:EPAM)</v>
    <v>2</v>
    <v>3</v>
    <v>Finance</v>
    <v>4</v>
    <v>462.99</v>
    <v>266.63</v>
    <v>1.5618000000000001</v>
    <v>-2.72</v>
    <v>-6.509E-3</v>
    <v>-9.9590000000000008E-3</v>
    <v>-1.76</v>
    <v>USD</v>
    <v>EPAM Systems, Inc. is a digital transformation services and product engineering company. The Company provides digital platform engineering and software development services to customers located around the world, primarily in North America, Europe, and Asia. It maintains a group of testing and quality assurance professionals with experience across a range of technology platforms and industry verticals. This group performs software application testing, test management, automation and consulting services focused on helping customers improve their existing software testing and quality assurance practices. It has integrated consulting teams across business, experience, technology and data. The functional business is engaged in technology platforms and their interactions, as well as the application of data science and machine learning, to deliver insights into its customers’ business. Its digital and service design practice provides strategy, design, creative and program management services.</v>
    <v>59300</v>
    <v>New York Stock Exchange</v>
    <v>XNYS</v>
    <v>XNYS</v>
    <v>SUITE 202, 41 UNIVERSITY DRIVE, NEWTOWN, PA, 18940 US</v>
    <v>278.33999999999997</v>
    <v>Software &amp; IT Services</v>
    <v>Stock</v>
    <v>45050.990284675783</v>
    <v>501</v>
    <v>269.06</v>
    <v>15645176268</v>
    <v>EPAM SYSTEMS, INC.</v>
    <v>EPAM SYSTEMS, INC.</v>
    <v>273.82</v>
    <v>38.584899999999998</v>
    <v>273.13</v>
    <v>270.41000000000003</v>
    <v>268.64999999999998</v>
    <v>57857240</v>
    <v>EPAM</v>
    <v>EPAM SYSTEMS, INC. (XNYS:EPAM)</v>
    <v>662016</v>
    <v>404552</v>
    <v>2002</v>
  </rv>
  <rv s="2">
    <v>502</v>
  </rv>
  <rv s="0">
    <v>https://www.bing.com/financeapi/forcetrigger?t=a1s4mw&amp;q=XNAS%3aEQIX&amp;form=skydnc</v>
    <v>Learn more on Bing</v>
  </rv>
  <rv s="1">
    <v>en-US</v>
    <v>a1s4mw</v>
    <v>268435456</v>
    <v>1</v>
    <v>Powered by Refinitiv</v>
    <v>0</v>
    <v>EQUINIX, INC. (XNAS:EQIX)</v>
    <v>2</v>
    <v>3</v>
    <v>Finance</v>
    <v>4</v>
    <v>762.51</v>
    <v>494.89</v>
    <v>0.63690000000000002</v>
    <v>31.71</v>
    <v>0</v>
    <v>4.5454000000000001E-2</v>
    <v>0</v>
    <v>USD</v>
    <v>Equinix, Inc. (Equinix) is a digital infrastructure company. The Company's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Equinix interconnection offerings include Equinix Fabric provides secure, on-demand, software-defined interconnection. Equinix enables businesses to connect globally to their choice of thousands of networking, storage, compute, and application service providers in the industry’s infrastructure ecosystem. Its Cross Connects provide a point-to-point cable link between two Equinix customers in the same data center.</v>
    <v>12097</v>
    <v>Nasdaq Stock Market</v>
    <v>XNAS</v>
    <v>XNAS</v>
    <v>1 Lagoon Dr, REDWOOD CITY, CA, 94065-1562 US</v>
    <v>733.47500000000002</v>
    <v>Residential &amp; Commercial REIT</v>
    <v>Stock</v>
    <v>45050.874650335158</v>
    <v>504</v>
    <v>700.995</v>
    <v>68203989417</v>
    <v>EQUINIX, INC.</v>
    <v>EQUINIX, INC.</v>
    <v>703.42</v>
    <v>79.007300000000001</v>
    <v>697.63</v>
    <v>729.34</v>
    <v>729.34</v>
    <v>93514670</v>
    <v>EQIX</v>
    <v>EQUINIX, INC. (XNAS:EQIX)</v>
    <v>597668</v>
    <v>360389</v>
    <v>1998</v>
  </rv>
  <rv s="2">
    <v>505</v>
  </rv>
  <rv s="0">
    <v>https://www.bing.com/financeapi/forcetrigger?t=a1s4yc&amp;q=XNYS%3aEQR&amp;form=skydnc</v>
    <v>Learn more on Bing</v>
  </rv>
  <rv s="1">
    <v>en-US</v>
    <v>a1s4yc</v>
    <v>268435456</v>
    <v>1</v>
    <v>Powered by Refinitiv</v>
    <v>0</v>
    <v>EQUITY RESIDENTIAL (XNYS:EQR)</v>
    <v>2</v>
    <v>3</v>
    <v>Finance</v>
    <v>4</v>
    <v>80.89</v>
    <v>54.6</v>
    <v>0.82930000000000004</v>
    <v>0.15</v>
    <v>0</v>
    <v>2.4069999999999999E-3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New York Stock Exchange</v>
    <v>XNYS</v>
    <v>XNYS</v>
    <v>Equity Residential, Two North Riverside Plaza, Suite 400, CHICAGO, IL, 60606 US</v>
    <v>62.82</v>
    <v>Residential &amp; Commercial REIT</v>
    <v>Stock</v>
    <v>45050.958333356248</v>
    <v>507</v>
    <v>61.55</v>
    <v>23673965656</v>
    <v>EQUITY RESIDENTIAL</v>
    <v>EQUITY RESIDENTIAL</v>
    <v>62.05</v>
    <v>25.522400000000001</v>
    <v>62.33</v>
    <v>62.48</v>
    <v>62.48</v>
    <v>378904700</v>
    <v>EQR</v>
    <v>EQUITY RESIDENTIAL (XNYS:EQR)</v>
    <v>1412921</v>
    <v>1706275</v>
    <v>1992</v>
  </rv>
  <rv s="2">
    <v>508</v>
  </rv>
  <rv s="0">
    <v>https://www.bing.com/financeapi/forcetrigger?t=a1s57w&amp;q=XNYS%3aEQT&amp;form=skydnc</v>
    <v>Learn more on Bing</v>
  </rv>
  <rv s="1">
    <v>en-US</v>
    <v>a1s57w</v>
    <v>268435456</v>
    <v>1</v>
    <v>Powered by Refinitiv</v>
    <v>0</v>
    <v>EQT CORPORATION (XNYS:EQT)</v>
    <v>2</v>
    <v>3</v>
    <v>Finance</v>
    <v>4</v>
    <v>51.97</v>
    <v>28.105</v>
    <v>1.1916</v>
    <v>-0.46</v>
    <v>-1.611E-3</v>
    <v>-1.4603E-2</v>
    <v>-0.05</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31.9</v>
    <v>Oil &amp; Gas</v>
    <v>Stock</v>
    <v>45050.996317846875</v>
    <v>510</v>
    <v>30.84</v>
    <v>11391740000</v>
    <v>EQT CORPORATION</v>
    <v>EQT CORPORATION</v>
    <v>31.31</v>
    <v>3.0188999999999999</v>
    <v>31.5</v>
    <v>31.04</v>
    <v>30.99</v>
    <v>361642700</v>
    <v>EQT</v>
    <v>EQT CORPORATION (XNYS:EQT)</v>
    <v>6690951</v>
    <v>5814701</v>
    <v>2008</v>
  </rv>
  <rv s="2">
    <v>511</v>
  </rv>
  <rv s="0">
    <v>https://www.bing.com/financeapi/forcetrigger?t=a1s6ww&amp;q=XNYS%3aES&amp;form=skydnc</v>
    <v>Learn more on Bing</v>
  </rv>
  <rv s="1">
    <v>en-US</v>
    <v>a1s6ww</v>
    <v>268435456</v>
    <v>1</v>
    <v>Powered by Refinitiv</v>
    <v>0</v>
    <v>Eversource Energy (XNYS:ES)</v>
    <v>2</v>
    <v>3</v>
    <v>Finance</v>
    <v>4</v>
    <v>94.41</v>
    <v>70.540000000000006</v>
    <v>0.48499999999999999</v>
    <v>0.08</v>
    <v>2.9588E-2</v>
    <v>1.044E-3</v>
    <v>2.27</v>
    <v>USD</v>
    <v>Eversource Energy is a utility holding company that is engaged in the energy delivery business through its subsidiaries. The Company operates through four business segments: Electric Distribution, Electric Transmission, Natural Gas Distribution, and Water Distribution. The Electric Distribution segment is engaged in the distribution of electricity to retail customers in Connecticut, Massachusetts, and New Hampshire, respectively. The Electric Transmission segment owns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residential, commercial, industrial, municipal and fire protection and other customers, in Connecticut, Massachusetts and New Hampshire. Its subsidiaries include NSTAR Electric Company and others.</v>
    <v>9626</v>
    <v>New York Stock Exchange</v>
    <v>XNYS</v>
    <v>XNYS</v>
    <v>300 Cadwell Dr, SPRINGFIELD, MA, 01104-1742 US</v>
    <v>77.13</v>
    <v>Electrical Utilities &amp; IPPs</v>
    <v>Stock</v>
    <v>45050.958333344533</v>
    <v>513</v>
    <v>75.62</v>
    <v>26750207904</v>
    <v>Eversource Energy</v>
    <v>Eversource Energy</v>
    <v>76.55</v>
    <v>18.382999999999999</v>
    <v>76.64</v>
    <v>76.72</v>
    <v>78.989999999999995</v>
    <v>348673200</v>
    <v>ES</v>
    <v>Eversource Energy (XNYS:ES)</v>
    <v>2280525</v>
    <v>1552436</v>
    <v>1927</v>
  </rv>
  <rv s="2">
    <v>514</v>
  </rv>
  <rv s="0">
    <v>https://www.bing.com/financeapi/forcetrigger?t=a1s9dm&amp;q=XNYS%3aESS&amp;form=skydnc</v>
    <v>Learn more on Bing</v>
  </rv>
  <rv s="1">
    <v>en-US</v>
    <v>a1s9dm</v>
    <v>268435456</v>
    <v>1</v>
    <v>Powered by Refinitiv</v>
    <v>0</v>
    <v>ESSEX PROPERTY TRUST, INC. (XNYS:ESS)</v>
    <v>2</v>
    <v>3</v>
    <v>Finance</v>
    <v>4</v>
    <v>325.41000000000003</v>
    <v>195.03</v>
    <v>0.76529999999999998</v>
    <v>-0.05</v>
    <v>9.6949999999999998E-4</v>
    <v>-2.308E-4</v>
    <v>0.21</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of the United States. The Company operates through three segments: California, Northern California and Seattle Metro. The Company owns approximately interests in 252 operating apartment communities, aggregating 62,000 apartment homes. The Company owns all of its interest in its real estate and other investments directly or indirectly through Essex Portfolio, L.P. The Company invests primarily in apartment communities that are located in predominantly coastal markets within Southern California, Northern California, and the Seattle metropolitan area.</v>
    <v>1772</v>
    <v>New York Stock Exchange</v>
    <v>XNYS</v>
    <v>XNYS</v>
    <v>Suite 200, 1100 Park Place, SAN MATEO, CA, 94403 US</v>
    <v>218.25</v>
    <v>Residential &amp; Commercial REIT</v>
    <v>Stock</v>
    <v>45050.988042245313</v>
    <v>516</v>
    <v>214.19</v>
    <v>13901736726</v>
    <v>ESSEX PROPERTY TRUST, INC.</v>
    <v>ESSEX PROPERTY TRUST, INC.</v>
    <v>216.51</v>
    <v>28.720500000000001</v>
    <v>216.65</v>
    <v>216.6</v>
    <v>216.81</v>
    <v>64181610</v>
    <v>ESS</v>
    <v>ESSEX PROPERTY TRUST, INC. (XNYS:ESS)</v>
    <v>268617</v>
    <v>379177</v>
    <v>1994</v>
  </rv>
  <rv s="2">
    <v>517</v>
  </rv>
  <rv s="0">
    <v>https://www.bing.com/financeapi/forcetrigger?t=a1safr&amp;q=XNYS%3aETN&amp;form=skydnc</v>
    <v>Learn more on Bing</v>
  </rv>
  <rv s="1">
    <v>en-US</v>
    <v>a1safr</v>
    <v>268435456</v>
    <v>1</v>
    <v>Powered by Refinitiv</v>
    <v>0</v>
    <v>EATON CORPORATION PUBLIC LIMITED COMPANY (XNYS:ETN)</v>
    <v>2</v>
    <v>3</v>
    <v>Finance</v>
    <v>4</v>
    <v>178.75</v>
    <v>122.5</v>
    <v>1.1086</v>
    <v>-3.94</v>
    <v>-5.9369999999999996E-4</v>
    <v>-2.2856000000000001E-2</v>
    <v>-0.1</v>
    <v>USD</v>
    <v>Eaton Corporation plc is a power management company. The Company's Electrical Americas segment consists of electrical components, industrial components, power distribution and assemblies, residential products, single phase power quality and connectivity, three phase power quality, and wiring devices, among others. The Electrical Global segment consists of electrical components, industrial components, power distribution and assemblies, single phase and three phase power quality, and services. The Vehicle segment is engaged in the design, manufacture, marketing, and supply of drivetrain, powertrain systems and critical components for cars, light trucks, and commercial vehicles. The Aerospace segment is a supplier of aerospace fuel, hydraulics, and pneumatic systems for commercial and military use, as well as filtration systems for industrial applications. The eMobility segment designs, manufactures, markets, and supplies, mechanical, electrical, and electronic components and systems.</v>
    <v>92000</v>
    <v>New York Stock Exchange</v>
    <v>XNYS</v>
    <v>XNYS</v>
    <v>Eaton Hse, 30 Pembroke Road, DUBLIN, IRELAND-NA IE</v>
    <v>171.39</v>
    <v>Machinery, Equipment &amp; Components</v>
    <v>Stock</v>
    <v>45050.958333356248</v>
    <v>519</v>
    <v>167.35</v>
    <v>67125479188</v>
    <v>EATON CORPORATION PUBLIC LIMITED COMPANY</v>
    <v>EATON CORPORATION PUBLIC LIMITED COMPANY</v>
    <v>171.36</v>
    <v>26.894500000000001</v>
    <v>172.38</v>
    <v>168.44</v>
    <v>168.34</v>
    <v>398512700</v>
    <v>ETN</v>
    <v>EATON CORPORATION PUBLIC LIMITED COMPANY (XNYS:ETN)</v>
    <v>2115280</v>
    <v>2050759</v>
    <v>2012</v>
  </rv>
  <rv s="2">
    <v>520</v>
  </rv>
  <rv s="0">
    <v>https://www.bing.com/financeapi/forcetrigger?t=a1saoc&amp;q=XNYS%3aETR&amp;form=skydnc</v>
    <v>Learn more on Bing</v>
  </rv>
  <rv s="1">
    <v>en-US</v>
    <v>a1saoc</v>
    <v>268435456</v>
    <v>1</v>
    <v>Powered by Refinitiv</v>
    <v>0</v>
    <v>ENTERGY CORPORATION (XNYS:ETR)</v>
    <v>2</v>
    <v>3</v>
    <v>Finance</v>
    <v>4</v>
    <v>122.46</v>
    <v>94.94</v>
    <v>0.64990000000000003</v>
    <v>1.07</v>
    <v>-7.0689999999999998E-3</v>
    <v>1.0187999999999999E-2</v>
    <v>-0.75</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11707</v>
    <v>New York Stock Exchange</v>
    <v>XNYS</v>
    <v>XNYS</v>
    <v>639 Loyola Ave, NEW ORLEANS, LA, 70113 US</v>
    <v>106.93</v>
    <v>Electrical Utilities &amp; IPPs</v>
    <v>Stock</v>
    <v>45050.958333356248</v>
    <v>522</v>
    <v>104.25</v>
    <v>22434420600</v>
    <v>ENTERGY CORPORATION</v>
    <v>ENTERGY CORPORATION</v>
    <v>105.11</v>
    <v>19.113099999999999</v>
    <v>105.03</v>
    <v>106.1</v>
    <v>105.35</v>
    <v>211446000</v>
    <v>ETR</v>
    <v>ENTERGY CORPORATION (XNYS:ETR)</v>
    <v>1033987</v>
    <v>1091003</v>
    <v>1992</v>
  </rv>
  <rv s="2">
    <v>523</v>
  </rv>
  <rv s="0">
    <v>https://www.bing.com/financeapi/forcetrigger?t=a1sar7&amp;q=XNAS%3aETSY&amp;form=skydnc</v>
    <v>Learn more on Bing</v>
  </rv>
  <rv s="1">
    <v>en-US</v>
    <v>a1sar7</v>
    <v>268435456</v>
    <v>1</v>
    <v>Powered by Refinitiv</v>
    <v>0</v>
    <v>ETSY, INC. (XNAS:ETSY)</v>
    <v>2</v>
    <v>3</v>
    <v>Finance</v>
    <v>4</v>
    <v>149.91</v>
    <v>67.010000000000005</v>
    <v>1.9830000000000001</v>
    <v>-6.415</v>
    <v>5.7269999999999995E-3</v>
    <v>-6.4821000000000004E-2</v>
    <v>0.53</v>
    <v>USD</v>
    <v>Etsy, Inc. (Etsy) operates two-sided online marketplaces that connect buyers and sellers around the world. The Company operates through four segments: Etsy, Reverb, Depop, and Elo7. The Company’s primary marketplace, Etsy.com, is the global destination for goods made by independent sellers. Its Reverb is a two-sided marketplace on the principle that buying and selling musical instruments should be easy. The Company’s Depop is dedicated to building a diverse and progressive home of fashion. Its Elo7, known as the Etsy of Brazil, specializes in custom and made-to-order merchandise. Its Elo7 marketplace includes items in over 40 retail categories. Its services include on-site advertising services, which allow Etsy sellers to pay for placement of its listings in search results, and shipping labels, which allow Etsy sellers in the United States, Canada, United Kingdom, Australia, and India to purchase discounted shipping labels.</v>
    <v>2790</v>
    <v>Nasdaq Stock Market</v>
    <v>XNAS</v>
    <v>XNAS</v>
    <v>117 Adams Street, BROOKLYN, NY, 11201 US</v>
    <v>96.844999999999999</v>
    <v>Diversified Retail</v>
    <v>Stock</v>
    <v>45050.999603714845</v>
    <v>525</v>
    <v>90.74</v>
    <v>12205300000</v>
    <v>ETSY, INC.</v>
    <v>ETSY, INC.</v>
    <v>96.54</v>
    <v>31.364899999999999</v>
    <v>98.965000000000003</v>
    <v>92.55</v>
    <v>93.08</v>
    <v>123329400</v>
    <v>ETSY</v>
    <v>ETSY, INC. (XNAS:ETSY)</v>
    <v>8317879</v>
    <v>2840498</v>
    <v>2006</v>
  </rv>
  <rv s="2">
    <v>526</v>
  </rv>
  <rv s="0">
    <v>https://www.bing.com/financeapi/forcetrigger?t=b17tur&amp;q=XNYS%3aEVRG&amp;form=skydnc</v>
    <v>Learn more on Bing</v>
  </rv>
  <rv s="1">
    <v>en-US</v>
    <v>b17tur</v>
    <v>268435456</v>
    <v>1</v>
    <v>Powered by Refinitiv</v>
    <v>0</v>
    <v>Evergy, Inc. (XNAS:EVRG)</v>
    <v>2</v>
    <v>3</v>
    <v>Finance</v>
    <v>4</v>
    <v>71.58</v>
    <v>54.12</v>
    <v>0.49459999999999998</v>
    <v>0.5</v>
    <v>0</v>
    <v>8.1060000000000004E-3</v>
    <v>0</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4512</v>
    <v>Nasdaq Stock Market</v>
    <v>XNAS</v>
    <v>XNAS</v>
    <v>1200 Main St, KANSAS CITY, MO, 64105-2122 US</v>
    <v>62.461799999999997</v>
    <v>Electrical Utilities &amp; IPPs</v>
    <v>Stock</v>
    <v>45050.870414582816</v>
    <v>528</v>
    <v>60.94</v>
    <v>14275477158</v>
    <v>Evergy, Inc.</v>
    <v>Evergy, Inc.</v>
    <v>61.62</v>
    <v>18.886399999999998</v>
    <v>61.68</v>
    <v>62.18</v>
    <v>62.18</v>
    <v>229583100</v>
    <v>EVRG</v>
    <v>Evergy, Inc. (XNAS:EVRG)</v>
    <v>1124275</v>
    <v>1086461</v>
    <v>2017</v>
  </rv>
  <rv s="2">
    <v>529</v>
  </rv>
  <rv s="0">
    <v>https://www.bing.com/financeapi/forcetrigger?t=a1ser7&amp;q=XNYS%3aEW&amp;form=skydnc</v>
    <v>Learn more on Bing</v>
  </rv>
  <rv s="1">
    <v>en-US</v>
    <v>a1ser7</v>
    <v>268435456</v>
    <v>1</v>
    <v>Powered by Refinitiv</v>
    <v>0</v>
    <v>EDWARDS LIFESCIENCES CORPORATION (XNYS:EW)</v>
    <v>2</v>
    <v>3</v>
    <v>Finance</v>
    <v>4</v>
    <v>109.185</v>
    <v>67.13</v>
    <v>1.0091000000000001</v>
    <v>-0.2</v>
    <v>0</v>
    <v>-2.2699999999999999E-3</v>
    <v>0</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88.68</v>
    <v>Healthcare Equipment &amp; Supplies</v>
    <v>Stock</v>
    <v>45050.958333367969</v>
    <v>531</v>
    <v>87.26</v>
    <v>53286579780</v>
    <v>EDWARDS LIFESCIENCES CORPORATION</v>
    <v>EDWARDS LIFESCIENCES CORPORATION</v>
    <v>87.5</v>
    <v>36.669499999999999</v>
    <v>88.1</v>
    <v>87.9</v>
    <v>87.9</v>
    <v>606218200</v>
    <v>EW</v>
    <v>EDWARDS LIFESCIENCES CORPORATION (XNYS:EW)</v>
    <v>1797744</v>
    <v>2769017</v>
    <v>1999</v>
  </rv>
  <rv s="2">
    <v>532</v>
  </rv>
  <rv s="0">
    <v>https://www.bing.com/financeapi/forcetrigger?t=a1shjc&amp;q=XNAS%3aEXC&amp;form=skydnc</v>
    <v>Learn more on Bing</v>
  </rv>
  <rv s="1">
    <v>en-US</v>
    <v>a1shjc</v>
    <v>268435456</v>
    <v>1</v>
    <v>Powered by Refinitiv</v>
    <v>0</v>
    <v>EXELON CORPORATION (XNAS:EXC)</v>
    <v>2</v>
    <v>3</v>
    <v>Finance</v>
    <v>4</v>
    <v>49.86</v>
    <v>35.185000000000002</v>
    <v>0.53790000000000004</v>
    <v>0.23</v>
    <v>-1.4099999999999998E-3</v>
    <v>5.4330000000000003E-3</v>
    <v>-0.06</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43.07</v>
    <v>Electrical Utilities &amp; IPPs</v>
    <v>Stock</v>
    <v>45050.965107060154</v>
    <v>534</v>
    <v>41.53</v>
    <v>42317365440</v>
    <v>EXELON CORPORATION</v>
    <v>EXELON CORPORATION</v>
    <v>42.42</v>
    <v>18.709700000000002</v>
    <v>42.33</v>
    <v>42.56</v>
    <v>42.5</v>
    <v>994299000</v>
    <v>EXC</v>
    <v>EXELON CORPORATION (XNAS:EXC)</v>
    <v>6322050</v>
    <v>6093160</v>
    <v>1999</v>
  </rv>
  <rv s="2">
    <v>535</v>
  </rv>
  <rv s="0">
    <v>https://www.bing.com/financeapi/forcetrigger?t=a1sicw&amp;q=XNAS%3aEXPD&amp;form=skydnc</v>
    <v>Learn more on Bing</v>
  </rv>
  <rv s="1">
    <v>en-US</v>
    <v>a1sicw</v>
    <v>268435456</v>
    <v>1</v>
    <v>Powered by Refinitiv</v>
    <v>0</v>
    <v>EXPEDITORS INTERNATIONAL OF WASHINGTON, INC (XNAS:EXPD)</v>
    <v>2</v>
    <v>3</v>
    <v>Finance</v>
    <v>4</v>
    <v>119.9</v>
    <v>86.08</v>
    <v>0.97389999999999999</v>
    <v>-0.84</v>
    <v>0</v>
    <v>-7.1309999999999993E-3</v>
    <v>0</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118.16</v>
    <v>Freight &amp; Logistics Services</v>
    <v>Stock</v>
    <v>45050.870463553125</v>
    <v>537</v>
    <v>115.92</v>
    <v>18065197152</v>
    <v>EXPEDITORS INTERNATIONAL OF WASHINGTON, INC</v>
    <v>EXPEDITORS INTERNATIONAL OF WASHINGTON, INC</v>
    <v>117.47</v>
    <v>15.411300000000001</v>
    <v>117.8</v>
    <v>116.96</v>
    <v>116.96</v>
    <v>154456200</v>
    <v>EXPD</v>
    <v>EXPEDITORS INTERNATIONAL OF WASHINGTON, INC (XNAS:EXPD)</v>
    <v>1362431</v>
    <v>1152308</v>
    <v>1979</v>
  </rv>
  <rv s="2">
    <v>538</v>
  </rv>
  <rv s="0">
    <v>https://www.bing.com/financeapi/forcetrigger?t=a1sifr&amp;q=XNAS%3aEXPE&amp;form=skydnc</v>
    <v>Learn more on Bing</v>
  </rv>
  <rv s="1">
    <v>en-US</v>
    <v>a1sifr</v>
    <v>268435456</v>
    <v>1</v>
    <v>Powered by Refinitiv</v>
    <v>0</v>
    <v>EXPEDIA GROUP, INC. (XNAS:EXPE)</v>
    <v>2</v>
    <v>3</v>
    <v>Finance</v>
    <v>4</v>
    <v>150.66999999999999</v>
    <v>82.39</v>
    <v>1.6035999999999999</v>
    <v>-1.4</v>
    <v>6.2576999999999994E-2</v>
    <v>-1.5458000000000001E-2</v>
    <v>5.58</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90.32</v>
    <v>Hotels &amp; Entertainment Services</v>
    <v>Stock</v>
    <v>45050.999948760938</v>
    <v>540</v>
    <v>87.94</v>
    <v>13540580000</v>
    <v>EXPEDIA GROUP, INC.</v>
    <v>EXPEDIA GROUP, INC.</v>
    <v>89.71</v>
    <v>20.3583</v>
    <v>90.57</v>
    <v>89.17</v>
    <v>94.75</v>
    <v>149504100</v>
    <v>EXPE</v>
    <v>EXPEDIA GROUP, INC. (XNAS:EXPE)</v>
    <v>4468663</v>
    <v>2155937</v>
    <v>2005</v>
  </rv>
  <rv s="2">
    <v>541</v>
  </rv>
  <rv s="0">
    <v>https://www.bing.com/financeapi/forcetrigger?t=a1sioc&amp;q=XNYS%3aEXR&amp;form=skydnc</v>
    <v>Learn more on Bing</v>
  </rv>
  <rv s="1">
    <v>en-US</v>
    <v>a1sioc</v>
    <v>268435456</v>
    <v>1</v>
    <v>Powered by Refinitiv</v>
    <v>0</v>
    <v>EXTRA SPACE STORAGE INC. (XNYS:EXR)</v>
    <v>2</v>
    <v>3</v>
    <v>Finance</v>
    <v>4</v>
    <v>216.52</v>
    <v>139.97</v>
    <v>0.55810000000000004</v>
    <v>3.53</v>
    <v>2.7124000000000002E-2</v>
    <v>2.3970999999999999E-2</v>
    <v>4.09</v>
    <v>USD</v>
    <v>Extra Space Storage Inc. is an integrated, self-administered and self-managed real estate investment trust (REIT). The Company owns, operates, manages, acquires, develops and redevelops self-storage properties, or stores. Its segments include self-storage operations and tenant reinsurance. Its self-storage operations activities include rental operations of wholly owned stores. Its tenant reinsurance activities include the reinsurance of risks relating to the loss of goods stored by tenants in its stores. The Company’s business is conducted through its operating partnership, Extra Space Storage LP (the Operating Partnership). It invests in stores by acquiring wholly owned stores or by acquiring an equity interest in real estate entities. The Company had direct and indirect equity interests in over 1,451 stores. The Company manages over 887 stores for third parties. It also offers tenant reinsurance at its owned and managed stores that insures the value of goods in the storage units.</v>
    <v>4781</v>
    <v>New York Stock Exchange</v>
    <v>XNYS</v>
    <v>XNYS</v>
    <v>2795 Cottonwood Parkway, Suite 400, SALT LAKE CITY, UT, 84121 US</v>
    <v>151.78</v>
    <v>Residential &amp; Commercial REIT</v>
    <v>Stock</v>
    <v>45050.958333356248</v>
    <v>543</v>
    <v>147.27000000000001</v>
    <v>20357750767</v>
    <v>EXTRA SPACE STORAGE INC.</v>
    <v>EXTRA SPACE STORAGE INC.</v>
    <v>147.71</v>
    <v>22.979900000000001</v>
    <v>147.26</v>
    <v>150.79</v>
    <v>154.88</v>
    <v>135007300</v>
    <v>EXR</v>
    <v>EXTRA SPACE STORAGE INC. (XNYS:EXR)</v>
    <v>1296711</v>
    <v>2002299</v>
    <v>2004</v>
  </rv>
  <rv s="2">
    <v>544</v>
  </rv>
  <rv s="0">
    <v>http://en.wikipedia.org/wiki/Ford_Motor_Company</v>
    <v>Wikipedia</v>
  </rv>
  <rv s="3">
    <v>27</v>
    <v>546</v>
  </rv>
  <rv s="4">
    <v>9</v>
    <v>https://www.bing.com/th?id=AMMS_cf0311a5f2d2dcb3110aca1404330618&amp;qlt=95</v>
    <v>547</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15.876300000000001</v>
    <v>10.098800000000001</v>
    <v>1.5417000000000001</v>
    <v>-0.23</v>
    <v>6.0550000000000005E-3</v>
    <v>-1.9508000000000001E-2</v>
    <v>7.0000000000000007E-2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11.83</v>
    <v>548</v>
    <v>Automobiles &amp; Auto Parts</v>
    <v>Stock</v>
    <v>45050.999975080471</v>
    <v>549</v>
    <v>11.47</v>
    <v>46239537600</v>
    <v>FORD MOTOR COMPANY</v>
    <v>FORD MOTOR COMPANY</v>
    <v>11.8</v>
    <v>16.357099999999999</v>
    <v>11.79</v>
    <v>11.56</v>
    <v>11.63</v>
    <v>3999960000</v>
    <v>F</v>
    <v>FORD MOTOR COMPANY (XNYS:F)</v>
    <v>79792934</v>
    <v>59148884</v>
    <v>1919</v>
  </rv>
  <rv s="2">
    <v>550</v>
  </rv>
  <rv s="0">
    <v>https://www.bing.com/financeapi/forcetrigger?t=a1skmw&amp;q=XNAS%3aFANG&amp;form=skydnc</v>
    <v>Learn more on Bing</v>
  </rv>
  <rv s="1">
    <v>en-US</v>
    <v>a1skmw</v>
    <v>268435456</v>
    <v>1</v>
    <v>Powered by Refinitiv</v>
    <v>0</v>
    <v>DIAMONDBACK ENERGY, INC. (XNAS:FANG)</v>
    <v>2</v>
    <v>3</v>
    <v>Finance</v>
    <v>4</v>
    <v>168.95</v>
    <v>101.9183</v>
    <v>2.0404</v>
    <v>-2.79</v>
    <v>8.7310000000000003E-4</v>
    <v>-2.1665E-2</v>
    <v>0.11</v>
    <v>USD</v>
    <v>Diamondback Energy, Inc. is an independent oil and gas company, which is focused on the acquisition, development, exploration and exploitation of unconventional, onshore oil and natural gas reserves in the Permian Basin in West Texas. The Company operates through upstream segment, which is engaged in the acquisition, development, exploration and exploitation of unconventional, onshore oil and natural gas reserves primarily in the Permian Basin in West Texas. The midstream operations are focused on owning, operating, developing and acquiring midstream infrastructure assets in the Midland and Delaware Basins of the Permian Basin. Its total acreage position in the Permian Basin is approximately 508,767 net acres, which consisted primarily of approximately 325,540 acres in the Midland Basin and approximately 150,719 acres in the Delaware Basin. The Company’s subsidiaries include Diamondback E&amp;P LLC, Viper Energy Partners GP LLC, Rattler Midstream GP LLC, and QEP Resources, Inc.</v>
    <v>972</v>
    <v>Nasdaq Stock Market</v>
    <v>XNAS</v>
    <v>XNAS</v>
    <v>SUITE 1210, 500 WEST TEXAS, MIDLAND, TX, 79701 US</v>
    <v>131.13999999999999</v>
    <v>Oil &amp; Gas</v>
    <v>Stock</v>
    <v>45050.999836168747</v>
    <v>552</v>
    <v>125.93</v>
    <v>22857546765</v>
    <v>DIAMONDBACK ENERGY, INC.</v>
    <v>DIAMONDBACK ENERGY, INC.</v>
    <v>129.22</v>
    <v>5.2267999999999999</v>
    <v>128.78</v>
    <v>125.99</v>
    <v>126.1</v>
    <v>181423500</v>
    <v>FANG</v>
    <v>DIAMONDBACK ENERGY, INC. (XNAS:FANG)</v>
    <v>3582303</v>
    <v>2005583</v>
    <v>2011</v>
  </rv>
  <rv s="2">
    <v>553</v>
  </rv>
  <rv s="0">
    <v>https://www.bing.com/financeapi/forcetrigger?t=a1sl52&amp;q=XNAS%3aFAST&amp;form=skydnc</v>
    <v>Learn more on Bing</v>
  </rv>
  <rv s="1">
    <v>en-US</v>
    <v>a1sl52</v>
    <v>268435456</v>
    <v>1</v>
    <v>Powered by Refinitiv</v>
    <v>0</v>
    <v>Fastenal Company (XNAS:FAST)</v>
    <v>2</v>
    <v>3</v>
    <v>Finance</v>
    <v>4</v>
    <v>57.344999999999999</v>
    <v>43.73</v>
    <v>1.1684000000000001</v>
    <v>-0.06</v>
    <v>-1.6659999999999998E-2</v>
    <v>-1.109E-3</v>
    <v>-0.9</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20262</v>
    <v>Nasdaq Stock Market</v>
    <v>XNAS</v>
    <v>XNAS</v>
    <v>2001 Theurer Blvd, WINONA, MN, 55987 US</v>
    <v>54.18</v>
    <v>Machinery, Equipment &amp; Components</v>
    <v>Stock</v>
    <v>45050.88393568281</v>
    <v>555</v>
    <v>52.85</v>
    <v>30846738088</v>
    <v>Fastenal Company</v>
    <v>Fastenal Company</v>
    <v>53.97</v>
    <v>27.924399999999999</v>
    <v>54.08</v>
    <v>54.02</v>
    <v>53.12</v>
    <v>571024400</v>
    <v>FAST</v>
    <v>Fastenal Company (XNAS:FAST)</v>
    <v>2971729</v>
    <v>3456481</v>
    <v>1968</v>
  </rv>
  <rv s="2">
    <v>556</v>
  </rv>
  <rv s="0">
    <v>https://www.bing.com/financeapi/forcetrigger?t=a1sp52&amp;q=XNYS%3aFCX&amp;form=skydnc</v>
    <v>Learn more on Bing</v>
  </rv>
  <rv s="1">
    <v>en-US</v>
    <v>a1sp52</v>
    <v>268435456</v>
    <v>1</v>
    <v>Powered by Refinitiv</v>
    <v>0</v>
    <v>FREEPORT-MCMORAN INC. (XNYS:FCX)</v>
    <v>2</v>
    <v>3</v>
    <v>Finance</v>
    <v>4</v>
    <v>46.73</v>
    <v>24.8</v>
    <v>1.9891000000000001</v>
    <v>-1.1100000000000001</v>
    <v>-8.518000000000001E-4</v>
    <v>-3.0553E-2</v>
    <v>-0.03</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25600</v>
    <v>New York Stock Exchange</v>
    <v>XNYS</v>
    <v>XNYS</v>
    <v>333 N Central Ave, PHOENIX, AZ, 85004 US</v>
    <v>36.33</v>
    <v>Metals &amp; Mining</v>
    <v>Stock</v>
    <v>45050.999672580467</v>
    <v>558</v>
    <v>34.76</v>
    <v>50364600000</v>
    <v>FREEPORT-MCMORAN INC.</v>
    <v>FREEPORT-MCMORAN INC.</v>
    <v>36.18</v>
    <v>15.2651</v>
    <v>36.33</v>
    <v>35.22</v>
    <v>35.19</v>
    <v>1430000000</v>
    <v>FCX</v>
    <v>FREEPORT-MCMORAN INC. (XNYS:FCX)</v>
    <v>19129306</v>
    <v>12260921</v>
    <v>1987</v>
  </rv>
  <rv s="2">
    <v>559</v>
  </rv>
  <rv s="0">
    <v>https://www.bing.com/financeapi/forcetrigger?t=a1sqcw&amp;q=XNYS%3aFDS&amp;form=skydnc</v>
    <v>Learn more on Bing</v>
  </rv>
  <rv s="1">
    <v>en-US</v>
    <v>a1sqcw</v>
    <v>268435456</v>
    <v>1</v>
    <v>Powered by Refinitiv</v>
    <v>0</v>
    <v>FACTSET RESEARCH SYSTEMS INC. (XNYS:FDS)</v>
    <v>2</v>
    <v>3</v>
    <v>Finance</v>
    <v>4</v>
    <v>474.13</v>
    <v>345.92</v>
    <v>0.82899999999999996</v>
    <v>1.36</v>
    <v>-4.3290000000000004E-3</v>
    <v>3.4549999999999997E-3</v>
    <v>-1.71</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398.2</v>
    <v>Professional &amp; Commercial Services</v>
    <v>Stock</v>
    <v>45050.958333356248</v>
    <v>561</v>
    <v>393.06</v>
    <v>15084460000</v>
    <v>FACTSET RESEARCH SYSTEMS INC.</v>
    <v>FACTSET RESEARCH SYSTEMS INC.</v>
    <v>395.74</v>
    <v>34.2455</v>
    <v>393.65</v>
    <v>395.01</v>
    <v>393.3</v>
    <v>38319490</v>
    <v>FDS</v>
    <v>FACTSET RESEARCH SYSTEMS INC. (XNYS:FDS)</v>
    <v>222341</v>
    <v>216029</v>
    <v>1984</v>
  </rv>
  <rv s="2">
    <v>562</v>
  </rv>
  <rv s="0">
    <v>https://www.bing.com/financeapi/forcetrigger?t=a1sqr7&amp;q=XNYS%3aFDX&amp;form=skydnc</v>
    <v>Learn more on Bing</v>
  </rv>
  <rv s="1">
    <v>en-US</v>
    <v>a1sqr7</v>
    <v>268435456</v>
    <v>1</v>
    <v>Powered by Refinitiv</v>
    <v>0</v>
    <v>FEDEX CORPORATION (XNYS:FDX)</v>
    <v>2</v>
    <v>3</v>
    <v>Finance</v>
    <v>4</v>
    <v>248.75989999999999</v>
    <v>141.91929999999999</v>
    <v>1.3349</v>
    <v>-2.15</v>
    <v>1.325E-4</v>
    <v>-9.4079999999999997E-3</v>
    <v>0.03</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228.83</v>
    <v>Freight &amp; Logistics Services</v>
    <v>Stock</v>
    <v>45050.991119293751</v>
    <v>564</v>
    <v>225.01</v>
    <v>56898529603</v>
    <v>FEDEX CORPORATION</v>
    <v>FEDEX CORPORATION</v>
    <v>228.12</v>
    <v>19.7072</v>
    <v>228.52</v>
    <v>226.37</v>
    <v>226.4</v>
    <v>251351900</v>
    <v>FDX</v>
    <v>FEDEX CORPORATION (XNYS:FDX)</v>
    <v>955141</v>
    <v>1937604</v>
    <v>1997</v>
  </rv>
  <rv s="2">
    <v>565</v>
  </rv>
  <rv s="0">
    <v>https://www.bing.com/financeapi/forcetrigger?t=a1squ2&amp;q=XNYS%3aFE&amp;form=skydnc</v>
    <v>Learn more on Bing</v>
  </rv>
  <rv s="1">
    <v>en-US</v>
    <v>a1squ2</v>
    <v>268435456</v>
    <v>1</v>
    <v>Powered by Refinitiv</v>
    <v>0</v>
    <v>FIRSTENERGY CORP. (XNYS:FE)</v>
    <v>2</v>
    <v>3</v>
    <v>Finance</v>
    <v>4</v>
    <v>43.695</v>
    <v>35.32</v>
    <v>0.43669999999999998</v>
    <v>0.37</v>
    <v>1.0022999999999999E-2</v>
    <v>9.5999999999999992E-3</v>
    <v>0.39</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39.034999999999997</v>
    <v>Electrical Utilities &amp; IPPs</v>
    <v>Stock</v>
    <v>45050.981593610937</v>
    <v>567</v>
    <v>38.21</v>
    <v>22300540000</v>
    <v>FIRSTENERGY CORP.</v>
    <v>FIRSTENERGY CORP.</v>
    <v>38.630000000000003</v>
    <v>53.927700000000002</v>
    <v>38.54</v>
    <v>38.909999999999997</v>
    <v>39.299999999999997</v>
    <v>572836900</v>
    <v>FE</v>
    <v>FIRSTENERGY CORP. (XNYS:FE)</v>
    <v>4927044</v>
    <v>4475447</v>
    <v>1996</v>
  </rv>
  <rv s="2">
    <v>568</v>
  </rv>
  <rv s="0">
    <v>https://www.bing.com/financeapi/forcetrigger?t=a1stjc&amp;q=XNAS%3aFFIV&amp;form=skydnc</v>
    <v>Learn more on Bing</v>
  </rv>
  <rv s="1">
    <v>en-US</v>
    <v>a1stjc</v>
    <v>268435456</v>
    <v>1</v>
    <v>Powered by Refinitiv</v>
    <v>0</v>
    <v>F5, INC. (XNAS:FFIV)</v>
    <v>2</v>
    <v>3</v>
    <v>Finance</v>
    <v>4</v>
    <v>178.32</v>
    <v>127.05</v>
    <v>1.0886</v>
    <v>0.01</v>
    <v>2.3639999999999998E-3</v>
    <v>7.627E-5</v>
    <v>0.31</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131.83000000000001</v>
    <v>Software &amp; IT Services</v>
    <v>Stock</v>
    <v>45050.932701087499</v>
    <v>570</v>
    <v>130.34</v>
    <v>7928775450</v>
    <v>F5, INC.</v>
    <v>F5, INC.</v>
    <v>130.34</v>
    <v>24.307200000000002</v>
    <v>131.12</v>
    <v>131.13</v>
    <v>131.44</v>
    <v>60465000</v>
    <v>FFIV</v>
    <v>F5, INC. (XNAS:FFIV)</v>
    <v>619637</v>
    <v>673618</v>
    <v>1996</v>
  </rv>
  <rv s="2">
    <v>571</v>
  </rv>
  <rv s="0">
    <v>https://www.bing.com/financeapi/forcetrigger?t=a1swsm&amp;q=XNYS%3aFIS&amp;form=skydnc</v>
    <v>Learn more on Bing</v>
  </rv>
  <rv s="1">
    <v>en-US</v>
    <v>a1swsm</v>
    <v>268435456</v>
    <v>1</v>
    <v>Powered by Refinitiv</v>
    <v>0</v>
    <v>FIDELITY NATIONAL INFORMATION SERVICES, INC. (XNYS:FIS)</v>
    <v>2</v>
    <v>3</v>
    <v>Finance</v>
    <v>4</v>
    <v>106.65</v>
    <v>48.57</v>
    <v>0.83840000000000003</v>
    <v>0.37</v>
    <v>1.2586999999999999E-2</v>
    <v>6.9999999999999993E-3</v>
    <v>0.67</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53.34</v>
    <v>Financial Technology (Fintech) &amp; Infrastructure</v>
    <v>Stock</v>
    <v>45050.997641353904</v>
    <v>573</v>
    <v>51.9193</v>
    <v>31535160683</v>
    <v>FIDELITY NATIONAL INFORMATION SERVICES, INC.</v>
    <v>FIDELITY NATIONAL INFORMATION SERVICES, INC.</v>
    <v>52.27</v>
    <v>49.230499999999999</v>
    <v>52.86</v>
    <v>53.23</v>
    <v>53.9</v>
    <v>592432100</v>
    <v>FIS</v>
    <v>FIDELITY NATIONAL INFORMATION SERVICES, INC. (XNYS:FIS)</v>
    <v>6083189</v>
    <v>5508736</v>
    <v>2001</v>
  </rv>
  <rv s="2">
    <v>574</v>
  </rv>
  <rv s="0">
    <v>https://www.bing.com/financeapi/forcetrigger?t=a1sx27&amp;q=XNAS%3aFISV&amp;form=skydnc</v>
    <v>Learn more on Bing</v>
  </rv>
  <rv s="1">
    <v>en-US</v>
    <v>a1sx27</v>
    <v>268435456</v>
    <v>1</v>
    <v>Powered by Refinitiv</v>
    <v>0</v>
    <v>FISERV, INC. (XNAS:FISV)</v>
    <v>2</v>
    <v>3</v>
    <v>Finance</v>
    <v>4</v>
    <v>122.39</v>
    <v>87.03</v>
    <v>0.85589999999999999</v>
    <v>-1.56</v>
    <v>0</v>
    <v>-1.3071999999999999E-2</v>
    <v>0</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Nasdaq Stock Market</v>
    <v>XNAS</v>
    <v>XNAS</v>
    <v>Po Box 979, 255 Fiserv Dr, BROOKFIELD, WI, 53045 US</v>
    <v>119.64</v>
    <v>Professional &amp; Commercial Services</v>
    <v>Stock</v>
    <v>45050.977344860934</v>
    <v>576</v>
    <v>116.95</v>
    <v>72706760022</v>
    <v>FISERV, INC.</v>
    <v>FISERV, INC.</v>
    <v>119.2</v>
    <v>31.563300000000002</v>
    <v>119.34</v>
    <v>117.78</v>
    <v>117.78</v>
    <v>617309900</v>
    <v>FISV</v>
    <v>FISERV, INC. (XNAS:FISV)</v>
    <v>2523082</v>
    <v>2918733</v>
    <v>1992</v>
  </rv>
  <rv s="2">
    <v>577</v>
  </rv>
  <rv s="0">
    <v>https://www.bing.com/financeapi/forcetrigger?t=a1sx7w&amp;q=XNAS%3aFITB&amp;form=skydnc</v>
    <v>Learn more on Bing</v>
  </rv>
  <rv s="1">
    <v>en-US</v>
    <v>a1sx7w</v>
    <v>268435456</v>
    <v>1</v>
    <v>Powered by Refinitiv</v>
    <v>0</v>
    <v>FIFTH THIRD BANCORP (XNAS:FITB)</v>
    <v>2</v>
    <v>3</v>
    <v>Finance</v>
    <v>4</v>
    <v>40.07</v>
    <v>22.11</v>
    <v>1.2072000000000001</v>
    <v>-0.72</v>
    <v>6.8849999999999996E-3</v>
    <v>-3.005E-2</v>
    <v>0.16</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19319</v>
    <v>Nasdaq Stock Market</v>
    <v>XNAS</v>
    <v>XNAS</v>
    <v>38 Fountain Square Plaza, CINCINNATI, OH, 45263 US</v>
    <v>23.69</v>
    <v>Banking Services</v>
    <v>Stock</v>
    <v>45050.996733437503</v>
    <v>579</v>
    <v>22.46</v>
    <v>15815679879</v>
    <v>FIFTH THIRD BANCORP</v>
    <v>FIFTH THIRD BANCORP</v>
    <v>23.17</v>
    <v>6.9458000000000002</v>
    <v>23.96</v>
    <v>23.24</v>
    <v>23.4</v>
    <v>680537000</v>
    <v>FITB</v>
    <v>FIFTH THIRD BANCORP (XNAS:FITB)</v>
    <v>18801156</v>
    <v>7504693</v>
    <v>1974</v>
  </rv>
  <rv s="2">
    <v>580</v>
  </rv>
  <rv s="0">
    <v>https://creativecommons.org/licenses/by-sa/4.0</v>
    <v>CC BY-SA 4.0</v>
  </rv>
  <rv s="0">
    <v>http://en.wikipedia.org/wiki/Fleetcor</v>
    <v>Wikipedia</v>
  </rv>
  <rv s="3">
    <v>582</v>
    <v>583</v>
  </rv>
  <rv s="4">
    <v>9</v>
    <v>https://www.bing.com/th?id=AMMS_10f3aca41262dec4fa8e7ae778ea9a00&amp;qlt=95</v>
    <v>584</v>
    <v>0</v>
    <v>https://www.bing.com/images/search?form=xlimg&amp;q=fleetcor</v>
    <v>Image of FLEETCOR TECHNOLOGIES, INC.</v>
  </rv>
  <rv s="0">
    <v>https://www.bing.com/financeapi/forcetrigger?t=a1t377&amp;q=XNYS%3aFLT&amp;form=skydnc</v>
    <v>Learn more on Bing</v>
  </rv>
  <rv s="5">
    <v>en-US</v>
    <v>a1t377</v>
    <v>268435456</v>
    <v>1</v>
    <v>Powered by Refinitiv</v>
    <v>5</v>
    <v>FLEETCOR TECHNOLOGIES, INC. (XNYS:FLT)</v>
    <v>7</v>
    <v>8</v>
    <v>Finance</v>
    <v>4</v>
    <v>254.87</v>
    <v>161.69</v>
    <v>1.206</v>
    <v>16.260000000000002</v>
    <v>-2.996E-3</v>
    <v>7.8422000000000006E-2</v>
    <v>-0.67</v>
    <v>USD</v>
    <v>FLEETCOR Technologies, Inc. is a business payments company. The Company’s segments include Fleet, Corporate Payments, Lodging, Brazil and Other. It offers its solutions in two categories: Vehicle and Mobility solutions and Corporate Payments solutions. The Vehicle and Mobility solutions help control and monitor employee spending while in the field or in a vehicle and include fuel, lodging, tolls and other complementary products. Its Corporate Payments solutions simplify and automate vendor payments and include accounts payable automation, virtual cards, cross-border, and purchasing and travel and entertainment (T&amp;E) card products. Its solutions provide customers with significant control capabilities, including customizable user-level controls, programmable alerts, and detailed transaction reporting. The virtual Card solution provides a single-use card number for a specific amount, usable within a defined timeframe. It also offers purchasing cards and T&amp;E solutions to its customers.</v>
    <v>9900</v>
    <v>New York Stock Exchange</v>
    <v>XNYS</v>
    <v>XNYS</v>
    <v>3280 Peachtree Road, Suite 2400, ATLANTA, GA, 30305 US</v>
    <v>229.13</v>
    <v>585</v>
    <v>Professional &amp; Commercial Services</v>
    <v>Stock</v>
    <v>45050.958333356248</v>
    <v>586</v>
    <v>219.77</v>
    <v>16432719524</v>
    <v>FLEETCOR TECHNOLOGIES, INC.</v>
    <v>FLEETCOR TECHNOLOGIES, INC.</v>
    <v>223.15</v>
    <v>16.510300000000001</v>
    <v>207.34</v>
    <v>223.6</v>
    <v>222.93</v>
    <v>73491590</v>
    <v>FLT</v>
    <v>FLEETCOR TECHNOLOGIES, INC. (XNYS:FLT)</v>
    <v>1675530</v>
    <v>526709</v>
    <v>1998</v>
  </rv>
  <rv s="2">
    <v>587</v>
  </rv>
  <rv s="0">
    <v>https://www.bing.com/financeapi/forcetrigger?t=a1t4c7&amp;q=XNYS%3aFMC&amp;form=skydnc</v>
    <v>Learn more on Bing</v>
  </rv>
  <rv s="1">
    <v>en-US</v>
    <v>a1t4c7</v>
    <v>268435456</v>
    <v>1</v>
    <v>Powered by Refinitiv</v>
    <v>0</v>
    <v>FMC CORPORATION (XNYS:FMC)</v>
    <v>2</v>
    <v>3</v>
    <v>Finance</v>
    <v>4</v>
    <v>134.38</v>
    <v>98.24</v>
    <v>0.83799999999999997</v>
    <v>-2.1</v>
    <v>-3.754E-3</v>
    <v>-1.8423000000000002E-2</v>
    <v>-0.42</v>
    <v>USD</v>
    <v>FMC Corporation is an agricultural sciences company. The Company is engaged in providing solutions to growers with a product in crop protection, crop enhancement, and professional pest and turf management. It develops, markets, and sells all three classes of crop protection chemicals (insecticides, herbicides and fungicides) as well as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Its technology portfolio includes specific innovations in plant health, application technology and delivery systems, as well as advanced agronomic insights through Arc farm intelligence, its precision agriculture platform that leverages artificial intelligence and machine learning.</v>
    <v>6600</v>
    <v>New York Stock Exchange</v>
    <v>XNYS</v>
    <v>XNYS</v>
    <v>2929 Walnut Street, PHILADELPHIA, PA, 19104 US</v>
    <v>113.83499999999999</v>
    <v>Chemicals</v>
    <v>Stock</v>
    <v>45050.958333344533</v>
    <v>589</v>
    <v>111</v>
    <v>13990636088</v>
    <v>FMC CORPORATION</v>
    <v>FMC CORPORATION</v>
    <v>113.44</v>
    <v>17.639299999999999</v>
    <v>113.99</v>
    <v>111.89</v>
    <v>111.47</v>
    <v>125039200</v>
    <v>FMC</v>
    <v>FMC CORPORATION (XNYS:FMC)</v>
    <v>1108048</v>
    <v>855775</v>
    <v>1928</v>
  </rv>
  <rv s="2">
    <v>590</v>
  </rv>
  <rv s="0">
    <v>https://www.bing.com/financeapi/forcetrigger?t=bp8fzr&amp;q=XNAS%3aFOX&amp;form=skydnc</v>
    <v>Learn more on Bing</v>
  </rv>
  <rv s="6">
    <v>en-US</v>
    <v>bp8fzr</v>
    <v>268435456</v>
    <v>1</v>
    <v>Powered by Refinitiv</v>
    <v>10</v>
    <v>FOX CORPORATION (XNAS:FOX)</v>
    <v>2</v>
    <v>11</v>
    <v>Finance</v>
    <v>4</v>
    <v>34.42</v>
    <v>26.35</v>
    <v>0.85750000000000004</v>
    <v>-1.34</v>
    <v>1.5018999999999999E-2</v>
    <v>-4.4711000000000001E-2</v>
    <v>0.43</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29.45</v>
    <v>Media &amp; Publishing</v>
    <v>Stock</v>
    <v>45050.960402140627</v>
    <v>592</v>
    <v>28.53</v>
    <v>16908560000</v>
    <v>FOX CORPORATION</v>
    <v>FOX CORPORATION</v>
    <v>29.32</v>
    <v>29.97</v>
    <v>28.63</v>
    <v>29.06</v>
    <v>537136200</v>
    <v>FOX</v>
    <v>FOX CORPORATION (XNAS:FOX)</v>
    <v>1449435</v>
    <v>1039682</v>
    <v>2018</v>
  </rv>
  <rv s="2">
    <v>593</v>
  </rv>
  <rv s="0">
    <v>https://www.bing.com/financeapi/forcetrigger?t=bxl65r&amp;q=XNYS%3aFRC+PR+L&amp;form=skydnc</v>
    <v>Learn more on Bing</v>
  </rv>
  <rv s="1">
    <v>en-US</v>
    <v>bxl65r</v>
    <v>268435456</v>
    <v>1</v>
    <v>Powered by Refinitiv</v>
    <v>0</v>
    <v>FIRST REPUBLIC BANK (OTCM:FRCLL)</v>
    <v>2</v>
    <v>3</v>
    <v>Finance</v>
    <v>15</v>
    <v>20.56</v>
    <v>1.6500000000000001E-2</v>
    <v>1.1167</v>
    <v>-1.8499999999999999E-2</v>
    <v>0</v>
    <v>-0.52857100000000001</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OTC Markets</v>
    <v>OTCM</v>
    <v>OTCM</v>
    <v>111 Pine St, SAN FRANCISCO, CA, 94111-5602 US</v>
    <v>3.95E-2</v>
    <v>Banking Services</v>
    <v>Stock</v>
    <v>45051.006944444445</v>
    <v>595</v>
    <v>1.6500000000000001E-2</v>
    <v>1702311000</v>
    <v>FIRST REPUBLIC BANK</v>
    <v>FIRST REPUBLIC BANK</v>
    <v>2.86E-2</v>
    <v>0</v>
    <v>3.5000000000000003E-2</v>
    <v>1.6500000000000001E-2</v>
    <v>1.6500000000000001E-2</v>
    <v>31081080</v>
    <v>FRCLL</v>
    <v>FIRST REPUBLIC BANK (OTCM:FRCLL)</v>
    <v>356658</v>
    <v>101450510</v>
    <v>2009</v>
  </rv>
  <rv s="2">
    <v>596</v>
  </rv>
  <rv s="0">
    <v>https://www.bing.com/financeapi/forcetrigger?t=a1tctc&amp;q=XNYS%3aFRT&amp;form=skydnc</v>
    <v>Learn more on Bing</v>
  </rv>
  <rv s="1">
    <v>en-US</v>
    <v>a1tctc</v>
    <v>268435456</v>
    <v>1</v>
    <v>Powered by Refinitiv</v>
    <v>0</v>
    <v>FEDERAL REALTY INVESTMENT TRUST (XNYS:FRT)</v>
    <v>2</v>
    <v>3</v>
    <v>Finance</v>
    <v>4</v>
    <v>123.46</v>
    <v>86.43</v>
    <v>1.2136</v>
    <v>0.28999999999999998</v>
    <v>5.9109999999999996E-3</v>
    <v>3.0159999999999996E-3</v>
    <v>0.56999999999999995</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314</v>
    <v>New York Stock Exchange</v>
    <v>XNYS</v>
    <v>XNYS</v>
    <v>909 Rose Avenue, Suite 200, NORTH BETHESDA, MD, 20852 US</v>
    <v>96.77</v>
    <v>Residential &amp; Commercial REIT</v>
    <v>Stock</v>
    <v>45050.968690601563</v>
    <v>598</v>
    <v>94.91</v>
    <v>7860108622</v>
    <v>FEDERAL REALTY INVESTMENT TRUST</v>
    <v>FEDERAL REALTY INVESTMENT TRUST</v>
    <v>95.78</v>
    <v>20.666599999999999</v>
    <v>96.14</v>
    <v>96.43</v>
    <v>97</v>
    <v>81511030</v>
    <v>FRT</v>
    <v>FEDERAL REALTY INVESTMENT TRUST (XNYS:FRT)</v>
    <v>533700</v>
    <v>470152</v>
    <v>2021</v>
  </rv>
  <rv s="2">
    <v>599</v>
  </rv>
  <rv s="0">
    <v>https://www.bing.com/financeapi/forcetrigger?t=a1tdvh&amp;q=XNAS%3aFSLR&amp;form=skydnc</v>
    <v>Learn more on Bing</v>
  </rv>
  <rv s="1">
    <v>en-US</v>
    <v>a1tdvh</v>
    <v>268435456</v>
    <v>1</v>
    <v>Powered by Refinitiv</v>
    <v>0</v>
    <v>FIRST SOLAR, INC. (XNAS:FSLR)</v>
    <v>2</v>
    <v>3</v>
    <v>Finance</v>
    <v>4</v>
    <v>221.88</v>
    <v>59.6</v>
    <v>1.4294</v>
    <v>-2.74</v>
    <v>4.313E-3</v>
    <v>-1.5717000000000002E-2</v>
    <v>0.74</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176.97</v>
    <v>Renewable Energy</v>
    <v>Stock</v>
    <v>45050.99988703672</v>
    <v>601</v>
    <v>170.91499999999999</v>
    <v>18330221863</v>
    <v>FIRST SOLAR, INC.</v>
    <v>FIRST SOLAR, INC.</v>
    <v>175.34</v>
    <v>451.16460000000001</v>
    <v>174.33</v>
    <v>171.59</v>
    <v>172.33</v>
    <v>106825700</v>
    <v>FSLR</v>
    <v>FIRST SOLAR, INC. (XNAS:FSLR)</v>
    <v>1516328</v>
    <v>2333193</v>
    <v>2003</v>
  </rv>
  <rv s="2">
    <v>602</v>
  </rv>
  <rv s="0">
    <v>https://www.bing.com/financeapi/forcetrigger?t=a1tg3m&amp;q=XNAS%3aFTNT&amp;form=skydnc</v>
    <v>Learn more on Bing</v>
  </rv>
  <rv s="1">
    <v>en-US</v>
    <v>a1tg3m</v>
    <v>268435456</v>
    <v>1</v>
    <v>Powered by Refinitiv</v>
    <v>0</v>
    <v>FORTINET, INC. (XNAS:FTNT)</v>
    <v>2</v>
    <v>3</v>
    <v>Finance</v>
    <v>4</v>
    <v>69.069999999999993</v>
    <v>42.610100000000003</v>
    <v>1.1587000000000001</v>
    <v>0.69</v>
    <v>5.2300000000000003E-3</v>
    <v>1.1407E-2</v>
    <v>0.32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12595</v>
    <v>Nasdaq Stock Market</v>
    <v>XNAS</v>
    <v>XNAS</v>
    <v>899 Kifer Road, SUNNYVALE, CA, 94086 US</v>
    <v>61.61</v>
    <v>Software &amp; IT Services</v>
    <v>Stock</v>
    <v>45050.999966053125</v>
    <v>604</v>
    <v>60.37</v>
    <v>47969176234</v>
    <v>FORTINET, INC.</v>
    <v>FORTINET, INC.</v>
    <v>61.284999999999997</v>
    <v>56.5822</v>
    <v>60.49</v>
    <v>61.18</v>
    <v>61.5</v>
    <v>784066300</v>
    <v>FTNT</v>
    <v>FORTINET, INC. (XNAS:FTNT)</v>
    <v>5939259</v>
    <v>4072722</v>
    <v>2000</v>
  </rv>
  <rv s="2">
    <v>605</v>
  </rv>
  <rv s="0">
    <v>https://www.bing.com/financeapi/forcetrigger?t=a1tgqh&amp;q=XNYS%3aFTV&amp;form=skydnc</v>
    <v>Learn more on Bing</v>
  </rv>
  <rv s="1">
    <v>en-US</v>
    <v>a1tgqh</v>
    <v>268435456</v>
    <v>1</v>
    <v>Powered by Refinitiv</v>
    <v>0</v>
    <v>FORTIVE CORPORATION (XNYS:FTV)</v>
    <v>2</v>
    <v>3</v>
    <v>Finance</v>
    <v>4</v>
    <v>69.782899999999998</v>
    <v>52.47</v>
    <v>1.1318999999999999</v>
    <v>-0.26</v>
    <v>0</v>
    <v>-4.0619999999999996E-3</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and communications and electronics.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64.45</v>
    <v>Machinery, Equipment &amp; Components</v>
    <v>Stock</v>
    <v>45050.958333378905</v>
    <v>607</v>
    <v>63.53</v>
    <v>22535270626</v>
    <v>FORTIVE CORPORATION</v>
    <v>FORTIVE CORPORATION</v>
    <v>63.95</v>
    <v>29.984400000000001</v>
    <v>64</v>
    <v>63.74</v>
    <v>63.74</v>
    <v>353549900</v>
    <v>FTV</v>
    <v>FORTIVE CORPORATION (XNYS:FTV)</v>
    <v>2480468</v>
    <v>2230786</v>
    <v>2015</v>
  </rv>
  <rv s="2">
    <v>608</v>
  </rv>
  <rv s="0">
    <v>https://www.bing.com/financeapi/forcetrigger?t=a1tppr&amp;q=XNYS%3aGD&amp;form=skydnc</v>
    <v>Learn more on Bing</v>
  </rv>
  <rv s="1">
    <v>en-US</v>
    <v>a1tppr</v>
    <v>268435456</v>
    <v>1</v>
    <v>Powered by Refinitiv</v>
    <v>0</v>
    <v>GENERAL DYNAMICS CORPORATION (XNYS:GD)</v>
    <v>2</v>
    <v>3</v>
    <v>Finance</v>
    <v>4</v>
    <v>256.86</v>
    <v>205.4</v>
    <v>0.83340000000000003</v>
    <v>-1.1599999999999999</v>
    <v>4.7879999999999996E-5</v>
    <v>-5.5240000000000003E-3</v>
    <v>0.01</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209.83500000000001</v>
    <v>Aerospace &amp; Defense</v>
    <v>Stock</v>
    <v>45050.994704490622</v>
    <v>610</v>
    <v>205.4</v>
    <v>57294990060</v>
    <v>GENERAL DYNAMICS CORPORATION</v>
    <v>GENERAL DYNAMICS CORPORATION</v>
    <v>209.52</v>
    <v>17.182600000000001</v>
    <v>210.01</v>
    <v>208.85</v>
    <v>208.86</v>
    <v>274335600</v>
    <v>GD</v>
    <v>GENERAL DYNAMICS CORPORATION (XNYS:GD)</v>
    <v>1402019</v>
    <v>1285621</v>
    <v>1952</v>
  </rv>
  <rv s="2">
    <v>611</v>
  </rv>
  <rv s="0">
    <v>https://www.bing.com/financeapi/forcetrigger?t=a1tr1h&amp;q=XNYS%3aGE&amp;form=skydnc</v>
    <v>Learn more on Bing</v>
  </rv>
  <rv s="1">
    <v>en-US</v>
    <v>a1tr1h</v>
    <v>268435456</v>
    <v>1</v>
    <v>Powered by Refinitiv</v>
    <v>0</v>
    <v>GENERAL ELECTRIC COMPANY (XNYS:GE)</v>
    <v>2</v>
    <v>3</v>
    <v>Finance</v>
    <v>4</v>
    <v>102.95</v>
    <v>46.765799999999999</v>
    <v>1.2870999999999999</v>
    <v>-2.4500000000000002</v>
    <v>3.0210000000000002E-4</v>
    <v>-2.4073999999999998E-2</v>
    <v>0.03</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5 Necco Street, BOSTON, MA, 02210 US</v>
    <v>101.75</v>
    <v>Consumer Goods Conglomerates</v>
    <v>Stock</v>
    <v>45050.999197060155</v>
    <v>613</v>
    <v>97.41</v>
    <v>110823500000</v>
    <v>GENERAL ELECTRIC COMPANY</v>
    <v>GENERAL ELECTRIC COMPANY</v>
    <v>101.49</v>
    <v>14.8758</v>
    <v>101.77</v>
    <v>99.32</v>
    <v>99.35</v>
    <v>1088960000</v>
    <v>GE</v>
    <v>GENERAL ELECTRIC COMPANY (XNYS:GE)</v>
    <v>7226963</v>
    <v>6320651</v>
    <v>1892</v>
  </rv>
  <rv s="2">
    <v>614</v>
  </rv>
  <rv s="9">
    <v>en-US</v>
    <v>c8bc4c</v>
    <v>268435456</v>
    <v>1</v>
    <v>Powered by Refinitiv</v>
    <v>16</v>
    <v>GE HealthCare Technologies Inc. (XNAS:GEHC)</v>
    <v>17</v>
    <v>3</v>
    <v>Finance</v>
    <v>4</v>
    <v>87.83</v>
    <v>53</v>
    <v>0.64500000000000002</v>
    <v>-1.45</v>
    <v>1.2522E-2</v>
    <v>-1.8190999999999999E-2</v>
    <v>0.98</v>
    <v>USD</v>
    <v>GE HealthCare Technologies Inc. is a global medical technology, pharmaceutical diagnostics, and digital solutions company. The Company develops, manufactures, and markets a portfolio of products, services, and complementary digital solutions used in the diagnosis, treatment, and monitoring of patients. The Company's segments include Imaging, Ultrasound, Patient Care Solutions and Pharmaceutical Diagnostics. The Imaging segment includes scanning devices, clinical applications, service capabilities and digital solutions. The Ultrasound segment includes screening, diagnosis, treatment, and monitoring of certain diseases. The Patient Care Solutions segment includes medical devices, services, consumable products, services, and digital solutions. The Pharmaceutical Diagnostics segment is a supplier of diagnostic agents to the global radiology and nuclear medicine industry.</v>
    <v>50000</v>
    <v>Nasdaq Stock Market</v>
    <v>XNAS</v>
    <v>XNAS</v>
    <v>500 West Monroe Street, CHICAGO, IL, 60661 US</v>
    <v>80.260000000000005</v>
    <v>Healthcare Equipment &amp; Supplies</v>
    <v>Stock</v>
    <v>45050.999747407033</v>
    <v>77.69</v>
    <v>35583037672</v>
    <v>GE HealthCare Technologies Inc.</v>
    <v>GE HealthCare Technologies Inc.</v>
    <v>79.62</v>
    <v>19.063400000000001</v>
    <v>79.709999999999994</v>
    <v>78.260000000000005</v>
    <v>79.239999999999995</v>
    <v>454677200</v>
    <v>GEHC</v>
    <v>GE HealthCare Technologies Inc. (XNAS:GEHC)</v>
    <v>1751465</v>
    <v>1937773</v>
    <v>2022</v>
  </rv>
  <rv s="2">
    <v>616</v>
  </rv>
  <rv s="0">
    <v>https://www.bing.com/financeapi/forcetrigger?t=a23vm7&amp;q=XNAS%3aNLOK&amp;form=skydnc</v>
    <v>Learn more on Bing</v>
  </rv>
  <rv s="1">
    <v>en-US</v>
    <v>a23vm7</v>
    <v>268435456</v>
    <v>1</v>
    <v>Powered by Refinitiv</v>
    <v>0</v>
    <v>GEN DIGITAL INC. (XNAS:GEN)</v>
    <v>2</v>
    <v>3</v>
    <v>Finance</v>
    <v>4</v>
    <v>26.83</v>
    <v>15.52</v>
    <v>0.80649999999999999</v>
    <v>-0.3</v>
    <v>1.3373999999999999E-2</v>
    <v>-1.7909999999999999E-2</v>
    <v>0.22</v>
    <v>USD</v>
    <v>Gen Digital Inc, formerly NortonLifeLock Inc., is engaged in providing a consumer Cyber Safety platform. The Company helps customers to protect their computer and mobile devices from online threats, safeguard their identity and personal information and strengthen online privacy capabilities and functionalities. It provides protection across three Cyber Safety categories, including security, identity protection and online privacy. Its consumer security products include Norton 360 Security offerings, Norton Security, Norton Secure virtual private network (VPN), and other consumer security solutions. Its Identity and information protection products include Norton 360 with LifeLock offerings, LifeLock identity theft protection and other information protection solutions. It sells subscription-based Cyber Safety solutions primarily direct-to-consumer through its portfolio of Websites and indirectly through partner relationships with retailers and telecom service providers.</v>
    <v>2700</v>
    <v>Nasdaq Stock Market</v>
    <v>XNAS</v>
    <v>XNAS</v>
    <v>60 E Rio Salado Parkway, Suite 1000, TEMPE, AZ, 85281 US</v>
    <v>16.68</v>
    <v>Software &amp; IT Services</v>
    <v>Stock</v>
    <v>45050.932701260936</v>
    <v>618</v>
    <v>16.375</v>
    <v>10513680275</v>
    <v>GEN DIGITAL INC.</v>
    <v>GEN DIGITAL INC.</v>
    <v>16.62</v>
    <v>18.536799999999999</v>
    <v>16.75</v>
    <v>16.45</v>
    <v>16.670000000000002</v>
    <v>639129500</v>
    <v>GEN</v>
    <v>GEN DIGITAL INC. (XNAS:GEN)</v>
    <v>3593377</v>
    <v>3539778</v>
    <v>1988</v>
  </rv>
  <rv s="2">
    <v>619</v>
  </rv>
  <rv s="0">
    <v>https://www.bing.com/financeapi/forcetrigger?t=a1tvoc&amp;q=XNAS%3aGILD&amp;form=skydnc</v>
    <v>Learn more on Bing</v>
  </rv>
  <rv s="1">
    <v>en-US</v>
    <v>a1tvoc</v>
    <v>268435456</v>
    <v>1</v>
    <v>Powered by Refinitiv</v>
    <v>0</v>
    <v>GILEAD SCIENCES, INC. (XNAS:GILD)</v>
    <v>2</v>
    <v>3</v>
    <v>Finance</v>
    <v>4</v>
    <v>89.74</v>
    <v>57.164999999999999</v>
    <v>0.4088</v>
    <v>-0.93</v>
    <v>3.8210000000000002E-4</v>
    <v>-1.1705E-2</v>
    <v>0.03</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and Stribild. The Company’s COVID-19 product is Veklury. The Company’s also provides Epclusa, Harvoni, Vemlidy, and Viread products for liver diseases. The products under hematology/oncology/cell therapy include Yescarta, Tecartus, Trodelvy, and Zydelig. The Company’s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17000</v>
    <v>Nasdaq Stock Market</v>
    <v>XNAS</v>
    <v>XNAS</v>
    <v>333 LAKESIDE DR, FOSTER CITY, CA, 94404-1147 US</v>
    <v>79.680000000000007</v>
    <v>Pharmaceuticals</v>
    <v>Stock</v>
    <v>45050.988588969529</v>
    <v>621</v>
    <v>78.41</v>
    <v>97992960000</v>
    <v>GILEAD SCIENCES, INC.</v>
    <v>GILEAD SCIENCES, INC.</v>
    <v>79.61</v>
    <v>17.9587</v>
    <v>79.45</v>
    <v>78.52</v>
    <v>78.55</v>
    <v>1248000000</v>
    <v>GILD</v>
    <v>GILEAD SCIENCES, INC. (XNAS:GILD)</v>
    <v>4564159</v>
    <v>5345285</v>
    <v>1987</v>
  </rv>
  <rv s="2">
    <v>622</v>
  </rv>
  <rv s="0">
    <v>https://www.bing.com/financeapi/forcetrigger?t=a1tvzr&amp;q=XNYS%3aGIS&amp;form=skydnc</v>
    <v>Learn more on Bing</v>
  </rv>
  <rv s="1">
    <v>en-US</v>
    <v>a1tvzr</v>
    <v>268435456</v>
    <v>1</v>
    <v>Powered by Refinitiv</v>
    <v>0</v>
    <v>GENERAL MILLS, INC. (XNYS:GIS)</v>
    <v>2</v>
    <v>3</v>
    <v>Finance</v>
    <v>4</v>
    <v>89.78</v>
    <v>64.94</v>
    <v>0.25530000000000003</v>
    <v>0.56999999999999995</v>
    <v>-5.5929999999999999E-4</v>
    <v>6.4170000000000008E-3</v>
    <v>-0.05</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89.45</v>
    <v>Food &amp; Tobacco</v>
    <v>Stock</v>
    <v>45050.959962499997</v>
    <v>624</v>
    <v>88.3</v>
    <v>52509492300</v>
    <v>GENERAL MILLS, INC.</v>
    <v>GENERAL MILLS, INC.</v>
    <v>88.91</v>
    <v>19.177199999999999</v>
    <v>88.83</v>
    <v>89.4</v>
    <v>89.35</v>
    <v>587354500</v>
    <v>GIS</v>
    <v>GENERAL MILLS, INC. (XNYS:GIS)</v>
    <v>2122995</v>
    <v>2739548</v>
    <v>1928</v>
  </rv>
  <rv s="2">
    <v>625</v>
  </rv>
  <rv s="0">
    <v>https://www.bing.com/financeapi/forcetrigger?t=c2jopr&amp;q=XNYS%3aGL+PR+D&amp;form=skydnc</v>
    <v>Learn more on Bing</v>
  </rv>
  <rv s="6">
    <v>en-US</v>
    <v>c2jopr</v>
    <v>268435456</v>
    <v>1</v>
    <v>Powered by Refinitiv</v>
    <v>10</v>
    <v>GLOBE LIFE INC. (XNYS:GL PR D)</v>
    <v>2</v>
    <v>11</v>
    <v>Finance</v>
    <v>4</v>
    <v>21.839700000000001</v>
    <v>16.7439</v>
    <v>0.78749999999999998</v>
    <v>-0.46</v>
    <v>7.0166000000000006E-2</v>
    <v>-2.4784E-2</v>
    <v>1.27</v>
    <v>USD</v>
    <v>Globe Life Inc. is an insurance holding company. The Company’s primary subsidiaries include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which include primarily critical illness and accident plans. These products are designed to supplement health coverage that applicants already own. Medicare Supplements offers to enrollees in fee-for-service Medicare program. The Company operates through four segments: life insurance, supplemental health insurance, annuities, and investments. Life insurance segment’s products include traditional whole life and term life insurance.</v>
    <v>3543</v>
    <v>New York Stock Exchange</v>
    <v>XNYS</v>
    <v>XNYS</v>
    <v>3700 S Stonebridge Dr, MCKINNEY, TX, 75070-5934 US</v>
    <v>18.89</v>
    <v>Insurance</v>
    <v>Stock</v>
    <v>45050.958333367969</v>
    <v>627</v>
    <v>17.95</v>
    <v>10252480000</v>
    <v>GLOBE LIFE INC.</v>
    <v>GLOBE LIFE INC.</v>
    <v>18.89</v>
    <v>18.559999999999999</v>
    <v>18.100000000000001</v>
    <v>19.37</v>
    <v>96521160</v>
    <v>GL PR D</v>
    <v>GLOBE LIFE INC. (XNYS:GL PR D)</v>
    <v>7296</v>
    <v>45504</v>
    <v>1979</v>
  </rv>
  <rv s="2">
    <v>628</v>
  </rv>
  <rv s="0">
    <v>https://www.bing.com/financeapi/forcetrigger?t=a1tym7&amp;q=XNYS%3aGLW&amp;form=skydnc</v>
    <v>Learn more on Bing</v>
  </rv>
  <rv s="1">
    <v>en-US</v>
    <v>a1tym7</v>
    <v>268435456</v>
    <v>1</v>
    <v>Powered by Refinitiv</v>
    <v>0</v>
    <v>CORNING INCORPORATED (XNYS:GLW)</v>
    <v>2</v>
    <v>3</v>
    <v>Finance</v>
    <v>4</v>
    <v>37.729999999999997</v>
    <v>28.98</v>
    <v>1.0681</v>
    <v>-0.3</v>
    <v>2.5500000000000002E-3</v>
    <v>-9.4730000000000005E-3</v>
    <v>0.08</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31.67</v>
    <v>Electronic Equipment &amp; Parts</v>
    <v>Stock</v>
    <v>45050.999785543747</v>
    <v>630</v>
    <v>31.17</v>
    <v>26668593785</v>
    <v>CORNING INCORPORATED</v>
    <v>CORNING INCORPORATED</v>
    <v>31.5</v>
    <v>29.7883</v>
    <v>31.67</v>
    <v>31.37</v>
    <v>31.45</v>
    <v>850130500</v>
    <v>GLW</v>
    <v>CORNING INCORPORATED (XNYS:GLW)</v>
    <v>4855927</v>
    <v>4700001</v>
    <v>1936</v>
  </rv>
  <rv s="2">
    <v>631</v>
  </rv>
  <rv s="0">
    <v>https://www.bing.com/financeapi/forcetrigger?t=a1tyrw&amp;q=XNYS%3aGM&amp;form=skydnc</v>
    <v>Learn more on Bing</v>
  </rv>
  <rv s="1">
    <v>en-US</v>
    <v>a1tyrw</v>
    <v>268435456</v>
    <v>1</v>
    <v>Powered by Refinitiv</v>
    <v>0</v>
    <v>GENERAL MOTORS COMPANY (XNYS:GM)</v>
    <v>2</v>
    <v>3</v>
    <v>Finance</v>
    <v>4</v>
    <v>43.63</v>
    <v>30.33</v>
    <v>1.3361000000000001</v>
    <v>-0.79</v>
    <v>5.0490000000000005E-3</v>
    <v>-2.4323000000000001E-2</v>
    <v>0.16</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32.67</v>
    <v>Automobiles &amp; Auto Parts</v>
    <v>Stock</v>
    <v>45050.999811041409</v>
    <v>633</v>
    <v>31.56</v>
    <v>45151210000</v>
    <v>GENERAL MOTORS COMPANY</v>
    <v>GENERAL MOTORS COMPANY</v>
    <v>32.299999999999997</v>
    <v>5.0201000000000002</v>
    <v>32.479999999999997</v>
    <v>31.69</v>
    <v>31.85</v>
    <v>1390124000</v>
    <v>GM</v>
    <v>GENERAL MOTORS COMPANY (XNYS:GM)</v>
    <v>14807411</v>
    <v>14000486</v>
    <v>2009</v>
  </rv>
  <rv s="2">
    <v>634</v>
  </rv>
  <rv s="0">
    <v>https://www.bing.com/financeapi/forcetrigger?t=a1u1z2&amp;q=XNYS%3aGNRC&amp;form=skydnc</v>
    <v>Learn more on Bing</v>
  </rv>
  <rv s="1">
    <v>en-US</v>
    <v>a1u1z2</v>
    <v>268435456</v>
    <v>1</v>
    <v>Powered by Refinitiv</v>
    <v>0</v>
    <v>GENERAC HOLDINGS INC. (XNYS:GNRC)</v>
    <v>2</v>
    <v>3</v>
    <v>Finance</v>
    <v>4</v>
    <v>299.85000000000002</v>
    <v>86.29</v>
    <v>1.1298999999999999</v>
    <v>-5.71</v>
    <v>4.3109999999999997E-3</v>
    <v>-4.9764999999999997E-2</v>
    <v>0.47</v>
    <v>USD</v>
    <v>Generac Holdings Inc. is an energy technology solutions company. The Company provides backup and prime power generation systems for residential and commercial and industrial applications, solar plus battery storage solutions, smart home energy management devices and energy services, advanced power grid software platforms, and engine and battery-powered tools and equipment. The Company operates through two segments: Domestic and International. The Domestic segment includes the legacy Generac business (excluding its traditional Latin American export operations), and the acquisitions that are based in the United States and Canada. The International segment includes the legacy Generac business' Latin American export operations, and the acquisitions not based in the United States and Canada. Its product offerings consist primarily of power generation equipment, energy storage systems, energy management devices and solutions, and other power products geared for varying end customer uses.</v>
    <v>9160</v>
    <v>New York Stock Exchange</v>
    <v>XNYS</v>
    <v>XNYS</v>
    <v>S45 W29290 HIGHWAY 59, WAUKESHA, WI, 53187 US</v>
    <v>116.46</v>
    <v>Machinery, Equipment &amp; Components</v>
    <v>Stock</v>
    <v>45050.983386932814</v>
    <v>636</v>
    <v>108.94</v>
    <v>6804120728</v>
    <v>GENERAC HOLDINGS INC.</v>
    <v>GENERAC HOLDINGS INC.</v>
    <v>115.12</v>
    <v>21.1934</v>
    <v>114.74</v>
    <v>109.03</v>
    <v>109.5</v>
    <v>62405950</v>
    <v>GNRC</v>
    <v>GENERAC HOLDINGS INC. (XNYS:GNRC)</v>
    <v>1786646</v>
    <v>1244815</v>
    <v>2006</v>
  </rv>
  <rv s="2">
    <v>637</v>
  </rv>
  <rv s="0">
    <v>https://www.bing.com/financeapi/forcetrigger?t=a1u3p2&amp;q=XNAS%3aGOOG&amp;form=skydnc</v>
    <v>Learn more on Bing</v>
  </rv>
  <rv s="1">
    <v>en-US</v>
    <v>a1u3p2</v>
    <v>268435456</v>
    <v>1</v>
    <v>Powered by Refinitiv</v>
    <v>0</v>
    <v>ALPHABET INC. (XNAS:GOOG)</v>
    <v>2</v>
    <v>3</v>
    <v>Finance</v>
    <v>4</v>
    <v>123.26</v>
    <v>83.45</v>
    <v>1.0968</v>
    <v>-0.91</v>
    <v>5.7029999999999993E-4</v>
    <v>-8.575000000000001E-3</v>
    <v>0.06</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106.3</v>
    <v>Software &amp; IT Services</v>
    <v>Stock</v>
    <v>45050.999995740625</v>
    <v>639</v>
    <v>104.7</v>
    <v>1342561000000</v>
    <v>ALPHABET INC.</v>
    <v>ALPHABET INC.</v>
    <v>106.16</v>
    <v>23.6313</v>
    <v>106.12</v>
    <v>105.21</v>
    <v>105.27</v>
    <v>12697000000</v>
    <v>GOOG</v>
    <v>ALPHABET INC. (XNAS:GOOG)</v>
    <v>19780637</v>
    <v>23972900</v>
    <v>2015</v>
  </rv>
  <rv s="2">
    <v>640</v>
  </rv>
  <rv s="0">
    <v>https://www.bing.com/financeapi/forcetrigger?t=a1u3rw&amp;q=XNAS%3aGOOGL&amp;form=skydnc</v>
    <v>Learn more on Bing</v>
  </rv>
  <rv s="1">
    <v>en-US</v>
    <v>a1u3rw</v>
    <v>268435456</v>
    <v>1</v>
    <v>Powered by Refinitiv</v>
    <v>0</v>
    <v>ALPHABET INC. (XNAS:GOOGL)</v>
    <v>2</v>
    <v>3</v>
    <v>Finance</v>
    <v>4</v>
    <v>122.8545</v>
    <v>83.34</v>
    <v>1.0968</v>
    <v>-0.72</v>
    <v>1.815E-3</v>
    <v>-6.8300000000000001E-3</v>
    <v>0.19</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105.6</v>
    <v>Software &amp; IT Services</v>
    <v>Stock</v>
    <v>45050.999853726564</v>
    <v>642</v>
    <v>103.97</v>
    <v>1342561000000</v>
    <v>ALPHABET INC.</v>
    <v>ALPHABET INC.</v>
    <v>105.485</v>
    <v>23.458600000000001</v>
    <v>105.41</v>
    <v>104.69</v>
    <v>104.88</v>
    <v>12697000000</v>
    <v>GOOGL</v>
    <v>ALPHABET INC. (XNAS:GOOGL)</v>
    <v>23419506</v>
    <v>31292387</v>
    <v>2015</v>
  </rv>
  <rv s="2">
    <v>643</v>
  </rv>
  <rv s="0">
    <v>https://www.bing.com/financeapi/forcetrigger?t=a1u4fr&amp;q=XNYS%3aGPC&amp;form=skydnc</v>
    <v>Learn more on Bing</v>
  </rv>
  <rv s="1">
    <v>en-US</v>
    <v>a1u4fr</v>
    <v>268435456</v>
    <v>1</v>
    <v>Powered by Refinitiv</v>
    <v>0</v>
    <v>GENUINE PARTS COMPANY (XNYS:GPC)</v>
    <v>2</v>
    <v>3</v>
    <v>Finance</v>
    <v>4</v>
    <v>187.72499999999999</v>
    <v>125.55</v>
    <v>0.89239999999999997</v>
    <v>-0.67</v>
    <v>0</v>
    <v>-3.8960000000000002E-3</v>
    <v>0</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172.94</v>
    <v>Automobiles &amp; Auto Parts</v>
    <v>Stock</v>
    <v>45050.958333367969</v>
    <v>645</v>
    <v>169.78</v>
    <v>24071727436</v>
    <v>GENUINE PARTS COMPANY</v>
    <v>GENUINE PARTS COMPANY</v>
    <v>171.99</v>
    <v>19.688600000000001</v>
    <v>171.98</v>
    <v>171.31</v>
    <v>171.31</v>
    <v>140515600</v>
    <v>GPC</v>
    <v>GENUINE PARTS COMPANY (XNYS:GPC)</v>
    <v>1761747</v>
    <v>935247</v>
    <v>1928</v>
  </rv>
  <rv s="2">
    <v>646</v>
  </rv>
  <rv s="0">
    <v>https://www.bing.com/financeapi/forcetrigger?t=a1u4zr&amp;q=XNYS%3aGPN&amp;form=skydnc</v>
    <v>Learn more on Bing</v>
  </rv>
  <rv s="1">
    <v>en-US</v>
    <v>a1u4zr</v>
    <v>268435456</v>
    <v>1</v>
    <v>Powered by Refinitiv</v>
    <v>0</v>
    <v>GLOBAL PAYMENTS INC. (XNYS:GPN)</v>
    <v>2</v>
    <v>3</v>
    <v>Finance</v>
    <v>4</v>
    <v>136.88</v>
    <v>92.27</v>
    <v>1.0105999999999999</v>
    <v>-2.3199999999999998</v>
    <v>-2.8579999999999999E-3</v>
    <v>-2.2350999999999999E-2</v>
    <v>-0.28999999999999998</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103.68</v>
    <v>Professional &amp; Commercial Services</v>
    <v>Stock</v>
    <v>45050.996444385935</v>
    <v>648</v>
    <v>100.81</v>
    <v>26564490636</v>
    <v>GLOBAL PAYMENTS INC.</v>
    <v>GLOBAL PAYMENTS INC.</v>
    <v>103.13</v>
    <v>259.19880000000001</v>
    <v>103.8</v>
    <v>101.48</v>
    <v>101.19</v>
    <v>261770700</v>
    <v>GPN</v>
    <v>GLOBAL PAYMENTS INC. (XNYS:GPN)</v>
    <v>2697638</v>
    <v>2136571</v>
    <v>2000</v>
  </rv>
  <rv s="2">
    <v>649</v>
  </rv>
  <rv s="0">
    <v>https://www.bing.com/financeapi/forcetrigger?t=a1u6sm&amp;q=XNYS%3aGRMN&amp;form=skydnc</v>
    <v>Learn more on Bing</v>
  </rv>
  <rv s="1">
    <v>en-US</v>
    <v>a1u6sm</v>
    <v>268435456</v>
    <v>1</v>
    <v>Powered by Refinitiv</v>
    <v>0</v>
    <v>Garmin Ltd (XNYS:GRMN)</v>
    <v>2</v>
    <v>3</v>
    <v>Finance</v>
    <v>4</v>
    <v>114.39</v>
    <v>76.37</v>
    <v>0.94679999999999997</v>
    <v>1.5</v>
    <v>0</v>
    <v>1.4988E-2</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19700</v>
    <v>New York Stock Exchange</v>
    <v>XNYS</v>
    <v>XNYS</v>
    <v>Muehlentalstrasse 2, SCHAFFHAUSEN, SCHAFFHAUSEN, 8200 CH</v>
    <v>102.5</v>
    <v>Communications &amp; Networking</v>
    <v>Stock</v>
    <v>45050.979002198437</v>
    <v>651</v>
    <v>99.56</v>
    <v>19443996648</v>
    <v>Garmin Ltd</v>
    <v>Garmin Ltd</v>
    <v>100.24</v>
    <v>19.997</v>
    <v>100.08</v>
    <v>101.58</v>
    <v>101.58</v>
    <v>191415600</v>
    <v>GRMN</v>
    <v>Garmin Ltd (XNYS:GRMN)</v>
    <v>1001784</v>
    <v>768468</v>
    <v>2010</v>
  </rv>
  <rv s="2">
    <v>652</v>
  </rv>
  <rv s="0">
    <v>https://www.bing.com/financeapi/forcetrigger?t=a1u7xm&amp;q=XNYS%3aGS&amp;form=skydnc</v>
    <v>Learn more on Bing</v>
  </rv>
  <rv s="1">
    <v>en-US</v>
    <v>a1u7xm</v>
    <v>268435456</v>
    <v>1</v>
    <v>Powered by Refinitiv</v>
    <v>0</v>
    <v>THE GOLDMAN SACHS GROUP, INC. (XNYS:GS)</v>
    <v>2</v>
    <v>3</v>
    <v>Finance</v>
    <v>4</v>
    <v>389.57810000000001</v>
    <v>277.83999999999997</v>
    <v>1.4117999999999999</v>
    <v>-7.39</v>
    <v>1.245E-3</v>
    <v>-2.2486000000000003E-2</v>
    <v>0.4</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segments include Global Banking &amp; Markets, Asset &amp; Wealth Management and Platform Solutions. The Global Banking &amp; Markets segment includes financing, advisory services, risk distribution, and hedging for its institutional and corporate clients, including Fixed Income, Currency and Commodities (FICC) and Equities, Investment Banking and Marquee. The Asset &amp; Wealth Management segment includes advice, investing, and execution for institutions and individuals across public and private markets. The Platform Solutions segment includes consumer platforms, such as partnerships offering credit cards and point-of-sale financing, and transaction banking and other platform businesses.</v>
    <v>48500</v>
    <v>New York Stock Exchange</v>
    <v>XNYS</v>
    <v>XNYS</v>
    <v>200 West St, NEW YORK, NY, 10282 US</v>
    <v>326.98</v>
    <v>Investment Banking &amp; Investment Services</v>
    <v>Stock</v>
    <v>45050.999895890622</v>
    <v>654</v>
    <v>318.56</v>
    <v>109701700000</v>
    <v>THE GOLDMAN SACHS GROUP, INC.</v>
    <v>THE GOLDMAN SACHS GROUP, INC.</v>
    <v>325.95</v>
    <v>11.701000000000001</v>
    <v>328.65</v>
    <v>321.26</v>
    <v>321.66000000000003</v>
    <v>333794800</v>
    <v>GS</v>
    <v>THE GOLDMAN SACHS GROUP, INC. (XNYS:GS)</v>
    <v>2965114</v>
    <v>2107512</v>
    <v>1998</v>
  </rv>
  <rv s="2">
    <v>655</v>
  </rv>
  <rv s="0">
    <v>https://www.bing.com/financeapi/forcetrigger?t=a1udz2&amp;q=XNYS%3aGWW&amp;form=skydnc</v>
    <v>Learn more on Bing</v>
  </rv>
  <rv s="1">
    <v>en-US</v>
    <v>a1udz2</v>
    <v>268435456</v>
    <v>1</v>
    <v>Powered by Refinitiv</v>
    <v>0</v>
    <v>W.W. GRAINGER, INC. (XNYS:GWW)</v>
    <v>2</v>
    <v>3</v>
    <v>Finance</v>
    <v>4</v>
    <v>709.21</v>
    <v>440.48</v>
    <v>1.1869000000000001</v>
    <v>-16.11</v>
    <v>3.7450000000000001E-3</v>
    <v>-2.3565999999999997E-2</v>
    <v>2.5</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681.71</v>
    <v>Machinery, Equipment &amp; Components</v>
    <v>Stock</v>
    <v>45050.958333356248</v>
    <v>657</v>
    <v>662.61</v>
    <v>33486445800</v>
    <v>W.W. GRAINGER, INC.</v>
    <v>W.W. GRAINGER, INC.</v>
    <v>681.71</v>
    <v>20.828499999999998</v>
    <v>683.61</v>
    <v>667.5</v>
    <v>670</v>
    <v>50166960</v>
    <v>GWW</v>
    <v>W.W. GRAINGER, INC. (XNYS:GWW)</v>
    <v>248102</v>
    <v>289306</v>
    <v>1928</v>
  </rv>
  <rv s="2">
    <v>658</v>
  </rv>
  <rv s="0">
    <v>https://www.bing.com/financeapi/forcetrigger?t=a1ufm7&amp;q=XNYS%3aHAL&amp;form=skydnc</v>
    <v>Learn more on Bing</v>
  </rv>
  <rv s="1">
    <v>en-US</v>
    <v>a1ufm7</v>
    <v>268435456</v>
    <v>1</v>
    <v>Powered by Refinitiv</v>
    <v>0</v>
    <v>HALLIBURTON COMPANY (XNYS:HAL)</v>
    <v>2</v>
    <v>3</v>
    <v>Finance</v>
    <v>4</v>
    <v>43.99</v>
    <v>23.3</v>
    <v>2.1465999999999998</v>
    <v>-0.13</v>
    <v>9.6489999999999996E-3</v>
    <v>-4.4600000000000004E-3</v>
    <v>0.28000000000000003</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46000</v>
    <v>New York Stock Exchange</v>
    <v>XNYS</v>
    <v>XNYS</v>
    <v>3000 North Sam Houston Parkway East, 3000 North Sam Houston Parkway East, HOUSTON, TX, 77032 US</v>
    <v>29.43</v>
    <v>Oil &amp; Gas Related Equipment and Services</v>
    <v>Stock</v>
    <v>45050.999415520309</v>
    <v>660</v>
    <v>28.47</v>
    <v>26181695998</v>
    <v>HALLIBURTON COMPANY</v>
    <v>HALLIBURTON COMPANY</v>
    <v>29.07</v>
    <v>13.523199999999999</v>
    <v>29.15</v>
    <v>29.02</v>
    <v>29.3</v>
    <v>902194900</v>
    <v>HAL</v>
    <v>HALLIBURTON COMPANY (XNYS:HAL)</v>
    <v>10565792</v>
    <v>9699316</v>
    <v>1996</v>
  </rv>
  <rv s="2">
    <v>661</v>
  </rv>
  <rv s="0">
    <v>https://www.bing.com/financeapi/forcetrigger?t=a1ug1h&amp;q=XNAS%3aHAS&amp;form=skydnc</v>
    <v>Learn more on Bing</v>
  </rv>
  <rv s="1">
    <v>en-US</v>
    <v>a1ug1h</v>
    <v>268435456</v>
    <v>1</v>
    <v>Powered by Refinitiv</v>
    <v>0</v>
    <v>Hasbro, Inc. (XNAS:HAS)</v>
    <v>2</v>
    <v>3</v>
    <v>Finance</v>
    <v>4</v>
    <v>94.22</v>
    <v>45.75</v>
    <v>0.71709999999999996</v>
    <v>0.18</v>
    <v>1.2519000000000001E-2</v>
    <v>3.0140000000000002E-3</v>
    <v>0.75</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60.15</v>
    <v>Leisure Products</v>
    <v>Stock</v>
    <v>45050.990891133595</v>
    <v>663</v>
    <v>58.54</v>
    <v>8303430144</v>
    <v>Hasbro, Inc.</v>
    <v>Hasbro, Inc.</v>
    <v>59.64</v>
    <v>68.874499999999998</v>
    <v>59.73</v>
    <v>59.91</v>
    <v>60.66</v>
    <v>138598400</v>
    <v>HAS</v>
    <v>Hasbro, Inc. (XNAS:HAS)</v>
    <v>2134975</v>
    <v>1939577</v>
    <v>1926</v>
  </rv>
  <rv s="2">
    <v>664</v>
  </rv>
  <rv s="0">
    <v>https://www.bing.com/financeapi/forcetrigger?t=a1ugim&amp;q=XNAS%3aHBAN&amp;form=skydnc</v>
    <v>Learn more on Bing</v>
  </rv>
  <rv s="1">
    <v>en-US</v>
    <v>a1ugim</v>
    <v>268435456</v>
    <v>1</v>
    <v>Powered by Refinitiv</v>
    <v>0</v>
    <v>HUNTINGTON BANCSHARES INCORPORATED (XNAS:HBAN)</v>
    <v>2</v>
    <v>3</v>
    <v>Finance</v>
    <v>4</v>
    <v>15.74</v>
    <v>9.2100000000000009</v>
    <v>1.0994999999999999</v>
    <v>-0.63</v>
    <v>1.2712000000000001E-2</v>
    <v>-6.2561999999999993E-2</v>
    <v>0.12</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capabilities through bankers, capabilities, and digital channels, and includes a set of product offerings. The Consumer and Business Banking segment provides an array of financial products and services to consumer and small business customers including, but not limited to, checking accounts, savings accounts, money market accounts, compact discs (CDs), investments, consumer loans, credit cards, and small business loans. The Vehicle Finance segment provides products and services that provide financing to consumers. The RBHPCG segment consists of private banking, wealth and investment management, and retirement plan services. The Company has over 1,032 full-service branches and private client group offices.</v>
    <v>20198</v>
    <v>Nasdaq Stock Market</v>
    <v>XNAS</v>
    <v>XNAS</v>
    <v>41 South High Street, COLUMBUS, OH, 43287 US</v>
    <v>9.7899999999999991</v>
    <v>Banking Services</v>
    <v>Stock</v>
    <v>45050.998732568747</v>
    <v>666</v>
    <v>9.2100000000000009</v>
    <v>13627725600</v>
    <v>HUNTINGTON BANCSHARES INCORPORATED</v>
    <v>HUNTINGTON BANCSHARES INCORPORATED</v>
    <v>9.7799999999999994</v>
    <v>6.5174000000000003</v>
    <v>10.07</v>
    <v>9.44</v>
    <v>9.56</v>
    <v>1443615000</v>
    <v>HBAN</v>
    <v>HUNTINGTON BANCSHARES INCORPORATED (XNAS:HBAN)</v>
    <v>45813329</v>
    <v>15870974</v>
    <v>1966</v>
  </rv>
  <rv s="2">
    <v>667</v>
  </rv>
  <rv s="0">
    <v>https://www.bing.com/financeapi/forcetrigger?t=a1uhnm&amp;q=XNYS%3aHCA&amp;form=skydnc</v>
    <v>Learn more on Bing</v>
  </rv>
  <rv s="1">
    <v>en-US</v>
    <v>a1uhnm</v>
    <v>268435456</v>
    <v>1</v>
    <v>Powered by Refinitiv</v>
    <v>0</v>
    <v>HCA HEALTHCARE, INC. (XNYS:HCA)</v>
    <v>2</v>
    <v>3</v>
    <v>Finance</v>
    <v>4</v>
    <v>294.02</v>
    <v>164.47</v>
    <v>1.6489</v>
    <v>-0.57999999999999996</v>
    <v>0</v>
    <v>-2.085E-3</v>
    <v>0</v>
    <v>USD</v>
    <v>HCA Healthcare, Inc. is a holding company. The Company is primarily engaged in providing healthcare services. Its general, acute care hospitals typically provide a full range of services to accommodate such medical specialties as internal medicine, general surgery, cardiology, oncology, neurosurgery, orthopedics and obstetrics, as well as diagnostic and emergency services. Outpatient and ancillary healthcare services are provided by its general, acute care hospitals, freestanding surgery centers, freestanding emergency care facilities, urgent care facilities, walk-in clinics, diagnostic centers and rehabilitation facilities. Its psychiatric hospitals provide a full range of mental healthcare services through inpatient, partial hospitalization and outpatient settings. The Company operates in two geographically organized groups: the National and American Groups. It operates over 182 hospitals, approximately 126 freestanding surgery centers, and over 21 freestanding endoscopy centers.</v>
    <v>207000</v>
    <v>New York Stock Exchange</v>
    <v>XNYS</v>
    <v>XNYS</v>
    <v>1 Park Plz, NASHVILLE, TN, 37203-6527 US</v>
    <v>280.34500000000003</v>
    <v>Healthcare Providers &amp; Services</v>
    <v>Stock</v>
    <v>45050.998147221871</v>
    <v>669</v>
    <v>275.25</v>
    <v>76373042359</v>
    <v>HCA HEALTHCARE, INC.</v>
    <v>HCA HEALTHCARE, INC.</v>
    <v>278.63</v>
    <v>13.9438</v>
    <v>278.20999999999998</v>
    <v>277.63</v>
    <v>277.63</v>
    <v>275089300</v>
    <v>HCA</v>
    <v>HCA HEALTHCARE, INC. (XNYS:HCA)</v>
    <v>1460333</v>
    <v>1419195</v>
    <v>2010</v>
  </rv>
  <rv s="2">
    <v>670</v>
  </rv>
  <rv s="0">
    <v>https://www.bing.com/financeapi/forcetrigger?t=a1uj52&amp;q=XNYS%3aHD&amp;form=skydnc</v>
    <v>Learn more on Bing</v>
  </rv>
  <rv s="1">
    <v>en-US</v>
    <v>a1uj52</v>
    <v>268435456</v>
    <v>1</v>
    <v>Powered by Refinitiv</v>
    <v>0</v>
    <v>THE HOME DEPOT, INC. (XNYS:HD)</v>
    <v>2</v>
    <v>3</v>
    <v>Finance</v>
    <v>4</v>
    <v>347.25</v>
    <v>264.51</v>
    <v>0.93120000000000003</v>
    <v>-7.33</v>
    <v>2.2750000000000001E-3</v>
    <v>-2.5009999999999998E-2</v>
    <v>0.65</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294.58929999999998</v>
    <v>Specialty Retailers</v>
    <v>Stock</v>
    <v>45050.998709085157</v>
    <v>672</v>
    <v>285.33</v>
    <v>289370166750</v>
    <v>THE HOME DEPOT, INC.</v>
    <v>THE HOME DEPOT, INC.</v>
    <v>292.72000000000003</v>
    <v>17.561</v>
    <v>293.08</v>
    <v>285.75</v>
    <v>286.39999999999998</v>
    <v>1012669000</v>
    <v>HD</v>
    <v>THE HOME DEPOT, INC. (XNYS:HD)</v>
    <v>4422521</v>
    <v>3378086</v>
    <v>1978</v>
  </rv>
  <rv s="2">
    <v>673</v>
  </rv>
  <rv s="0">
    <v>https://www.bing.com/financeapi/forcetrigger?t=a1ultc&amp;q=XNYS%3aHES&amp;form=skydnc</v>
    <v>Learn more on Bing</v>
  </rv>
  <rv s="1">
    <v>en-US</v>
    <v>a1ultc</v>
    <v>268435456</v>
    <v>1</v>
    <v>Powered by Refinitiv</v>
    <v>0</v>
    <v>HESS CORPORATION (XNYS:HES)</v>
    <v>2</v>
    <v>3</v>
    <v>Finance</v>
    <v>4</v>
    <v>160.52000000000001</v>
    <v>90.34</v>
    <v>1.5886</v>
    <v>-4.37</v>
    <v>5.0400000000000002E-3</v>
    <v>-3.2295999999999998E-2</v>
    <v>0.66</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137.56</v>
    <v>Oil &amp; Gas</v>
    <v>Stock</v>
    <v>45050.990867117966</v>
    <v>675</v>
    <v>130.33009999999999</v>
    <v>40205205564</v>
    <v>HESS CORPORATION</v>
    <v>HESS CORPORATION</v>
    <v>135.68</v>
    <v>20.652799999999999</v>
    <v>135.31</v>
    <v>130.94</v>
    <v>131.6</v>
    <v>307050600</v>
    <v>HES</v>
    <v>HESS CORPORATION (XNYS:HES)</v>
    <v>2768335</v>
    <v>1551982</v>
    <v>1920</v>
  </rv>
  <rv s="2">
    <v>676</v>
  </rv>
  <rv s="0">
    <v>https://www.bing.com/financeapi/forcetrigger?t=a1uou2&amp;q=XNYS%3aHIG&amp;form=skydnc</v>
    <v>Learn more on Bing</v>
  </rv>
  <rv s="1">
    <v>en-US</v>
    <v>a1uou2</v>
    <v>268435456</v>
    <v>1</v>
    <v>Powered by Refinitiv</v>
    <v>0</v>
    <v>THE HARTFORD FINANCIAL SERVICES GROUP, INC. (XNYS:HIG)</v>
    <v>2</v>
    <v>3</v>
    <v>Finance</v>
    <v>4</v>
    <v>79.44</v>
    <v>60.164999999999999</v>
    <v>0.85319999999999996</v>
    <v>-1.1200000000000001</v>
    <v>-2.9320000000000001E-3</v>
    <v>-1.6152E-2</v>
    <v>-0.2</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69.025000000000006</v>
    <v>Insurance</v>
    <v>Stock</v>
    <v>45050.958333356248</v>
    <v>678</v>
    <v>67.05</v>
    <v>21164211234</v>
    <v>THE HARTFORD FINANCIAL SERVICES GROUP, INC.</v>
    <v>THE HARTFORD FINANCIAL SERVICES GROUP, INC.</v>
    <v>68.739999999999995</v>
    <v>11.939</v>
    <v>69.34</v>
    <v>68.22</v>
    <v>68.02</v>
    <v>310234700</v>
    <v>HIG</v>
    <v>THE HARTFORD FINANCIAL SERVICES GROUP, INC. (XNYS:HIG)</v>
    <v>2303307</v>
    <v>1748368</v>
    <v>1985</v>
  </rv>
  <rv s="2">
    <v>679</v>
  </rv>
  <rv s="0">
    <v>https://www.bing.com/financeapi/forcetrigger?t=a1uozr&amp;q=XNYS%3aHII&amp;form=skydnc</v>
    <v>Learn more on Bing</v>
  </rv>
  <rv s="1">
    <v>en-US</v>
    <v>a1uozr</v>
    <v>268435456</v>
    <v>1</v>
    <v>Powered by Refinitiv</v>
    <v>0</v>
    <v>HUNTINGTON INGALLS INDUSTRIES, INC. (XNYS:HII)</v>
    <v>2</v>
    <v>3</v>
    <v>Finance</v>
    <v>4</v>
    <v>260.02</v>
    <v>188.51</v>
    <v>0.63400000000000001</v>
    <v>-4.1100000000000003</v>
    <v>-1.5570000000000002E-4</v>
    <v>-2.0879999999999999E-2</v>
    <v>-0.03</v>
    <v>USD</v>
    <v>Huntington Ingalls Industries, Inc. is engaged in building and delivering the survivable naval ships and technologies that safeguard America's seas, sky, land, space, and cyber. It operates through three segments: Ingalls, Newport News and Mission Technologies. Its Ingalls segment is engaged in designing and constructing non-nuclear ships for the United States Navy and United States Coast Guard, including amphibious assault ships, expeditionary warfare ships, surface combatants, and national security cutters (NSC). Its Newport News segment is engaged in designing and constructing nuclear-powered aircraft carriers and submarines, and refueling and overhauling, and the inactivation of nuclear-powered aircraft carriers. The Mission Technologies segment is engaged in providing mission-based solutions, unmanned systems, fleet support services, and nuclear and environmental services. It conducts its business with the United States Government, primarily the Department of Defense (DoD).</v>
    <v>43000</v>
    <v>New York Stock Exchange</v>
    <v>XNYS</v>
    <v>XNYS</v>
    <v>909-7, 7J2, 4101 Washington Avenue, NEWPORT NEWS, VA, 23607 US</v>
    <v>201.16</v>
    <v>Aerospace &amp; Defense</v>
    <v>Stock</v>
    <v>45050.983308726565</v>
    <v>681</v>
    <v>188.51</v>
    <v>7694887870</v>
    <v>HUNTINGTON INGALLS INDUSTRIES, INC.</v>
    <v>HUNTINGTON INGALLS INDUSTRIES, INC.</v>
    <v>201.16</v>
    <v>13.6244</v>
    <v>196.84</v>
    <v>192.73</v>
    <v>192.7</v>
    <v>39925740</v>
    <v>HII</v>
    <v>HUNTINGTON INGALLS INDUSTRIES, INC. (XNYS:HII)</v>
    <v>601803</v>
    <v>315912</v>
    <v>2010</v>
  </rv>
  <rv s="2">
    <v>682</v>
  </rv>
  <rv s="0">
    <v>https://www.bing.com/financeapi/forcetrigger?t=a1uqpr&amp;q=XNYS%3aHLT&amp;form=skydnc</v>
    <v>Learn more on Bing</v>
  </rv>
  <rv s="1">
    <v>en-US</v>
    <v>a1uqpr</v>
    <v>268435456</v>
    <v>1</v>
    <v>Powered by Refinitiv</v>
    <v>0</v>
    <v>HILTON WORLDWIDE HOLDINGS INC. (XNYS:HLT)</v>
    <v>2</v>
    <v>3</v>
    <v>Finance</v>
    <v>4</v>
    <v>153.13999999999999</v>
    <v>108.41</v>
    <v>1.2231000000000001</v>
    <v>-3.11</v>
    <v>2.735E-3</v>
    <v>-2.1341000000000002E-2</v>
    <v>0.39</v>
    <v>USD</v>
    <v>Hilton Worldwide Holdings Inc. is a hospitality company. The Company is engaged in managing, franchising, owning and leasing hotels and resorts, and licensing its intellectual property (IP), including brand names, trademarks and service marks. It manages, franchises, owns or leases over 7,165 properties, including 1,127,430 rooms in 123 countries and territories. It operates through two segments: management and franchise and ownership. The management and franchise segment includes all of the hotels it manages for third-party owners, as well as all franchised hotels that licenses its IP, including its brand names, trademarks and service marks, and where it provides other contracted services to third-party owners. Its brand portfolio includes Waldorf Astoria Hotels &amp; Resorts, LXR Hotels &amp; Resorts, Conrad Hotels &amp; Resorts, Canopy by Hilton, Curio Collection by Hilton, Tapestry Collection by Hilton, Tempo by Hilton, Motto by Hilton, Hilton Hotels &amp; Resorts and DoubleTree by Hilton.</v>
    <v>159000</v>
    <v>New York Stock Exchange</v>
    <v>XNYS</v>
    <v>XNYS</v>
    <v>7930 Jones Branch Dr Ste 1100, MCLEAN, VA, 22102 US</v>
    <v>145.28</v>
    <v>Hotels &amp; Entertainment Services</v>
    <v>Stock</v>
    <v>45050.958333356248</v>
    <v>684</v>
    <v>141.80000000000001</v>
    <v>37741031430</v>
    <v>HILTON WORLDWIDE HOLDINGS INC.</v>
    <v>HILTON WORLDWIDE HOLDINGS INC.</v>
    <v>145.25</v>
    <v>32.012799999999999</v>
    <v>145.72999999999999</v>
    <v>142.62</v>
    <v>143.01</v>
    <v>264626500</v>
    <v>HLT</v>
    <v>HILTON WORLDWIDE HOLDINGS INC. (XNYS:HLT)</v>
    <v>1555033</v>
    <v>1717641</v>
    <v>2010</v>
  </rv>
  <rv s="2">
    <v>685</v>
  </rv>
  <rv s="0">
    <v>https://www.bing.com/financeapi/forcetrigger?t=a1usr7&amp;q=XNAS%3aHOLX&amp;form=skydnc</v>
    <v>Learn more on Bing</v>
  </rv>
  <rv s="1">
    <v>en-US</v>
    <v>a1usr7</v>
    <v>268435456</v>
    <v>1</v>
    <v>Powered by Refinitiv</v>
    <v>0</v>
    <v>HOLOGIC, INC. (XNAS:HOLX)</v>
    <v>2</v>
    <v>3</v>
    <v>Finance</v>
    <v>4</v>
    <v>87.88</v>
    <v>59.78</v>
    <v>1.0109999999999999</v>
    <v>-1.64</v>
    <v>0</v>
    <v>-1.9503E-2</v>
    <v>0</v>
    <v>USD</v>
    <v>Hologic, Inc. is a developer, manufacturer and supplier of diagnostics products, medical imaging systems, and surgical products focused on women's health and well-being through early detection and treatment. The Company operates through four segments: Diagnostics, Breast Health, GYN Surgical and Skeletal Health. Its Diagnostics segment offers a range of diagnostics products, such as ThinPrep cytology system, and the Rapid Fetal Fibronectin Test. Its Breast Health segment offers a portfolio of solutions for breast cancer care, primarily in the areas of radiology, breast surgery, pathology and treatment. The GYN Surgical segment offers a range of products, such as NovaSure Endometrial Ablation System, MyoSure Hysteroscopic Tissue Removal System and Fluent Fluid Management system as well as its Acessa ProVu laparoscopic radiofrequency ablation system. The Skeletal Health segment offers products such as the Horizon DXA, a dual energy x-ray system, and the Fluoroscan Insight FD mini C-arm.</v>
    <v>6944</v>
    <v>Nasdaq Stock Market</v>
    <v>XNAS</v>
    <v>XNAS</v>
    <v>250 Campus Drive, MARLBOROUGH, MA, 1752 US</v>
    <v>83.825000000000003</v>
    <v>Healthcare Equipment &amp; Supplies</v>
    <v>Stock</v>
    <v>45050.870357048436</v>
    <v>687</v>
    <v>82.16</v>
    <v>20328129950</v>
    <v>HOLOGIC, INC.</v>
    <v>HOLOGIC, INC.</v>
    <v>83.825000000000003</v>
    <v>28.040199999999999</v>
    <v>84.09</v>
    <v>82.45</v>
    <v>82.45</v>
    <v>246551000</v>
    <v>HOLX</v>
    <v>HOLOGIC, INC. (XNAS:HOLX)</v>
    <v>1396772</v>
    <v>1266632</v>
    <v>1990</v>
  </rv>
  <rv s="2">
    <v>688</v>
  </rv>
  <rv s="0">
    <v>https://www.bing.com/financeapi/forcetrigger?t=a1ut3m&amp;q=XNAS%3aHON&amp;form=skydnc</v>
    <v>Learn more on Bing</v>
  </rv>
  <rv s="1">
    <v>en-US</v>
    <v>a1ut3m</v>
    <v>268435456</v>
    <v>1</v>
    <v>Powered by Refinitiv</v>
    <v>0</v>
    <v>HONEYWELL INTERNATIONAL INC. (XNAS:HON)</v>
    <v>2</v>
    <v>3</v>
    <v>Finance</v>
    <v>4</v>
    <v>220.96</v>
    <v>166.63</v>
    <v>1.0847</v>
    <v>-1.74</v>
    <v>3.567E-4</v>
    <v>-8.7899999999999992E-3</v>
    <v>7.0000000000000007E-2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199</v>
    <v>Consumer Goods Conglomerates</v>
    <v>Stock</v>
    <v>45050.998739710158</v>
    <v>690</v>
    <v>194.93</v>
    <v>130570870820</v>
    <v>HONEYWELL INTERNATIONAL INC.</v>
    <v>HONEYWELL INTERNATIONAL INC.</v>
    <v>198.215</v>
    <v>25.701799999999999</v>
    <v>197.96</v>
    <v>196.22</v>
    <v>196.29</v>
    <v>665431000</v>
    <v>HON</v>
    <v>HONEYWELL INTERNATIONAL INC. (XNAS:HON)</v>
    <v>2304847</v>
    <v>2565016</v>
    <v>1999</v>
  </rv>
  <rv s="2">
    <v>691</v>
  </rv>
  <rv s="0">
    <v>https://www.bing.com/financeapi/forcetrigger?t=a1utqh&amp;q=XNYS%3aHPE&amp;form=skydnc</v>
    <v>Learn more on Bing</v>
  </rv>
  <rv s="1">
    <v>en-US</v>
    <v>a1utqh</v>
    <v>268435456</v>
    <v>1</v>
    <v>Powered by Refinitiv</v>
    <v>0</v>
    <v>HEWLETT PACKARD ENTERPRISE COMPANY (XNYS:HPE)</v>
    <v>2</v>
    <v>3</v>
    <v>Finance</v>
    <v>4</v>
    <v>17.25</v>
    <v>11.9</v>
    <v>1.2479</v>
    <v>-0.15</v>
    <v>1.0145E-2</v>
    <v>-1.0752999999999999E-2</v>
    <v>0.14000000000000001</v>
    <v>USD</v>
    <v>Hewlett Packard Enterprise Company (HPE) is a technology company focused on developing intelligent solutions that allow customers to capture, analyze, and act upon data from edge to cloud. The Company operates through six segments: Compute, High Performance Computing &amp; Artificial Intelligence (HPC &amp; AI), Storage, Intelligent Edge, Financial Services (FS), and Corporate Investments and Other. Its Compute segments includes both general purpose servers for multi-workload computing and workload-optimized servers to deliver performance and value for applications. Its HPC &amp; AI segment offers integrated systems comprised of software and hardware designed to address high-performance computing (HPC), artificial intelligence (AI), data analytics, and transaction processing workloads for customers globally. Intelligent Edge segment offers wired and wireless local area network (LAN), campus and data center switching, software-defined wide-area-network, network security, and associated services.</v>
    <v>60200</v>
    <v>New York Stock Exchange</v>
    <v>XNYS</v>
    <v>XNYS</v>
    <v>1701 E MOSSY OAKS ROAD, SPRING, TX, 77389 US</v>
    <v>13.9</v>
    <v>Computers, Phones &amp; Household Electronics</v>
    <v>Stock</v>
    <v>45050.997284270314</v>
    <v>693</v>
    <v>13.654999999999999</v>
    <v>17882992200</v>
    <v>HEWLETT PACKARD ENTERPRISE COMPANY</v>
    <v>HEWLETT PACKARD ENTERPRISE COMPANY</v>
    <v>13.88</v>
    <v>21.6844</v>
    <v>13.95</v>
    <v>13.8</v>
    <v>13.94</v>
    <v>1295869000</v>
    <v>HPE</v>
    <v>HEWLETT PACKARD ENTERPRISE COMPANY (XNYS:HPE)</v>
    <v>8244499</v>
    <v>10644048</v>
    <v>2015</v>
  </rv>
  <rv s="2">
    <v>694</v>
  </rv>
  <rv s="0">
    <v>http://en.wikipedia.org/wiki/Hewlett-Packard</v>
    <v>Wikipedia</v>
  </rv>
  <rv s="3">
    <v>27</v>
    <v>696</v>
  </rv>
  <rv s="4">
    <v>9</v>
    <v>https://www.bing.com/th?id=AMMS_98757b1e7b158827481b7c629463c21b&amp;qlt=95</v>
    <v>697</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40.79</v>
    <v>24.074999999999999</v>
    <v>1.0111000000000001</v>
    <v>-0.46</v>
    <v>3.741E-3</v>
    <v>-1.5405E-2</v>
    <v>0.11</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29.754999999999999</v>
    <v>698</v>
    <v>Computers, Phones &amp; Household Electronics</v>
    <v>Stock</v>
    <v>45050.999660717185</v>
    <v>699</v>
    <v>29.27</v>
    <v>28962395700</v>
    <v>HP INC.</v>
    <v>HP INC.</v>
    <v>29.64</v>
    <v>11.8977</v>
    <v>29.86</v>
    <v>29.4</v>
    <v>29.51</v>
    <v>985115500</v>
    <v>HPQ</v>
    <v>HP INC. (XNYS:HPQ)</v>
    <v>4771705</v>
    <v>5805561</v>
    <v>1998</v>
  </rv>
  <rv s="2">
    <v>700</v>
  </rv>
  <rv s="0">
    <v>https://www.bing.com/financeapi/forcetrigger?t=a1uv7w&amp;q=XNYS%3aHRL&amp;form=skydnc</v>
    <v>Learn more on Bing</v>
  </rv>
  <rv s="1">
    <v>en-US</v>
    <v>a1uv7w</v>
    <v>268435456</v>
    <v>1</v>
    <v>Powered by Refinitiv</v>
    <v>0</v>
    <v>HORMEL FOODS CORPORATION (XNYS:HRL)</v>
    <v>2</v>
    <v>3</v>
    <v>Finance</v>
    <v>4</v>
    <v>53.46</v>
    <v>37.774999999999999</v>
    <v>0.16370000000000001</v>
    <v>0.28000000000000003</v>
    <v>1.467E-3</v>
    <v>6.8910000000000004E-3</v>
    <v>0.06</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40.94</v>
    <v>Food &amp; Tobacco</v>
    <v>Stock</v>
    <v>45050.958414524997</v>
    <v>702</v>
    <v>40.479999999999997</v>
    <v>22358660939</v>
    <v>HORMEL FOODS CORPORATION</v>
    <v>HORMEL FOODS CORPORATION</v>
    <v>40.72</v>
    <v>22.849699999999999</v>
    <v>40.630000000000003</v>
    <v>40.909999999999997</v>
    <v>40.97</v>
    <v>546532900</v>
    <v>HRL</v>
    <v>HORMEL FOODS CORPORATION (XNYS:HRL)</v>
    <v>1639802</v>
    <v>2186796</v>
    <v>1928</v>
  </rv>
  <rv s="2">
    <v>703</v>
  </rv>
  <rv s="0">
    <v>https://www.bing.com/financeapi/forcetrigger?t=a1uw77&amp;q=XNAS%3aHSIC&amp;form=skydnc</v>
    <v>Learn more on Bing</v>
  </rv>
  <rv s="1">
    <v>en-US</v>
    <v>a1uw77</v>
    <v>268435456</v>
    <v>1</v>
    <v>Powered by Refinitiv</v>
    <v>0</v>
    <v>HENRY SCHEIN, INC. (XNAS:HSIC)</v>
    <v>2</v>
    <v>3</v>
    <v>Finance</v>
    <v>4</v>
    <v>89.72</v>
    <v>64.75</v>
    <v>0.82430000000000003</v>
    <v>-0.88</v>
    <v>-1.6429999999999999E-3</v>
    <v>-1.0999000000000002E-2</v>
    <v>-0.13</v>
    <v>USD</v>
    <v>Henry Schein, Inc. is a provider of healthcare products and services primarily to office-based dental and medical practitioners. The Company’s segments include Health care distribution and Technology and value-added services. The Health care distribution segment is combining its global dental and medical businesses,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(PPE) and vitamins. The Technology and value-added services segment provides software, technology and other value-added services to healthcare practitioners. The Company distributes its products from approximately 29 located distribution centers.</v>
    <v>22000</v>
    <v>Nasdaq Stock Market</v>
    <v>XNAS</v>
    <v>XNAS</v>
    <v>135 Duryea Rd, MELVILLE, NY, 11747 US</v>
    <v>80.38</v>
    <v>Healthcare Equipment &amp; Supplies</v>
    <v>Stock</v>
    <v>45050.905354328126</v>
    <v>705</v>
    <v>77.819999999999993</v>
    <v>10381476176</v>
    <v>HENRY SCHEIN, INC.</v>
    <v>HENRY SCHEIN, INC.</v>
    <v>79.790000000000006</v>
    <v>20.486699999999999</v>
    <v>80.010000000000005</v>
    <v>79.13</v>
    <v>79</v>
    <v>131195200</v>
    <v>HSIC</v>
    <v>HENRY SCHEIN, INC. (XNAS:HSIC)</v>
    <v>664721</v>
    <v>741784</v>
    <v>1992</v>
  </rv>
  <rv s="2">
    <v>706</v>
  </rv>
  <rv s="0">
    <v>https://www.bing.com/financeapi/forcetrigger?t=a1uwoc&amp;q=XNAS%3aHST&amp;form=skydnc</v>
    <v>Learn more on Bing</v>
  </rv>
  <rv s="1">
    <v>en-US</v>
    <v>a1uwoc</v>
    <v>268435456</v>
    <v>1</v>
    <v>Powered by Refinitiv</v>
    <v>0</v>
    <v>HOST HOTELS &amp; RESORTS, INC. (XNAS:HST)</v>
    <v>2</v>
    <v>3</v>
    <v>Finance</v>
    <v>4</v>
    <v>21.3569</v>
    <v>14.505000000000001</v>
    <v>1.2998000000000001</v>
    <v>1.04</v>
    <v>-7.5100000000000002E-3</v>
    <v>6.3921000000000006E-2</v>
    <v>-0.13</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17.47</v>
    <v>Residential &amp; Commercial REIT</v>
    <v>Stock</v>
    <v>45050.972581053124</v>
    <v>708</v>
    <v>16.55</v>
    <v>11608300000</v>
    <v>HOST HOTELS &amp; RESORTS, INC.</v>
    <v>HOST HOTELS &amp; RESORTS, INC.</v>
    <v>17.100000000000001</v>
    <v>14.4991</v>
    <v>16.27</v>
    <v>17.309999999999999</v>
    <v>17.18</v>
    <v>713479100</v>
    <v>HST</v>
    <v>HOST HOTELS &amp; RESORTS, INC. (XNAS:HST)</v>
    <v>15225459</v>
    <v>5571453</v>
    <v>1998</v>
  </rv>
  <rv s="2">
    <v>709</v>
  </rv>
  <rv s="0">
    <v>https://www.bing.com/financeapi/forcetrigger?t=a1uwu2&amp;q=XNYS%3aHSY&amp;form=skydnc</v>
    <v>Learn more on Bing</v>
  </rv>
  <rv s="1">
    <v>en-US</v>
    <v>a1uwu2</v>
    <v>268435456</v>
    <v>1</v>
    <v>Powered by Refinitiv</v>
    <v>0</v>
    <v>THE HERSHEY COMPANY (XNYS:HSY)</v>
    <v>2</v>
    <v>3</v>
    <v>Finance</v>
    <v>4</v>
    <v>276.88049999999998</v>
    <v>201.42</v>
    <v>0.31609999999999999</v>
    <v>0.43</v>
    <v>1.3109999999999999E-3</v>
    <v>1.5679999999999999E-3</v>
    <v>0.36</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275</v>
    <v>Food &amp; Tobacco</v>
    <v>Stock</v>
    <v>45050.958333344533</v>
    <v>711</v>
    <v>272.81</v>
    <v>56136086432</v>
    <v>THE HERSHEY COMPANY</v>
    <v>THE HERSHEY COMPANY</v>
    <v>274.64999999999998</v>
    <v>33.274000000000001</v>
    <v>274.20999999999998</v>
    <v>274.64</v>
    <v>275</v>
    <v>204398800</v>
    <v>HSY</v>
    <v>THE HERSHEY COMPANY (XNYS:HSY)</v>
    <v>887169</v>
    <v>944192</v>
    <v>1927</v>
  </rv>
  <rv s="2">
    <v>712</v>
  </rv>
  <rv s="0">
    <v>https://www.bing.com/financeapi/forcetrigger?t=a1uysm&amp;q=XNYS%3aHUM&amp;form=skydnc</v>
    <v>Learn more on Bing</v>
  </rv>
  <rv s="1">
    <v>en-US</v>
    <v>a1uysm</v>
    <v>268435456</v>
    <v>1</v>
    <v>Powered by Refinitiv</v>
    <v>0</v>
    <v>HUMANA INC. (XNYS:HUM)</v>
    <v>2</v>
    <v>3</v>
    <v>Finance</v>
    <v>4</v>
    <v>571.29999999999995</v>
    <v>410.87</v>
    <v>0.72289999999999999</v>
    <v>-1.29</v>
    <v>9.4610000000000004E-5</v>
    <v>-2.4350000000000001E-3</v>
    <v>0.05</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530.70000000000005</v>
    <v>Healthcare Providers &amp; Services</v>
    <v>Stock</v>
    <v>45050.977658460157</v>
    <v>714</v>
    <v>523.64</v>
    <v>66033432500</v>
    <v>HUMANA INC.</v>
    <v>HUMANA INC.</v>
    <v>530.27</v>
    <v>21.529199999999999</v>
    <v>529.79</v>
    <v>528.5</v>
    <v>528.54999999999995</v>
    <v>124945000</v>
    <v>HUM</v>
    <v>HUMANA INC. (XNYS:HUM)</v>
    <v>549307</v>
    <v>1007706</v>
    <v>1964</v>
  </rv>
  <rv s="2">
    <v>715</v>
  </rv>
  <rv s="0">
    <v>https://www.bing.com/financeapi/forcetrigger?t=a1nqz2&amp;q=XNYS%3aHWM+PR&amp;form=skydnc</v>
    <v>Learn more on Bing</v>
  </rv>
  <rv s="10">
    <v>en-US</v>
    <v>a1nqz2</v>
    <v>268435456</v>
    <v>1</v>
    <v>Powered by Refinitiv</v>
    <v>18</v>
    <v>HOWMET AEROSPACE INC. (XNYS:HWM PR)</v>
    <v>2</v>
    <v>19</v>
    <v>Finance</v>
    <v>20</v>
    <v>71.900000000000006</v>
    <v>58.2</v>
    <v>1.4453</v>
    <v>-0.43990000000000001</v>
    <v>-7.0950000000000006E-3</v>
    <v>USD</v>
    <v>Howmet Aerospace Inc. is a global provider of advanced engineered solutions for the aerospace and transportation industries. The Company’s operations consist of four segments: Engine Products, Fastening Systems, Engineered Structures and Forged Wheels. The Engine Products segment produces investment castings, including airfoils, and rolled rings primarily for aircraft engines and industrial gas turbines. The Fastening Systems segment produces aerospace fastening systems, as well as commercial transportation, industrial and other fasteners.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provides forged aluminum wheels and related products for heavy-duty trucks, trailers, and buses globally.</v>
    <v>21400</v>
    <v>New York Stock Exchange</v>
    <v>XNYS</v>
    <v>XNYS</v>
    <v>201 Isabella St Ste 200, PITTSBURGH, PA, 15212-5872 US</v>
    <v>61.560099999999998</v>
    <v>Aerospace &amp; Defense</v>
    <v>Stock</v>
    <v>45049.840277777781</v>
    <v>717</v>
    <v>61.56</v>
    <v>18514720000</v>
    <v>HOWMET AEROSPACE INC.</v>
    <v>HOWMET AEROSPACE INC.</v>
    <v>61.56</v>
    <v>0</v>
    <v>62</v>
    <v>61.560099999999998</v>
    <v>413291000</v>
    <v>HWM PR</v>
    <v>HOWMET AEROSPACE INC. (XNYS:HWM PR)</v>
    <v>476</v>
    <v>258</v>
    <v>2017</v>
  </rv>
  <rv s="2">
    <v>718</v>
  </rv>
  <rv s="0">
    <v>http://en.wikipedia.org/wiki/IBM</v>
    <v>Wikipedia</v>
  </rv>
  <rv s="3">
    <v>27</v>
    <v>720</v>
  </rv>
  <rv s="4">
    <v>9</v>
    <v>https://www.bing.com/th?id=AMMS_41da901be1b295dc42c72dadb9c0f67d&amp;qlt=95</v>
    <v>721</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153.21</v>
    <v>115.545</v>
    <v>0.84930000000000005</v>
    <v>-0.88</v>
    <v>1.9580000000000001E-3</v>
    <v>-7.1279999999999998E-3</v>
    <v>0.24</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123.52</v>
    <v>722</v>
    <v>Software &amp; IT Services</v>
    <v>Stock</v>
    <v>45050.999658876564</v>
    <v>723</v>
    <v>121.7563</v>
    <v>111299124678</v>
    <v>INTERNATIONAL BUSINESS MACHINES CORPORATION</v>
    <v>INTERNATIONAL BUSINESS MACHINES CORPORATION</v>
    <v>123.03</v>
    <v>60.062199999999997</v>
    <v>123.45</v>
    <v>122.57</v>
    <v>122.81</v>
    <v>908045400</v>
    <v>IBM</v>
    <v>INTERNATIONAL BUSINESS MACHINES CORPORATION (XNYS:IBM)</v>
    <v>4468237</v>
    <v>4270840</v>
    <v>1911</v>
  </rv>
  <rv s="2">
    <v>724</v>
  </rv>
  <rv s="0">
    <v>https://www.bing.com/financeapi/forcetrigger?t=a1v8ar&amp;q=XNYS%3aICE&amp;form=skydnc</v>
    <v>Learn more on Bing</v>
  </rv>
  <rv s="1">
    <v>en-US</v>
    <v>a1v8ar</v>
    <v>268435456</v>
    <v>1</v>
    <v>Powered by Refinitiv</v>
    <v>0</v>
    <v>INTERCONTINENTAL EXCHANGE, INC. (XNYS:ICE)</v>
    <v>2</v>
    <v>3</v>
    <v>Finance</v>
    <v>4</v>
    <v>114.8</v>
    <v>88.6</v>
    <v>0.93930000000000002</v>
    <v>1.92</v>
    <v>0</v>
    <v>1.8314999999999998E-2</v>
    <v>0</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8911</v>
    <v>New York Stock Exchange</v>
    <v>XNYS</v>
    <v>XNYS</v>
    <v>SUITE 500, 2100 RIVEREDGE PARKWAY, ATLANTA, GA, 30328 US</v>
    <v>107.49</v>
    <v>Investment Banking &amp; Investment Services</v>
    <v>Stock</v>
    <v>45050.958333344533</v>
    <v>726</v>
    <v>104.26</v>
    <v>59749554900</v>
    <v>INTERCONTINENTAL EXCHANGE, INC.</v>
    <v>INTERCONTINENTAL EXCHANGE, INC.</v>
    <v>104.5</v>
    <v>40.770099999999999</v>
    <v>104.83</v>
    <v>106.75</v>
    <v>106.75</v>
    <v>559714800</v>
    <v>ICE</v>
    <v>INTERCONTINENTAL EXCHANGE, INC. (XNYS:ICE)</v>
    <v>3122185</v>
    <v>2327978</v>
    <v>2013</v>
  </rv>
  <rv s="2">
    <v>727</v>
  </rv>
  <rv s="0">
    <v>https://www.bing.com/financeapi/forcetrigger?t=a1vb5r&amp;q=XNAS%3aIDXX&amp;form=skydnc</v>
    <v>Learn more on Bing</v>
  </rv>
  <rv s="1">
    <v>en-US</v>
    <v>a1vb5r</v>
    <v>268435456</v>
    <v>1</v>
    <v>Powered by Refinitiv</v>
    <v>0</v>
    <v>IDEXX LABORATORIES, INC. (XNAS:IDXX)</v>
    <v>2</v>
    <v>3</v>
    <v>Finance</v>
    <v>4</v>
    <v>515.79</v>
    <v>317.06</v>
    <v>1.1915</v>
    <v>-9.32</v>
    <v>-1.193E-3</v>
    <v>-1.9463999999999999E-2</v>
    <v>-0.56000000000000005</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480.39</v>
    <v>Healthcare Equipment &amp; Supplies</v>
    <v>Stock</v>
    <v>45050.981281631248</v>
    <v>729</v>
    <v>467.755</v>
    <v>38956573413</v>
    <v>IDEXX LABORATORIES, INC.</v>
    <v>IDEXX LABORATORIES, INC.</v>
    <v>478.86</v>
    <v>57.619100000000003</v>
    <v>478.83</v>
    <v>469.51</v>
    <v>468.95</v>
    <v>82972830</v>
    <v>IDXX</v>
    <v>IDEXX LABORATORIES, INC. (XNAS:IDXX)</v>
    <v>389867</v>
    <v>397681</v>
    <v>1983</v>
  </rv>
  <rv s="2">
    <v>730</v>
  </rv>
  <rv s="0">
    <v>https://www.bing.com/financeapi/forcetrigger?t=a1vc52&amp;q=XNYS%3aIEX&amp;form=skydnc</v>
    <v>Learn more on Bing</v>
  </rv>
  <rv s="1">
    <v>en-US</v>
    <v>a1vc52</v>
    <v>268435456</v>
    <v>1</v>
    <v>Powered by Refinitiv</v>
    <v>0</v>
    <v>IDEX CORPORATION (XNYS:IEX)</v>
    <v>2</v>
    <v>3</v>
    <v>Finance</v>
    <v>4</v>
    <v>246.23</v>
    <v>172.185</v>
    <v>0.98540000000000005</v>
    <v>-2.61</v>
    <v>0</v>
    <v>-1.2423E-2</v>
    <v>0</v>
    <v>USD</v>
    <v>IDEX Corporation is an applied solutions provider serving markets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The HST segment designs, produces, and distributes a range of precision fluidics, rotary lobe pumps, centrifugal and positive displacement pumps, roll compaction and drying systems, micro-precision components, pneumatic components and sealing solutions, among others. The FSDP segment designs, produces and distributes firefighting pumps, valves and controls, rescue tools, lifting bags and other components and systems for the fire and rescue industry, engineered stainless steel banding and clamping devices.</v>
    <v>8868</v>
    <v>New York Stock Exchange</v>
    <v>XNYS</v>
    <v>XNYS</v>
    <v>3100 Sanders Road, Suite 301, NORTHBROOK, IL, 60062 US</v>
    <v>211.38</v>
    <v>Machinery, Equipment &amp; Components</v>
    <v>Stock</v>
    <v>45050.958333356248</v>
    <v>732</v>
    <v>207.02500000000001</v>
    <v>15681341011</v>
    <v>IDEX CORPORATION</v>
    <v>IDEX CORPORATION</v>
    <v>210.59</v>
    <v>27.170100000000001</v>
    <v>210.1</v>
    <v>207.49</v>
    <v>207.49</v>
    <v>75576370</v>
    <v>IEX</v>
    <v>IDEX CORPORATION (XNYS:IEX)</v>
    <v>432140</v>
    <v>415357</v>
    <v>1987</v>
  </rv>
  <rv s="2">
    <v>733</v>
  </rv>
  <rv s="0">
    <v>https://www.bing.com/financeapi/forcetrigger?t=a1vcgh&amp;q=XNYS%3aIFF&amp;form=skydnc</v>
    <v>Learn more on Bing</v>
  </rv>
  <rv s="6">
    <v>en-US</v>
    <v>a1vcgh</v>
    <v>268435456</v>
    <v>1</v>
    <v>Powered by Refinitiv</v>
    <v>10</v>
    <v>INTERNATIONAL FLAVORS &amp; FRAGRANCES INC. (XNYS:IFF)</v>
    <v>2</v>
    <v>11</v>
    <v>Finance</v>
    <v>4</v>
    <v>135.16999999999999</v>
    <v>81.53</v>
    <v>1.1073</v>
    <v>0.81</v>
    <v>-3.2600000000000003E-3</v>
    <v>8.5919999999999989E-3</v>
    <v>-0.31</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flavor compounds, and savory solutions and inclusions.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95.394999999999996</v>
    <v>Food &amp; Tobacco</v>
    <v>Stock</v>
    <v>45050.958333356248</v>
    <v>735</v>
    <v>93.95</v>
    <v>24251817900</v>
    <v>INTERNATIONAL FLAVORS &amp; FRAGRANCES INC.</v>
    <v>INTERNATIONAL FLAVORS &amp; FRAGRANCES INC.</v>
    <v>94.46</v>
    <v>94.27</v>
    <v>95.08</v>
    <v>94.77</v>
    <v>255067500</v>
    <v>IFF</v>
    <v>INTERNATIONAL FLAVORS &amp; FRAGRANCES INC. (XNYS:IFF)</v>
    <v>1200229</v>
    <v>1406382</v>
    <v>1909</v>
  </rv>
  <rv s="2">
    <v>736</v>
  </rv>
  <rv s="0">
    <v>https://www.bing.com/financeapi/forcetrigger?t=a1vh4c&amp;q=XNAS%3aILMN&amp;form=skydnc</v>
    <v>Learn more on Bing</v>
  </rv>
  <rv s="1">
    <v>en-US</v>
    <v>a1vh4c</v>
    <v>268435456</v>
    <v>1</v>
    <v>Powered by Refinitiv</v>
    <v>0</v>
    <v>ILLUMINA, INC. (XNAS:ILMN)</v>
    <v>2</v>
    <v>3</v>
    <v>Finance</v>
    <v>4</v>
    <v>309.12</v>
    <v>173.45</v>
    <v>1.171</v>
    <v>-0.24</v>
    <v>5.2470000000000008E-3</v>
    <v>-1.2210000000000001E-3</v>
    <v>1.03</v>
    <v>USD</v>
    <v>Illumina, Inc. is a provider of sequencing- and array-based solutions for genetic and genomic analysis. The Company operates through two segments: Core Illumina and GRAIL. Its Core Illumina segment offers products and services that serve customers in the research, clinical and applied markets, and enable the adoption of a variety of genomic solutions. Its GRAIL segment is a healthcare company focused on early detection of multiple cancers. Its portfolio of integrated sequencing and microarray systems, consumables, and analysis tools is designed to accelerate and simplify genetic analysis. Its BaseSpace Informatics Suite integrates directly with its sequencing instruments, allowing customers to manage their biological sample and sequencing runs, process and analyze the raw genomic data, and derive results. Its BeadArray technology combines microscopic beads and a substrate in a proprietary manufacturing process to produce arrays that can perform various assays simultaneously.</v>
    <v>11500</v>
    <v>Nasdaq Stock Market</v>
    <v>XNAS</v>
    <v>XNAS</v>
    <v>5200 Illumina Way, SAN DIEGO, CA, 92122 US</v>
    <v>197.13499999999999</v>
    <v>Healthcare Equipment &amp; Supplies</v>
    <v>Stock</v>
    <v>45050.979484941403</v>
    <v>738</v>
    <v>193.47</v>
    <v>31021681600</v>
    <v>ILLUMINA, INC.</v>
    <v>ILLUMINA, INC.</v>
    <v>196.5</v>
    <v>49.578400000000002</v>
    <v>196.54</v>
    <v>196.3</v>
    <v>197.33</v>
    <v>158032000</v>
    <v>ILMN</v>
    <v>ILLUMINA, INC. (XNAS:ILMN)</v>
    <v>970426</v>
    <v>1100017</v>
    <v>2000</v>
  </rv>
  <rv s="2">
    <v>739</v>
  </rv>
  <rv s="0">
    <v>https://www.bing.com/financeapi/forcetrigger?t=a1vjbh&amp;q=XNAS%3aINCY&amp;form=skydnc</v>
    <v>Learn more on Bing</v>
  </rv>
  <rv s="1">
    <v>en-US</v>
    <v>a1vjbh</v>
    <v>268435456</v>
    <v>1</v>
    <v>Powered by Refinitiv</v>
    <v>0</v>
    <v>INCYTE CORPORATION (XNAS:INCY)</v>
    <v>2</v>
    <v>3</v>
    <v>Finance</v>
    <v>4</v>
    <v>86.29</v>
    <v>65.069999999999993</v>
    <v>0.72070000000000001</v>
    <v>-1.85</v>
    <v>1.9792000000000001E-2</v>
    <v>-2.7189999999999999E-2</v>
    <v>1.31</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are comprised of four products, which are JAKAFI (ruxolitinib), MONJUVI (tafasitamab-cxix)/MINJUVI (tafasitamab), PEMAZYRE (pemigatinib) and ICLUSIG (ponatinib), as well as other clinical development programs. Its Dermatology commercial franchise is comprised of OPZELURA (ruxolitinib) cream.</v>
    <v>2324</v>
    <v>Nasdaq Stock Market</v>
    <v>XNAS</v>
    <v>XNAS</v>
    <v>1801 Augustine Cut-Off, WILMINGTON, DE, 19803 US</v>
    <v>67.5</v>
    <v>Pharmaceuticals</v>
    <v>Stock</v>
    <v>45050.860384964843</v>
    <v>741</v>
    <v>66.040000000000006</v>
    <v>14766068959</v>
    <v>INCYTE CORPORATION</v>
    <v>INCYTE CORPORATION</v>
    <v>67.39</v>
    <v>47.002899999999997</v>
    <v>68.040000000000006</v>
    <v>66.19</v>
    <v>67.5</v>
    <v>223086100</v>
    <v>INCY</v>
    <v>INCYTE CORPORATION (XNAS:INCY)</v>
    <v>2438997</v>
    <v>1734464</v>
    <v>1991</v>
  </rv>
  <rv s="2">
    <v>742</v>
  </rv>
  <rv s="0">
    <v>https://www.bing.com/financeapi/forcetrigger?t=a1vmf2&amp;q=XNAS%3aINTC&amp;form=skydnc</v>
    <v>Learn more on Bing</v>
  </rv>
  <rv s="1">
    <v>en-US</v>
    <v>a1vmf2</v>
    <v>268435456</v>
    <v>1</v>
    <v>Powered by Refinitiv</v>
    <v>0</v>
    <v>INTEL CORPORATION (XNAS:INTC)</v>
    <v>2</v>
    <v>3</v>
    <v>Finance</v>
    <v>4</v>
    <v>46.64</v>
    <v>24.59</v>
    <v>0.86639999999999995</v>
    <v>0.71499999999999997</v>
    <v>8.3230000000000005E-3</v>
    <v>2.3422999999999999E-2</v>
    <v>0.26</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31.72</v>
    <v>Semiconductors &amp; Semiconductor Equipment</v>
    <v>Stock</v>
    <v>45050.999807731248</v>
    <v>744</v>
    <v>30.38</v>
    <v>127841100000</v>
    <v>INTEL CORPORATION</v>
    <v>INTEL CORPORATION</v>
    <v>30.434999999999999</v>
    <v>15.3622</v>
    <v>30.524999999999999</v>
    <v>31.24</v>
    <v>31.5</v>
    <v>4171000000</v>
    <v>INTC</v>
    <v>INTEL CORPORATION (XNAS:INTC)</v>
    <v>46104019</v>
    <v>42409811</v>
    <v>1989</v>
  </rv>
  <rv s="2">
    <v>745</v>
  </rv>
  <rv s="0">
    <v>https://www.bing.com/financeapi/forcetrigger?t=a1vmtc&amp;q=XNAS%3aINTU&amp;form=skydnc</v>
    <v>Learn more on Bing</v>
  </rv>
  <rv s="1">
    <v>en-US</v>
    <v>a1vmtc</v>
    <v>268435456</v>
    <v>1</v>
    <v>Powered by Refinitiv</v>
    <v>0</v>
    <v>INTUIT INC. (XNAS:INTU)</v>
    <v>2</v>
    <v>3</v>
    <v>Finance</v>
    <v>4</v>
    <v>490.83</v>
    <v>339.36</v>
    <v>1.1793</v>
    <v>-7.2</v>
    <v>2.4859999999999999E-3</v>
    <v>-1.6757999999999999E-2</v>
    <v>1.05</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432.75</v>
    <v>Financial Technology (Fintech) &amp; Infrastructure</v>
    <v>Stock</v>
    <v>45050.995748344532</v>
    <v>747</v>
    <v>421.31</v>
    <v>118516826680</v>
    <v>INTUIT INC.</v>
    <v>INTUIT INC.</v>
    <v>432.64</v>
    <v>63.0777</v>
    <v>429.65</v>
    <v>422.45</v>
    <v>423.5</v>
    <v>280546400</v>
    <v>INTU</v>
    <v>INTUIT INC. (XNAS:INTU)</v>
    <v>1283953</v>
    <v>1366074</v>
    <v>1993</v>
  </rv>
  <rv s="2">
    <v>748</v>
  </rv>
  <rv s="0">
    <v>https://www.bing.com/financeapi/forcetrigger?t=a1vn8m&amp;q=XNYS%3aINVH&amp;form=skydnc</v>
    <v>Learn more on Bing</v>
  </rv>
  <rv s="1">
    <v>en-US</v>
    <v>a1vn8m</v>
    <v>268435456</v>
    <v>1</v>
    <v>Powered by Refinitiv</v>
    <v>0</v>
    <v>INVITATION HOMES INC. (XNYS:INVH)</v>
    <v>2</v>
    <v>3</v>
    <v>Finance</v>
    <v>4</v>
    <v>40.200000000000003</v>
    <v>28.52</v>
    <v>0.90880000000000005</v>
    <v>-7.0000000000000007E-2</v>
    <v>-2.5763999999999999E-2</v>
    <v>-2.0930000000000002E-3</v>
    <v>-0.86</v>
    <v>USD</v>
    <v>Invitation Homes Inc. is a real estate investment trust (REIT) that conducts its operations through Invitation Homes Operating Partnership LP (INVH LP). The Company owns and operates single-family homes for lease, offering residents homes in sought-after neighborhoods across the United States. The Company operates primarily in the Western United States, Florida, and the Southeast United States. It has a vertically integrated operating platform that enables the Company to acquire, renovate, lease, maintain, and manage its homes. The Company's business activity includes property operations, marketing and leasing, digital marketing initiatives and branding, resident relations and property maintenance, and investment and asset management. It has approximately 80,000 homes for lease in 16 markets across the country. The Company, through THR Property Management L.P, provides all management and other administrative services with respect to the properties it owns.</v>
    <v>1511</v>
    <v>New York Stock Exchange</v>
    <v>XNYS</v>
    <v>XNYS</v>
    <v>1717 Main St Ste 2000, DALLAS, TX, 75201-4657 US</v>
    <v>33.76</v>
    <v>Residential &amp; Commercial REIT</v>
    <v>Stock</v>
    <v>45050.958333356248</v>
    <v>750</v>
    <v>33.24</v>
    <v>20425839530</v>
    <v>INVITATION HOMES INC.</v>
    <v>INVITATION HOMES INC.</v>
    <v>33.479999999999997</v>
    <v>49.908999999999999</v>
    <v>33.450000000000003</v>
    <v>33.380000000000003</v>
    <v>32.520000000000003</v>
    <v>611918500</v>
    <v>INVH</v>
    <v>INVITATION HOMES INC. (XNYS:INVH)</v>
    <v>2891533</v>
    <v>2906307</v>
    <v>2017</v>
  </rv>
  <rv s="2">
    <v>751</v>
  </rv>
  <rv s="0">
    <v>https://www.bing.com/financeapi/forcetrigger?t=a1vo7w&amp;q=XNYS%3aIP&amp;form=skydnc</v>
    <v>Learn more on Bing</v>
  </rv>
  <rv s="1">
    <v>en-US</v>
    <v>a1vo7w</v>
    <v>268435456</v>
    <v>1</v>
    <v>Powered by Refinitiv</v>
    <v>0</v>
    <v>INTERNATIONAL PAPER COMPANY (XNYS:IP)</v>
    <v>2</v>
    <v>3</v>
    <v>Finance</v>
    <v>4</v>
    <v>49.32</v>
    <v>30.69</v>
    <v>1.0356000000000001</v>
    <v>-0.51</v>
    <v>9.7509999999999993E-3</v>
    <v>-1.5789000000000001E-2</v>
    <v>0.31</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32.443800000000003</v>
    <v>Containers &amp; Packaging</v>
    <v>Stock</v>
    <v>45050.998490937498</v>
    <v>753</v>
    <v>31.69</v>
    <v>11032938851</v>
    <v>INTERNATIONAL PAPER COMPANY</v>
    <v>INTERNATIONAL PAPER COMPANY</v>
    <v>32.28</v>
    <v>7.5556000000000001</v>
    <v>32.299999999999997</v>
    <v>31.79</v>
    <v>32.1</v>
    <v>347056900</v>
    <v>IP</v>
    <v>INTERNATIONAL PAPER COMPANY (XNYS:IP)</v>
    <v>3061951</v>
    <v>2768481</v>
    <v>1941</v>
  </rv>
  <rv s="2">
    <v>754</v>
  </rv>
  <rv s="0">
    <v>https://www.bing.com/financeapi/forcetrigger?t=a1vp4c&amp;q=XNYS%3aIPG&amp;form=skydnc</v>
    <v>Learn more on Bing</v>
  </rv>
  <rv s="1">
    <v>en-US</v>
    <v>a1vp4c</v>
    <v>268435456</v>
    <v>1</v>
    <v>Powered by Refinitiv</v>
    <v>0</v>
    <v>THE INTERPUBLIC GROUP OF COMPANIES, INC. (XNYS:IPG)</v>
    <v>2</v>
    <v>3</v>
    <v>Finance</v>
    <v>4</v>
    <v>39.520000000000003</v>
    <v>25.14</v>
    <v>1.1225000000000001</v>
    <v>-0.44</v>
    <v>-1.1690000000000001E-3</v>
    <v>-1.2695000000000001E-2</v>
    <v>-0.04</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34.409999999999997</v>
    <v>Media &amp; Publishing</v>
    <v>Stock</v>
    <v>45050.958333356248</v>
    <v>756</v>
    <v>33.380000000000003</v>
    <v>13210042416</v>
    <v>THE INTERPUBLIC GROUP OF COMPANIES, INC.</v>
    <v>THE INTERPUBLIC GROUP OF COMPANIES, INC.</v>
    <v>34.020000000000003</v>
    <v>15.060700000000001</v>
    <v>34.659999999999997</v>
    <v>34.22</v>
    <v>34.18</v>
    <v>386032800</v>
    <v>IPG</v>
    <v>THE INTERPUBLIC GROUP OF COMPANIES, INC. (XNYS:IPG)</v>
    <v>6065787</v>
    <v>4686665</v>
    <v>1930</v>
  </rv>
  <rv s="2">
    <v>757</v>
  </rv>
  <rv s="0">
    <v>https://www.bing.com/financeapi/forcetrigger?t=aw2c52&amp;q=XNYS%3aIQV&amp;form=skydnc</v>
    <v>Learn more on Bing</v>
  </rv>
  <rv s="1">
    <v>en-US</v>
    <v>aw2c52</v>
    <v>268435456</v>
    <v>1</v>
    <v>Powered by Refinitiv</v>
    <v>0</v>
    <v>IQVIA HOLDINGS INC (XNYS:IQV)</v>
    <v>2</v>
    <v>3</v>
    <v>Finance</v>
    <v>4</v>
    <v>249.11</v>
    <v>165.75</v>
    <v>1.391</v>
    <v>-2.62</v>
    <v>-3.362E-3</v>
    <v>-1.4009000000000001E-2</v>
    <v>-0.62</v>
    <v>USD</v>
    <v>IQVIA Holdings Inc. is a global provider of advanced analytics, technology solutions and clinical research services to the life sciences industry. The Company operates through three segments: Technology &amp; Analytics Solutions, Research &amp; Development Solutions and Contract Sales &amp; Medical Solutions. The Technology &amp; Analytics Solutions segment provides critical information, technology solutions and real-world insights and services to the Company's life science clients. The Research &amp; Development Solutions segment primarily serves biopharmaceutical customers, providing outsourced clinical research and clinical trial related services. The Contract Sales &amp; Medical Solutions segment provides health care provider, including contract sales and patient engagement services to both biopharmaceutical clients and the broader healthcare market. The Company protects individual patient privacy. The Company conducts business in more than 100 countries.</v>
    <v>86000</v>
    <v>New York Stock Exchange</v>
    <v>XNYS</v>
    <v>XNYS</v>
    <v>2400 ELLIS ROAD, DURHAM, NC, 27703 US</v>
    <v>187.565</v>
    <v>Biotechnology &amp; Medical Research</v>
    <v>Stock</v>
    <v>45050.988550983595</v>
    <v>759</v>
    <v>183.74</v>
    <v>34215254040</v>
    <v>IQVIA HOLDINGS INC</v>
    <v>IQVIA HOLDINGS INC</v>
    <v>186.51</v>
    <v>33.573999999999998</v>
    <v>187.02</v>
    <v>184.4</v>
    <v>183.78</v>
    <v>185549100</v>
    <v>IQV</v>
    <v>IQVIA HOLDINGS INC (XNYS:IQV)</v>
    <v>1340085</v>
    <v>1147780</v>
    <v>2016</v>
  </rv>
  <rv s="2">
    <v>760</v>
  </rv>
  <rv s="0">
    <v>https://www.bing.com/financeapi/forcetrigger?t=a1tpyc&amp;q=XNYS%3aIR&amp;form=skydnc</v>
    <v>Learn more on Bing</v>
  </rv>
  <rv s="1">
    <v>en-US</v>
    <v>a1tpyc</v>
    <v>268435456</v>
    <v>1</v>
    <v>Powered by Refinitiv</v>
    <v>0</v>
    <v>INGERSOLL RAND INC. (XNYS:IR)</v>
    <v>2</v>
    <v>3</v>
    <v>Finance</v>
    <v>4</v>
    <v>60.385599999999997</v>
    <v>39.284999999999997</v>
    <v>1.4137</v>
    <v>0.46</v>
    <v>0</v>
    <v>8.123E-3</v>
    <v>0</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59.27</v>
    <v>Machinery, Equipment &amp; Components</v>
    <v>Stock</v>
    <v>45050.958333356248</v>
    <v>762</v>
    <v>56.8</v>
    <v>23118978003</v>
    <v>INGERSOLL RAND INC.</v>
    <v>INGERSOLL RAND INC.</v>
    <v>58</v>
    <v>35.9084</v>
    <v>56.63</v>
    <v>57.09</v>
    <v>57.09</v>
    <v>404956700</v>
    <v>IR</v>
    <v>INGERSOLL RAND INC. (XNYS:IR)</v>
    <v>4120882</v>
    <v>2513004</v>
    <v>2013</v>
  </rv>
  <rv s="2">
    <v>763</v>
  </rv>
  <rv s="0">
    <v>https://www.bing.com/financeapi/forcetrigger?t=a1vrec&amp;q=XNYS%3aIRM&amp;form=skydnc</v>
    <v>Learn more on Bing</v>
  </rv>
  <rv s="1">
    <v>en-US</v>
    <v>a1vrec</v>
    <v>268435456</v>
    <v>1</v>
    <v>Powered by Refinitiv</v>
    <v>0</v>
    <v>IRON MOUNTAIN INCORPORATED (XNYS:IRM)</v>
    <v>2</v>
    <v>3</v>
    <v>Finance</v>
    <v>4</v>
    <v>57.21</v>
    <v>43.33</v>
    <v>0.93540000000000001</v>
    <v>0.47</v>
    <v>-1.6180000000000001E-3</v>
    <v>8.5190000000000005E-3</v>
    <v>-0.09</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56.25</v>
    <v>Residential &amp; Commercial REIT</v>
    <v>Stock</v>
    <v>45050.999280635937</v>
    <v>765</v>
    <v>54.94</v>
    <v>16223188488</v>
    <v>IRON MOUNTAIN INCORPORATED</v>
    <v>IRON MOUNTAIN INCORPORATED</v>
    <v>55.49</v>
    <v>28.9663</v>
    <v>55.17</v>
    <v>55.64</v>
    <v>55.55</v>
    <v>291574200</v>
    <v>IRM</v>
    <v>IRON MOUNTAIN INCORPORATED (XNYS:IRM)</v>
    <v>1420396</v>
    <v>1230338</v>
    <v>2014</v>
  </rv>
  <rv s="2">
    <v>766</v>
  </rv>
  <rv s="0">
    <v>https://www.bing.com/financeapi/forcetrigger?t=a1vt77&amp;q=XNAS%3aISRG&amp;form=skydnc</v>
    <v>Learn more on Bing</v>
  </rv>
  <rv s="1">
    <v>en-US</v>
    <v>a1vt77</v>
    <v>268435456</v>
    <v>1</v>
    <v>Powered by Refinitiv</v>
    <v>0</v>
    <v>INTUITIVE SURGICAL, INC. (XNAS:ISRG)</v>
    <v>2</v>
    <v>3</v>
    <v>Finance</v>
    <v>4</v>
    <v>308.45999999999998</v>
    <v>180.07</v>
    <v>1.3058000000000001</v>
    <v>-1.85</v>
    <v>3.2979999999999999E-5</v>
    <v>-6.0640000000000008E-3</v>
    <v>0.01</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304.99</v>
    <v>Healthcare Equipment &amp; Supplies</v>
    <v>Stock</v>
    <v>45050.999682488284</v>
    <v>768</v>
    <v>300.79000000000002</v>
    <v>106892400000</v>
    <v>INTUITIVE SURGICAL, INC.</v>
    <v>INTUITIVE SURGICAL, INC.</v>
    <v>303.52999999999997</v>
    <v>83.510400000000004</v>
    <v>305.06</v>
    <v>303.20999999999998</v>
    <v>303.22000000000003</v>
    <v>350398100</v>
    <v>ISRG</v>
    <v>INTUITIVE SURGICAL, INC. (XNAS:ISRG)</v>
    <v>1402161</v>
    <v>1854846</v>
    <v>1995</v>
  </rv>
  <rv s="2">
    <v>769</v>
  </rv>
  <rv s="0">
    <v>https://www.bing.com/financeapi/forcetrigger?t=a1vtoc&amp;q=XNYS%3aIT&amp;form=skydnc</v>
    <v>Learn more on Bing</v>
  </rv>
  <rv s="1">
    <v>en-US</v>
    <v>a1vtoc</v>
    <v>268435456</v>
    <v>1</v>
    <v>Powered by Refinitiv</v>
    <v>0</v>
    <v>GARTNER, INC. (XNYS:IT)</v>
    <v>2</v>
    <v>3</v>
    <v>Finance</v>
    <v>4</v>
    <v>358.25</v>
    <v>221.39</v>
    <v>1.2714000000000001</v>
    <v>-5.2</v>
    <v>0</v>
    <v>-1.7002E-2</v>
    <v>0</v>
    <v>USD</v>
    <v>Gartner, Inc. (Gartner) delivers actionable, objective insight to executives and their teams. The Company operates through three business segments, namely Research, Conferences and Consulting. Under Research segment, Gartner delivers independent and objective advice to leaders across an enterprise through subscription services that include on-demand access to published research content, data and benchmarks, and direct access to a network of research experts. Gartner Conferences are designed for information technology (IT) and business executives as well as decision makers looking to adapt and evolve their organizations through disruption and uncertainty, navigate risks and prioritize investments. Gartner Consulting serves chief information officers and other senior executives to optimize technology investments and drive business impact. It also provides solutions for a range of IT-related priorities, including IT cost optimization, digital transformation, and IT sourcing optimization.</v>
    <v>19830</v>
    <v>New York Stock Exchange</v>
    <v>XNYS</v>
    <v>XNYS</v>
    <v>PO Box 10212, 56 Top Gallant Rd, STAMFORD, CT, 06904-2212 US</v>
    <v>305.48</v>
    <v>Software &amp; IT Services</v>
    <v>Stock</v>
    <v>45050.971992800783</v>
    <v>771</v>
    <v>295.43</v>
    <v>23763992332</v>
    <v>GARTNER, INC.</v>
    <v>GARTNER, INC.</v>
    <v>305.48</v>
    <v>26.396000000000001</v>
    <v>305.85000000000002</v>
    <v>300.64999999999998</v>
    <v>300.64999999999998</v>
    <v>79042050</v>
    <v>IT</v>
    <v>GARTNER, INC. (XNYS:IT)</v>
    <v>561410</v>
    <v>515964</v>
    <v>1990</v>
  </rv>
  <rv s="2">
    <v>772</v>
  </rv>
  <rv s="0">
    <v>https://www.bing.com/financeapi/forcetrigger?t=a1vv8m&amp;q=XNYS%3aITW&amp;form=skydnc</v>
    <v>Learn more on Bing</v>
  </rv>
  <rv s="1">
    <v>en-US</v>
    <v>a1vv8m</v>
    <v>268435456</v>
    <v>1</v>
    <v>Powered by Refinitiv</v>
    <v>0</v>
    <v>ILLINOIS TOOL WORKS INC. (XNYS:ITW)</v>
    <v>2</v>
    <v>3</v>
    <v>Finance</v>
    <v>4</v>
    <v>253.37</v>
    <v>173.52</v>
    <v>1.1176999999999999</v>
    <v>-5.01</v>
    <v>0</v>
    <v>-2.1575999999999998E-2</v>
    <v>0</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232.58</v>
    <v>Consumer Goods Conglomerates</v>
    <v>Stock</v>
    <v>45050.958333356248</v>
    <v>774</v>
    <v>227.05099999999999</v>
    <v>69252305709</v>
    <v>ILLINOIS TOOL WORKS INC.</v>
    <v>ILLINOIS TOOL WORKS INC.</v>
    <v>232.58</v>
    <v>23.234000000000002</v>
    <v>232.2</v>
    <v>227.19</v>
    <v>227.19</v>
    <v>304821100</v>
    <v>ITW</v>
    <v>ILLINOIS TOOL WORKS INC. (XNYS:ITW)</v>
    <v>1334832</v>
    <v>1094506</v>
    <v>1961</v>
  </rv>
  <rv s="2">
    <v>775</v>
  </rv>
  <rv s="0">
    <v>https://www.bing.com/financeapi/forcetrigger?t=a1vwxm&amp;q=XNYS%3aIVZ&amp;form=skydnc</v>
    <v>Learn more on Bing</v>
  </rv>
  <rv s="1">
    <v>en-US</v>
    <v>a1vwxm</v>
    <v>268435456</v>
    <v>1</v>
    <v>Powered by Refinitiv</v>
    <v>0</v>
    <v>INVESCO LTD. (XNYS:IVZ)</v>
    <v>2</v>
    <v>3</v>
    <v>Finance</v>
    <v>4</v>
    <v>20.56</v>
    <v>13.2</v>
    <v>1.3438000000000001</v>
    <v>-0.42</v>
    <v>-1.4962999999999999E-2</v>
    <v>-2.5516E-2</v>
    <v>-0.24</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8611</v>
    <v>New York Stock Exchange</v>
    <v>XNYS</v>
    <v>XNYS</v>
    <v>1331 SPRING STREET NW, SUITE 2500, ATLANTA, GA, 30309 US</v>
    <v>16.375</v>
    <v>Investment Banking &amp; Investment Services</v>
    <v>Stock</v>
    <v>45050.991655786718</v>
    <v>777</v>
    <v>15.824999999999999</v>
    <v>7349528000</v>
    <v>INVESCO LTD.</v>
    <v>INVESCO LTD.</v>
    <v>16.3</v>
    <v>11.932399999999999</v>
    <v>16.46</v>
    <v>16.04</v>
    <v>15.8</v>
    <v>458200000</v>
    <v>IVZ</v>
    <v>INVESCO LTD. (XNYS:IVZ)</v>
    <v>4178625</v>
    <v>4236240</v>
    <v>2007</v>
  </rv>
  <rv s="2">
    <v>778</v>
  </rv>
  <rv s="0">
    <v>https://www.bing.com/financeapi/forcetrigger?t=a1w36h&amp;q=XNYS%3aJ&amp;form=skydnc</v>
    <v>Learn more on Bing</v>
  </rv>
  <rv s="1">
    <v>en-US</v>
    <v>a1w36h</v>
    <v>268435456</v>
    <v>1</v>
    <v>Powered by Refinitiv</v>
    <v>0</v>
    <v>JACOBS SOLUTIONS INC. (XNYS:J)</v>
    <v>2</v>
    <v>3</v>
    <v>Finance</v>
    <v>4</v>
    <v>142.91999999999999</v>
    <v>106.78</v>
    <v>0.83209999999999995</v>
    <v>0.04</v>
    <v>1.9081000000000001E-2</v>
    <v>3.4700000000000003E-4</v>
    <v>2.2000000000000002</v>
    <v>USD</v>
    <v>Jacobs Solutions Inc. provides a range of professional services, including consulting, technical, engineering, scientific, and project delivery, for the government and private sectors. Its segments include Critical Mission Solutions (CMS), People &amp; Places Solutions (P&amp;PS), Divergent Solutions (DVS), and PA Consulting (PA). CMS segment provides a range of solutions, such as information and cyber warfare, digital transformation and modernization, national security and defense, space exploration, digital asset management and the green energy transition. P&amp;PS segment provides end-to-end solutions for clients, such as climate change, energy transition, connected mobility, integrated water management, smart cities, and biopharmaceutical manufacturing. DVS segment serves as the core foundation for developing and delivering advanced cloud, cyber, data and digital technologies. PA Consulting segment provides consulting services to sectors such as security, energy, health, transport, and others.</v>
    <v>60000</v>
    <v>New York Stock Exchange</v>
    <v>XNYS</v>
    <v>XNYS</v>
    <v>1999 Bryan Street, Suite 1200, DALLAS, TX, 75201 US</v>
    <v>115.99</v>
    <v>Construction &amp; Engineering</v>
    <v>Stock</v>
    <v>45050.958333344533</v>
    <v>780</v>
    <v>113.48</v>
    <v>14610135730</v>
    <v>JACOBS SOLUTIONS INC.</v>
    <v>JACOBS SOLUTIONS INC.</v>
    <v>115.04</v>
    <v>22.947500000000002</v>
    <v>115.26</v>
    <v>115.3</v>
    <v>117.5</v>
    <v>126714100</v>
    <v>J</v>
    <v>JACOBS SOLUTIONS INC. (XNYS:J)</v>
    <v>710101</v>
    <v>430656</v>
    <v>2022</v>
  </rv>
  <rv s="2">
    <v>781</v>
  </rv>
  <rv s="0">
    <v>https://www.bing.com/financeapi/forcetrigger?t=a1w1rw&amp;q=XNAS%3aJBHT&amp;form=skydnc</v>
    <v>Learn more on Bing</v>
  </rv>
  <rv s="1">
    <v>en-US</v>
    <v>a1w1rw</v>
    <v>268435456</v>
    <v>1</v>
    <v>Powered by Refinitiv</v>
    <v>0</v>
    <v>J. B. HUNT TRANSPORT SERVICES, INC. (XNAS:JBHT)</v>
    <v>2</v>
    <v>3</v>
    <v>Finance</v>
    <v>4</v>
    <v>200.64</v>
    <v>153.91999999999999</v>
    <v>1.1244000000000001</v>
    <v>0.03</v>
    <v>0</v>
    <v>1.7149999999999999E-4</v>
    <v>0</v>
    <v>USD</v>
    <v>J.B. Hunt Transport Services, Inc. is a surface transportation, delivery, and logistics company in North America. The Company, through its wholly owned subsidiaries, provides a range of transportation, brokerage, and delivery services to customers and consumers throughout the continental United States, Canada, and Mexico. The Company operates through five segments: Intermodal (JBI), Dedicated Contract Services (DCS), Integrated Capacity Solutions (ICS), Final Mile Services (FMS) and Truckload (JBT). The Company’s DCS segment focuses on private fleet conversion and creation in replenishment and specialized equipment. The ICS segment provides traditional freight brokerage and transportation logistics solutions to customers through relationships with thousands of third-party carriers and integration. The JBT segment is full-load, dry-van freight, utilizing tractors and trailers operating over roads and highways. The FMS segment provides last-mile delivery services to customers.</v>
    <v>37151</v>
    <v>Nasdaq Stock Market</v>
    <v>XNAS</v>
    <v>XNAS</v>
    <v>PO Box 130, 615 Jb Hunt Corporate Dr, LOWELL, AR, 72745 US</v>
    <v>176.23</v>
    <v>Freight &amp; Logistics Services</v>
    <v>Stock</v>
    <v>45050.870474178126</v>
    <v>783</v>
    <v>173.45</v>
    <v>18135238069</v>
    <v>J. B. HUNT TRANSPORT SERVICES, INC.</v>
    <v>J. B. HUNT TRANSPORT SERVICES, INC.</v>
    <v>174.64</v>
    <v>19.877800000000001</v>
    <v>174.94</v>
    <v>174.97</v>
    <v>174.97</v>
    <v>103647700</v>
    <v>JBHT</v>
    <v>J. B. HUNT TRANSPORT SERVICES, INC. (XNAS:JBHT)</v>
    <v>568644</v>
    <v>786305</v>
    <v>1961</v>
  </rv>
  <rv s="2">
    <v>784</v>
  </rv>
  <rv s="0">
    <v>https://www.bing.com/financeapi/forcetrigger?t=a1w2cw&amp;q=XNYS%3aJCI&amp;form=skydnc</v>
    <v>Learn more on Bing</v>
  </rv>
  <rv s="1">
    <v>en-US</v>
    <v>a1w2cw</v>
    <v>268435456</v>
    <v>1</v>
    <v>Powered by Refinitiv</v>
    <v>0</v>
    <v>JOHNSON CONTROLS INTERNATIONAL PLC (XNYS:JCI)</v>
    <v>2</v>
    <v>3</v>
    <v>Finance</v>
    <v>4</v>
    <v>69.599999999999994</v>
    <v>45.52</v>
    <v>1.2335</v>
    <v>-0.47</v>
    <v>2.1193E-2</v>
    <v>-7.9690000000000004E-3</v>
    <v>1.24</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59.25</v>
    <v>Machinery, Equipment &amp; Components</v>
    <v>Stock</v>
    <v>45050.999656967186</v>
    <v>786</v>
    <v>58.11</v>
    <v>40209885810</v>
    <v>JOHNSON CONTROLS INTERNATIONAL PLC</v>
    <v>JOHNSON CONTROLS INTERNATIONAL PLC</v>
    <v>59.12</v>
    <v>32.139899999999997</v>
    <v>58.98</v>
    <v>58.51</v>
    <v>59.75</v>
    <v>687231000</v>
    <v>JCI</v>
    <v>JOHNSON CONTROLS INTERNATIONAL PLC (XNYS:JCI)</v>
    <v>3357708</v>
    <v>3856932</v>
    <v>2014</v>
  </rv>
  <rv s="2">
    <v>787</v>
  </rv>
  <rv s="0">
    <v>https://www.bing.com/financeapi/forcetrigger?t=a1w6zr&amp;q=XNAS%3aJKHY&amp;form=skydnc</v>
    <v>Learn more on Bing</v>
  </rv>
  <rv s="1">
    <v>en-US</v>
    <v>a1w6zr</v>
    <v>268435456</v>
    <v>1</v>
    <v>Powered by Refinitiv</v>
    <v>0</v>
    <v>JACK HENRY &amp; ASSOCIATES, INC. (XNAS:JKHY)</v>
    <v>2</v>
    <v>3</v>
    <v>Finance</v>
    <v>4</v>
    <v>212.62</v>
    <v>139.28</v>
    <v>0.63700000000000001</v>
    <v>-9.8699999999999992</v>
    <v>-2.0259999999999999E-4</v>
    <v>-6.2480000000000001E-2</v>
    <v>-0.03</v>
    <v>USD</v>
    <v>Jack Henry &amp; Associates, Inc. is a provider of technology solutions and payment processing services primarily for financial services organizations. Its segments include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It offers Payrailz, which provides digital payment solutions.</v>
    <v>6847</v>
    <v>Nasdaq Stock Market</v>
    <v>XNAS</v>
    <v>XNAS</v>
    <v>PO BOX 807, 663 HWY 60, MONETT, MO, 65708-0807 US</v>
    <v>157.62</v>
    <v>Software &amp; IT Services</v>
    <v>Stock</v>
    <v>45050.877346318754</v>
    <v>789</v>
    <v>147.59</v>
    <v>11530340000</v>
    <v>JACK HENRY &amp; ASSOCIATES, INC.</v>
    <v>JACK HENRY &amp; ASSOCIATES, INC.</v>
    <v>157.62</v>
    <v>33.065100000000001</v>
    <v>157.97</v>
    <v>148.1</v>
    <v>148.07</v>
    <v>72990730</v>
    <v>JKHY</v>
    <v>JACK HENRY &amp; ASSOCIATES, INC. (XNAS:JKHY)</v>
    <v>1588107</v>
    <v>809497</v>
    <v>1985</v>
  </rv>
  <rv s="2">
    <v>790</v>
  </rv>
  <rv s="0">
    <v>https://www.bing.com/financeapi/forcetrigger?t=a1w8ec&amp;q=XNYS%3aJNJ&amp;form=skydnc</v>
    <v>Learn more on Bing</v>
  </rv>
  <rv s="1">
    <v>en-US</v>
    <v>a1w8ec</v>
    <v>268435456</v>
    <v>1</v>
    <v>Powered by Refinitiv</v>
    <v>0</v>
    <v>JOHNSON &amp; JOHNSON (XNYS:JNJ)</v>
    <v>2</v>
    <v>3</v>
    <v>Finance</v>
    <v>4</v>
    <v>183.35059999999999</v>
    <v>150.11000000000001</v>
    <v>0.53900000000000003</v>
    <v>-0.74</v>
    <v>2.3440000000000002E-3</v>
    <v>-4.5440000000000003E-3</v>
    <v>0.38</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162.9</v>
    <v>Pharmaceuticals</v>
    <v>Stock</v>
    <v>45050.99966321719</v>
    <v>792</v>
    <v>161.25</v>
    <v>421332743420</v>
    <v>JOHNSON &amp; JOHNSON</v>
    <v>JOHNSON &amp; JOHNSON</v>
    <v>162.68</v>
    <v>34.071899999999999</v>
    <v>162.87</v>
    <v>162.13</v>
    <v>162.51</v>
    <v>2598734000</v>
    <v>JNJ</v>
    <v>JOHNSON &amp; JOHNSON (XNYS:JNJ)</v>
    <v>5127992</v>
    <v>7396068</v>
    <v>1887</v>
  </rv>
  <rv s="2">
    <v>793</v>
  </rv>
  <rv s="0">
    <v>https://www.bing.com/financeapi/forcetrigger?t=a1w8mw&amp;q=XNYS%3aJNPR&amp;form=skydnc</v>
    <v>Learn more on Bing</v>
  </rv>
  <rv s="1">
    <v>en-US</v>
    <v>a1w8mw</v>
    <v>268435456</v>
    <v>1</v>
    <v>Powered by Refinitiv</v>
    <v>0</v>
    <v>JUNIPER NETWORKS, INC. (XNYS:JNPR)</v>
    <v>2</v>
    <v>3</v>
    <v>Finance</v>
    <v>4</v>
    <v>34.53</v>
    <v>25.18</v>
    <v>0.94540000000000002</v>
    <v>-0.51</v>
    <v>-1.0549999999999999E-3</v>
    <v>-1.7623E-2</v>
    <v>-0.03</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28.99</v>
    <v>Communications &amp; Networking</v>
    <v>Stock</v>
    <v>45050.994806527342</v>
    <v>795</v>
    <v>28.36</v>
    <v>9142863403</v>
    <v>JUNIPER NETWORKS, INC.</v>
    <v>JUNIPER NETWORKS, INC.</v>
    <v>28.81</v>
    <v>19.026499999999999</v>
    <v>28.94</v>
    <v>28.43</v>
    <v>28.4</v>
    <v>321592100</v>
    <v>JNPR</v>
    <v>JUNIPER NETWORKS, INC. (XNYS:JNPR)</v>
    <v>3747408</v>
    <v>3882620</v>
    <v>1997</v>
  </rv>
  <rv s="2">
    <v>796</v>
  </rv>
  <rv s="0">
    <v>https://www.bing.com/financeapi/forcetrigger?t=a1waa2&amp;q=XNYS%3aJPM&amp;form=skydnc</v>
    <v>Learn more on Bing</v>
  </rv>
  <rv s="1">
    <v>en-US</v>
    <v>a1waa2</v>
    <v>268435456</v>
    <v>1</v>
    <v>Powered by Refinitiv</v>
    <v>0</v>
    <v>JPMORGAN CHASE &amp; CO. (XNYS:JPM)</v>
    <v>2</v>
    <v>3</v>
    <v>Finance</v>
    <v>4</v>
    <v>144.34</v>
    <v>101.28</v>
    <v>1.0846</v>
    <v>-1.86</v>
    <v>4.1749999999999999E-3</v>
    <v>-1.3677999999999999E-2</v>
    <v>0.56000000000000005</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293723</v>
    <v>New York Stock Exchange</v>
    <v>XNYS</v>
    <v>XNYS</v>
    <v>383 Madison Avenue, NEW YORK, NY, 10179 US</v>
    <v>135.72</v>
    <v>Banking Services</v>
    <v>Stock</v>
    <v>45050.999663865623</v>
    <v>798</v>
    <v>131.81</v>
    <v>393167549320</v>
    <v>JPMORGAN CHASE &amp; CO.</v>
    <v>JPMORGAN CHASE &amp; CO.</v>
    <v>134.96</v>
    <v>10.0318</v>
    <v>135.97999999999999</v>
    <v>134.12</v>
    <v>134.68</v>
    <v>2931461000</v>
    <v>JPM</v>
    <v>JPMORGAN CHASE &amp; CO. (XNYS:JPM)</v>
    <v>17089164</v>
    <v>13206425</v>
    <v>1968</v>
  </rv>
  <rv s="2">
    <v>799</v>
  </rv>
  <rv s="0">
    <v>https://www.bing.com/financeapi/forcetrigger?t=a1wdp2&amp;q=XNYS%3aK&amp;form=skydnc</v>
    <v>Learn more on Bing</v>
  </rv>
  <rv s="1">
    <v>en-US</v>
    <v>a1wdp2</v>
    <v>268435456</v>
    <v>1</v>
    <v>Powered by Refinitiv</v>
    <v>0</v>
    <v>KELLOGG COMPANY (XNYS:K)</v>
    <v>2</v>
    <v>3</v>
    <v>Finance</v>
    <v>4</v>
    <v>77.17</v>
    <v>63.74</v>
    <v>0.41210000000000002</v>
    <v>-1.1499999999999999</v>
    <v>4.973E-3</v>
    <v>-1.6076999999999998E-2</v>
    <v>0.35</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71.09</v>
    <v>Food &amp; Tobacco</v>
    <v>Stock</v>
    <v>45050.999492696094</v>
    <v>801</v>
    <v>68.89</v>
    <v>24116987916</v>
    <v>KELLOGG COMPANY</v>
    <v>KELLOGG COMPANY</v>
    <v>70.989999999999995</v>
    <v>25.496300000000002</v>
    <v>71.53</v>
    <v>70.38</v>
    <v>70.73</v>
    <v>342668200</v>
    <v>K</v>
    <v>KELLOGG COMPANY (XNYS:K)</v>
    <v>3719082</v>
    <v>1814551</v>
    <v>1922</v>
  </rv>
  <rv s="2">
    <v>802</v>
  </rv>
  <rv s="0">
    <v>https://www.bing.com/financeapi/forcetrigger?t=a1r9cw&amp;q=XNAS%3aKDP&amp;form=skydnc</v>
    <v>Learn more on Bing</v>
  </rv>
  <rv s="1">
    <v>en-US</v>
    <v>a1r9cw</v>
    <v>268435456</v>
    <v>1</v>
    <v>Powered by Refinitiv</v>
    <v>0</v>
    <v>KEURIG DR PEPPER INC. (XNAS:KDP)</v>
    <v>2</v>
    <v>3</v>
    <v>Finance</v>
    <v>4</v>
    <v>41.31</v>
    <v>31.9</v>
    <v>0.60389999999999999</v>
    <v>-0.3</v>
    <v>2.4620000000000002E-3</v>
    <v>-9.1490000000000009E-3</v>
    <v>0.08</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Its segments include U.S. Refreshment Beverages, U.S. Coffee segment, and International. The U.S. Refreshment Beverages segment is engaged in the manufacture and distribution of branded concentrates, syrup and finished beverages. The U.S. Coffee segment is engaged in the manufacture and distribution of finished goods relating to the Company's K-Cup pods, single-serve brewers and accessories, and other coffee products to partners, retailers and directly to consumers. The International segment includes sales in Canada, Mexico, the Caribbean and other international markets. Its portfolio consists of approximately 125 owned, licensed and partner brands.</v>
    <v>28000</v>
    <v>Nasdaq Stock Market</v>
    <v>XNAS</v>
    <v>XNAS</v>
    <v>53 South Ave, BURLINGTON, MA, 01803-4903 US</v>
    <v>32.880000000000003</v>
    <v>Beverages</v>
    <v>Stock</v>
    <v>45050.983606330468</v>
    <v>804</v>
    <v>32.33</v>
    <v>45608682240</v>
    <v>KEURIG DR PEPPER INC.</v>
    <v>KEURIG DR PEPPER INC.</v>
    <v>32.700000000000003</v>
    <v>35.345100000000002</v>
    <v>32.79</v>
    <v>32.49</v>
    <v>32.57</v>
    <v>1403776000</v>
    <v>KDP</v>
    <v>KEURIG DR PEPPER INC. (XNAS:KDP)</v>
    <v>9702233</v>
    <v>8889956</v>
    <v>2007</v>
  </rv>
  <rv s="2">
    <v>805</v>
  </rv>
  <rv s="0">
    <v>https://www.bing.com/financeapi/forcetrigger?t=a1wh7w&amp;q=XNYS%3aKEYS&amp;form=skydnc</v>
    <v>Learn more on Bing</v>
  </rv>
  <rv s="1">
    <v>en-US</v>
    <v>a1wh7w</v>
    <v>268435456</v>
    <v>1</v>
    <v>Powered by Refinitiv</v>
    <v>0</v>
    <v>KEYSIGHT TECHNOLOGIES, INC. (XNYS:KEYS)</v>
    <v>2</v>
    <v>3</v>
    <v>Finance</v>
    <v>4</v>
    <v>189.45</v>
    <v>127.93</v>
    <v>1.0717000000000001</v>
    <v>-1.3</v>
    <v>0</v>
    <v>-9.1180000000000011E-3</v>
    <v>0</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15000</v>
    <v>New York Stock Exchange</v>
    <v>XNYS</v>
    <v>XNYS</v>
    <v>1400 Fountaingrove Pkwy, SANTA ROSA, CA, 95403 US</v>
    <v>142.61000000000001</v>
    <v>Electronic Equipment &amp; Parts</v>
    <v>Stock</v>
    <v>45050.958333356248</v>
    <v>807</v>
    <v>140.66999999999999</v>
    <v>25165654149</v>
    <v>KEYSIGHT TECHNOLOGIES, INC.</v>
    <v>KEYSIGHT TECHNOLOGIES, INC.</v>
    <v>142.04</v>
    <v>22.400700000000001</v>
    <v>142.57</v>
    <v>141.27000000000001</v>
    <v>141.27000000000001</v>
    <v>178138700</v>
    <v>KEYS</v>
    <v>KEYSIGHT TECHNOLOGIES, INC. (XNYS:KEYS)</v>
    <v>862131</v>
    <v>1145668</v>
    <v>2013</v>
  </rv>
  <rv s="2">
    <v>808</v>
  </rv>
  <rv s="0">
    <v>https://www.bing.com/financeapi/forcetrigger?t=a1wi77&amp;q=XNAS%3aKHC&amp;form=skydnc</v>
    <v>Learn more on Bing</v>
  </rv>
  <rv s="1">
    <v>en-US</v>
    <v>a1wi77</v>
    <v>268435456</v>
    <v>1</v>
    <v>Powered by Refinitiv</v>
    <v>0</v>
    <v>THE KRAFT HEINZ COMPANY (XNAS:KHC)</v>
    <v>2</v>
    <v>3</v>
    <v>Finance</v>
    <v>4</v>
    <v>44.87</v>
    <v>32.729999999999997</v>
    <v>0.67989999999999995</v>
    <v>0.59</v>
    <v>2.4489999999999999E-4</v>
    <v>1.4657999999999999E-2</v>
    <v>0.01</v>
    <v>USD</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Nasdaq Stock Market</v>
    <v>XNAS</v>
    <v>XNAS</v>
    <v>1 Ppg Pl, PITTSBURGH, PA, 15222-5415 US</v>
    <v>40.92</v>
    <v>Food &amp; Tobacco</v>
    <v>Stock</v>
    <v>45050.999671353908</v>
    <v>810</v>
    <v>40.255000000000003</v>
    <v>50110639160</v>
    <v>THE KRAFT HEINZ COMPANY</v>
    <v>THE KRAFT HEINZ COMPANY</v>
    <v>40.479999999999997</v>
    <v>20.515000000000001</v>
    <v>40.25</v>
    <v>40.840000000000003</v>
    <v>40.85</v>
    <v>1226999000</v>
    <v>KHC</v>
    <v>THE KRAFT HEINZ COMPANY (XNAS:KHC)</v>
    <v>10050090</v>
    <v>6195717</v>
    <v>2013</v>
  </rv>
  <rv s="2">
    <v>811</v>
  </rv>
  <rv s="0">
    <v>https://www.bing.com/financeapi/forcetrigger?t=a1wifr&amp;q=XNYS%3aKIM&amp;form=skydnc</v>
    <v>Learn more on Bing</v>
  </rv>
  <rv s="1">
    <v>en-US</v>
    <v>a1wifr</v>
    <v>268435456</v>
    <v>1</v>
    <v>Powered by Refinitiv</v>
    <v>0</v>
    <v>KIMCO REALTY CORPORATION. (XNYS:KIM)</v>
    <v>2</v>
    <v>3</v>
    <v>Finance</v>
    <v>4</v>
    <v>25.36</v>
    <v>17.34</v>
    <v>1.4443999999999999</v>
    <v>-0.01</v>
    <v>0</v>
    <v>-5.4199999999999995E-4</v>
    <v>0</v>
    <v>USD</v>
    <v>Kimco Realty Corporation, formerly New KRC Corp., is a real estate investment trust (REIT). The Company is an owner and operator of open-air, grocery-anchored shopping centers, including mixed-use assets. The Company's portfolio is primarily concentrated in the first-ring suburbs of metropolitan markets, including those in high-barrier-to-entry coastal markets and Sun Belt cities, with a tenant mix focused on essential, necessity-based goods and services that drive multiple shopping trips per week. It specializes in shopping center ownership, management, acquisitions, and redevelopment activities. It owns interests in about 526 United States shopping centers and mixed-use assets comprising 91 million square feet of gross leasable space. The Company's properties include 2200 Westlake, Camelback Miller Plaza, Grand Parkway Marketplace, Kentlands Market Square, Scottsdale Waterfront, Jericho Commons, Cupertino Village, Centro Arlington, and Westlake Shopping Center, among others.</v>
    <v>639</v>
    <v>New York Stock Exchange</v>
    <v>XNYS</v>
    <v>XNYS</v>
    <v>500 North Broadway, Suite 201, P.O. Box 9010, JERICHO, NY, 11753 US</v>
    <v>18.579999999999998</v>
    <v>Residential &amp; Commercial REIT</v>
    <v>Stock</v>
    <v>45050.958333356248</v>
    <v>813</v>
    <v>18.12</v>
    <v>11430804792</v>
    <v>KIMCO REALTY CORPORATION.</v>
    <v>KIMCO REALTY CORPORATION.</v>
    <v>18.3</v>
    <v>75.168099999999995</v>
    <v>18.45</v>
    <v>18.440000000000001</v>
    <v>18.440000000000001</v>
    <v>619891800</v>
    <v>KIM</v>
    <v>KIMCO REALTY CORPORATION. (XNYS:KIM)</v>
    <v>5195405</v>
    <v>4220165</v>
    <v>2022</v>
  </rv>
  <rv s="2">
    <v>814</v>
  </rv>
  <rv s="0">
    <v>https://www.bing.com/financeapi/forcetrigger?t=a1wjkr&amp;q=XNAS%3aKLAC&amp;form=skydnc</v>
    <v>Learn more on Bing</v>
  </rv>
  <rv s="1">
    <v>en-US</v>
    <v>a1wjkr</v>
    <v>268435456</v>
    <v>1</v>
    <v>Powered by Refinitiv</v>
    <v>0</v>
    <v>KLA Corporation (XNAS:KLAC)</v>
    <v>2</v>
    <v>3</v>
    <v>Finance</v>
    <v>4</v>
    <v>429.46</v>
    <v>250.2</v>
    <v>1.3653999999999999</v>
    <v>-4.9400000000000004</v>
    <v>5.2780000000000006E-3</v>
    <v>-1.3063E-2</v>
    <v>1.97</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378.71</v>
    <v>Semiconductors &amp; Semiconductor Equipment</v>
    <v>Stock</v>
    <v>45050.995076758591</v>
    <v>816</v>
    <v>369.66</v>
    <v>51206745447</v>
    <v>KLA Corporation</v>
    <v>KLA Corporation</v>
    <v>378.17</v>
    <v>15.4209</v>
    <v>378.17</v>
    <v>373.23</v>
    <v>375.2</v>
    <v>137198900</v>
    <v>KLAC</v>
    <v>KLA Corporation (XNAS:KLAC)</v>
    <v>724468</v>
    <v>1027943</v>
    <v>1975</v>
  </rv>
  <rv s="2">
    <v>817</v>
  </rv>
  <rv s="0">
    <v>https://www.bing.com/financeapi/forcetrigger?t=a1wjz2&amp;q=XNYS%3aKMB&amp;form=skydnc</v>
    <v>Learn more on Bing</v>
  </rv>
  <rv s="1">
    <v>en-US</v>
    <v>a1wjz2</v>
    <v>268435456</v>
    <v>1</v>
    <v>Powered by Refinitiv</v>
    <v>0</v>
    <v>KIMBERLY-CLARK CORPORATION (XNYS:KMB)</v>
    <v>2</v>
    <v>3</v>
    <v>Finance</v>
    <v>4</v>
    <v>147.87</v>
    <v>108.74</v>
    <v>0.42259999999999998</v>
    <v>-1.17</v>
    <v>-3.4620000000000002E-3</v>
    <v>-8.036999999999999E-3</v>
    <v>-0.5</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146.15</v>
    <v>Personal &amp; Household Products &amp; Services</v>
    <v>Stock</v>
    <v>45050.958333344533</v>
    <v>819</v>
    <v>143.99</v>
    <v>48721190210</v>
    <v>KIMBERLY-CLARK CORPORATION</v>
    <v>KIMBERLY-CLARK CORPORATION</v>
    <v>145.4</v>
    <v>24.9177</v>
    <v>145.58000000000001</v>
    <v>144.41</v>
    <v>143.91</v>
    <v>337381000</v>
    <v>KMB</v>
    <v>KIMBERLY-CLARK CORPORATION (XNYS:KMB)</v>
    <v>2222035</v>
    <v>1674515</v>
    <v>1928</v>
  </rv>
  <rv s="2">
    <v>820</v>
  </rv>
  <rv s="0">
    <v>https://www.bing.com/financeapi/forcetrigger?t=a1wkbh&amp;q=XNYS%3aKMI&amp;form=skydnc</v>
    <v>Learn more on Bing</v>
  </rv>
  <rv s="1">
    <v>en-US</v>
    <v>a1wkbh</v>
    <v>268435456</v>
    <v>1</v>
    <v>Powered by Refinitiv</v>
    <v>0</v>
    <v>KINDER MORGAN, INC. (XNYS:KMI)</v>
    <v>2</v>
    <v>3</v>
    <v>Finance</v>
    <v>4</v>
    <v>20.2</v>
    <v>15.775</v>
    <v>0.91849999999999998</v>
    <v>0.08</v>
    <v>3.0049999999999999E-3</v>
    <v>4.8309999999999994E-3</v>
    <v>0.05</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SUITE 1000, 1001 LOUISIANA STREET, HOUSTON, TX, 77002 US</v>
    <v>16.734999999999999</v>
    <v>Oil &amp; Gas Related Equipment and Services</v>
    <v>Stock</v>
    <v>45050.998491978906</v>
    <v>822</v>
    <v>16.39</v>
    <v>37293800960</v>
    <v>KINDER MORGAN, INC.</v>
    <v>KINDER MORGAN, INC.</v>
    <v>16.52</v>
    <v>14.651199999999999</v>
    <v>16.559999999999999</v>
    <v>16.64</v>
    <v>16.690000000000001</v>
    <v>2241214000</v>
    <v>KMI</v>
    <v>KINDER MORGAN, INC. (XNYS:KMI)</v>
    <v>16214927</v>
    <v>11358756</v>
    <v>2006</v>
  </rv>
  <rv s="2">
    <v>823</v>
  </rv>
  <rv s="0">
    <v>https://www.bing.com/financeapi/forcetrigger?t=a1wksm&amp;q=XNYS%3aKMX&amp;form=skydnc</v>
    <v>Learn more on Bing</v>
  </rv>
  <rv s="1">
    <v>en-US</v>
    <v>a1wksm</v>
    <v>268435456</v>
    <v>1</v>
    <v>Powered by Refinitiv</v>
    <v>0</v>
    <v>CARMAX, INC. (XNYS:KMX)</v>
    <v>2</v>
    <v>3</v>
    <v>Finance</v>
    <v>4</v>
    <v>106.24</v>
    <v>52.1</v>
    <v>1.4135</v>
    <v>-2.6</v>
    <v>0</v>
    <v>-3.6790999999999997E-2</v>
    <v>0</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70.58</v>
    <v>Specialty Retailers</v>
    <v>Stock</v>
    <v>45050.958333378905</v>
    <v>825</v>
    <v>67.14</v>
    <v>10761274790</v>
    <v>CARMAX, INC.</v>
    <v>CARMAX, INC.</v>
    <v>70.27</v>
    <v>23.4206</v>
    <v>70.67</v>
    <v>68.069999999999993</v>
    <v>68.069999999999993</v>
    <v>158091300</v>
    <v>KMX</v>
    <v>CARMAX, INC. (XNYS:KMX)</v>
    <v>1960602</v>
    <v>2463074</v>
    <v>1996</v>
  </rv>
  <rv s="2">
    <v>826</v>
  </rv>
  <rv s="0">
    <v>https://www.bing.com/financeapi/forcetrigger?t=a1wljc&amp;q=XNYS%3aKO&amp;form=skydnc</v>
    <v>Learn more on Bing</v>
  </rv>
  <rv s="1">
    <v>en-US</v>
    <v>a1wljc</v>
    <v>268435456</v>
    <v>1</v>
    <v>Powered by Refinitiv</v>
    <v>0</v>
    <v>THE COCA-COLA COMPANY (XNYS:KO)</v>
    <v>2</v>
    <v>3</v>
    <v>Finance</v>
    <v>4</v>
    <v>66.38</v>
    <v>54.015000000000001</v>
    <v>0.54849999999999999</v>
    <v>7.0000000000000007E-2</v>
    <v>0</v>
    <v>1.1000000000000001E-3</v>
    <v>0</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63.93</v>
    <v>Beverages</v>
    <v>Stock</v>
    <v>45050.999656990622</v>
    <v>828</v>
    <v>63.51</v>
    <v>275562110160</v>
    <v>THE COCA-COLA COMPANY</v>
    <v>THE COCA-COLA COMPANY</v>
    <v>63.74</v>
    <v>28.0364</v>
    <v>63.65</v>
    <v>63.72</v>
    <v>63.72</v>
    <v>4324578000</v>
    <v>KO</v>
    <v>THE COCA-COLA COMPANY (XNYS:KO)</v>
    <v>11938308</v>
    <v>11129237</v>
    <v>1919</v>
  </rv>
  <rv s="2">
    <v>829</v>
  </rv>
  <rv s="0">
    <v>https://www.bing.com/financeapi/forcetrigger?t=a1wmu2&amp;q=XNYS%3aKR&amp;form=skydnc</v>
    <v>Learn more on Bing</v>
  </rv>
  <rv s="1">
    <v>en-US</v>
    <v>a1wmu2</v>
    <v>268435456</v>
    <v>1</v>
    <v>Powered by Refinitiv</v>
    <v>0</v>
    <v>THE KROGER CO. (XNYS:KR)</v>
    <v>2</v>
    <v>3</v>
    <v>Finance</v>
    <v>4</v>
    <v>55.975000000000001</v>
    <v>41.814999999999998</v>
    <v>0.46789999999999998</v>
    <v>-0.66</v>
    <v>-1.036E-3</v>
    <v>-1.3486E-2</v>
    <v>-0.05</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49.06</v>
    <v>Food &amp; Drug Retailing</v>
    <v>Stock</v>
    <v>45050.999368714845</v>
    <v>831</v>
    <v>48.25</v>
    <v>34639330900</v>
    <v>THE KROGER CO.</v>
    <v>THE KROGER CO.</v>
    <v>49.06</v>
    <v>15.9979</v>
    <v>48.94</v>
    <v>48.28</v>
    <v>48.23</v>
    <v>717467500</v>
    <v>KR</v>
    <v>THE KROGER CO. (XNYS:KR)</v>
    <v>3402437</v>
    <v>4755731</v>
    <v>1902</v>
  </rv>
  <rv s="2">
    <v>832</v>
  </rv>
  <rv s="0">
    <v>https://www.bing.com/financeapi/forcetrigger?t=a1wpxm&amp;q=XNYS%3aL&amp;form=skydnc</v>
    <v>Learn more on Bing</v>
  </rv>
  <rv s="1">
    <v>en-US</v>
    <v>a1wpxm</v>
    <v>268435456</v>
    <v>1</v>
    <v>Powered by Refinitiv</v>
    <v>0</v>
    <v>LOEWS CORPORATION (XNYS:L)</v>
    <v>2</v>
    <v>3</v>
    <v>Finance</v>
    <v>4</v>
    <v>66.34</v>
    <v>49.36</v>
    <v>0.82530000000000003</v>
    <v>-0.34</v>
    <v>1.4117999999999999E-2</v>
    <v>-5.8199999999999997E-3</v>
    <v>0.82</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667 MADISON AVE, NEW YORK, NY, 10065-8087 US</v>
    <v>58.5</v>
    <v>Insurance</v>
    <v>Stock</v>
    <v>45050.958333344533</v>
    <v>834</v>
    <v>57.55</v>
    <v>13236327456</v>
    <v>LOEWS CORPORATION</v>
    <v>LOEWS CORPORATION</v>
    <v>58.2</v>
    <v>13.2585</v>
    <v>58.42</v>
    <v>58.08</v>
    <v>58.9</v>
    <v>227898200</v>
    <v>L</v>
    <v>LOEWS CORPORATION (XNYS:L)</v>
    <v>668629</v>
    <v>745608</v>
    <v>1969</v>
  </rv>
  <rv s="2">
    <v>835</v>
  </rv>
  <rv s="0">
    <v>https://www.bing.com/financeapi/forcetrigger?t=a1wt7w&amp;q=XNYS%3aLDOS&amp;form=skydnc</v>
    <v>Learn more on Bing</v>
  </rv>
  <rv s="1">
    <v>en-US</v>
    <v>a1wt7w</v>
    <v>268435456</v>
    <v>1</v>
    <v>Powered by Refinitiv</v>
    <v>0</v>
    <v>LEIDOS HOLDINGS, INC. (XNYS:LDOS)</v>
    <v>2</v>
    <v>3</v>
    <v>Finance</v>
    <v>4</v>
    <v>110.91</v>
    <v>78.58</v>
    <v>0.79210000000000003</v>
    <v>-1.44</v>
    <v>9.5659999999999999E-3</v>
    <v>-1.7801999999999998E-2</v>
    <v>0.76</v>
    <v>USD</v>
    <v>Leidos Holdings, Inc. is a holding company, which operates through its subsidiary, Leidos, Inc. It is a technology, engineering and science company that provides services and solutions in the defense, intelligence, civil and health markets, both domestically and internationally. It has three segments. Defense Solutions segment provides technologically advanced services, solutions and products to a customer base. Its technologies cover a spectrum of markets with primary areas of concentration in digital modernization, mission systems and integration, command, and other. Civil segment is focused on modernizing infrastructure, systems and security for government and commercial customers both domestically and internationally. It provides data-driven insights, improved efficiencies and technological advantages. Health segment offers solutions to federal and commercial customers that are responsible for the health and well-being of people worldwide, including service members and veterans.</v>
    <v>45000</v>
    <v>New York Stock Exchange</v>
    <v>XNYS</v>
    <v>XNYS</v>
    <v>1750 Presidents Street, RESTON, VA, 20190 US</v>
    <v>80.98</v>
    <v>Software &amp; IT Services</v>
    <v>Stock</v>
    <v>45050.958333356248</v>
    <v>837</v>
    <v>78.58</v>
    <v>10897941985</v>
    <v>LEIDOS HOLDINGS, INC.</v>
    <v>LEIDOS HOLDINGS, INC.</v>
    <v>80.25</v>
    <v>16.6114</v>
    <v>80.89</v>
    <v>79.45</v>
    <v>80.209999999999994</v>
    <v>137167300</v>
    <v>LDOS</v>
    <v>LEIDOS HOLDINGS, INC. (XNYS:LDOS)</v>
    <v>1352567</v>
    <v>948873</v>
    <v>2005</v>
  </rv>
  <rv s="2">
    <v>838</v>
  </rv>
  <rv s="0">
    <v>http://de.wikipedia.org/wiki/Lennar</v>
    <v>Wikipedia</v>
  </rv>
  <rv s="3">
    <v>27</v>
    <v>840</v>
  </rv>
  <rv s="4">
    <v>9</v>
    <v>https://www.bing.com/th?id=AMMS_53583359b2caf7766f03578d319fe529&amp;qlt=95</v>
    <v>841</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115.9</v>
    <v>62.54</v>
    <v>1.4285000000000001</v>
    <v>-1.78</v>
    <v>2.1807E-2</v>
    <v>-1.5596E-2</v>
    <v>2.4500000000000002</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114.435</v>
    <v>842</v>
    <v>Homebuilding &amp; Construction Supplies</v>
    <v>Stock</v>
    <v>45050.962268680472</v>
    <v>843</v>
    <v>112.31</v>
    <v>36626260000</v>
    <v>LENNAR CORPORATION</v>
    <v>LENNAR CORPORATION</v>
    <v>113.83</v>
    <v>7.0750999999999999</v>
    <v>114.13</v>
    <v>112.35</v>
    <v>114.8</v>
    <v>325028300</v>
    <v>LEN</v>
    <v>LENNAR CORPORATION (XNYS:LEN)</v>
    <v>1571310</v>
    <v>1760553</v>
    <v>1991</v>
  </rv>
  <rv s="2">
    <v>844</v>
  </rv>
  <rv s="0">
    <v>https://www.bing.com/financeapi/forcetrigger?t=a1ww5r&amp;q=XNYS%3aLH&amp;form=skydnc</v>
    <v>Learn more on Bing</v>
  </rv>
  <rv s="1">
    <v>en-US</v>
    <v>a1ww5r</v>
    <v>268435456</v>
    <v>1</v>
    <v>Powered by Refinitiv</v>
    <v>0</v>
    <v>LABORATORY CORPORATION OF AMERICA HOLDINGS (XNYS:LH)</v>
    <v>2</v>
    <v>3</v>
    <v>Finance</v>
    <v>4</v>
    <v>263.125</v>
    <v>200.32</v>
    <v>1.0369999999999999</v>
    <v>-4.25</v>
    <v>-1.0820000000000001E-3</v>
    <v>-1.8806E-2</v>
    <v>-0.24</v>
    <v>USD</v>
    <v>Laboratory Corporation of America Holdings is a global life sciences company. The Company provides information to help doctors, hospitals, pharmaceutical companies, researchers, and patients make decisions. The Company’s segments include Labcorp Diagnostics (Dx) and Labcorp Drug Development (DD). The Dx segment is an independent clinical laboratory business. It offers a menu of frequently requested and specialty diagnostic tests through an integrated network of primary and specialty laboratories across the United States. In addition to diagnostic testing along with occupational and wellness testing for employers and forensic DNA analysis, Dx segment also offers a range of other testing services. The DD segment is a contract research organizations business that provides end-to-end drug development services. The DD segment provides these services predominantly to pharmaceutical, biotechnology and medical device companies across the world. It serves clients in more than 100 countries.</v>
    <v>80000</v>
    <v>New York Stock Exchange</v>
    <v>XNYS</v>
    <v>XNYS</v>
    <v>358 S MAIN ST, BURLINGTON, NC, 27215-5837 US</v>
    <v>225.345</v>
    <v>Healthcare Providers &amp; Services</v>
    <v>Stock</v>
    <v>45050.958333344533</v>
    <v>846</v>
    <v>221.54</v>
    <v>19646164000</v>
    <v>LABORATORY CORPORATION OF AMERICA HOLDINGS</v>
    <v>LABORATORY CORPORATION OF AMERICA HOLDINGS</v>
    <v>224.73</v>
    <v>20.5382</v>
    <v>225.99</v>
    <v>221.74</v>
    <v>221.5</v>
    <v>88600000</v>
    <v>LH</v>
    <v>LABORATORY CORPORATION OF AMERICA HOLDINGS (XNYS:LH)</v>
    <v>476735</v>
    <v>545489</v>
    <v>1994</v>
  </rv>
  <rv s="2">
    <v>847</v>
  </rv>
  <rv s="0">
    <v>https://www.bing.com/financeapi/forcetrigger?t=a1uvar&amp;q=XNYS%3aLHX&amp;form=skydnc</v>
    <v>Learn more on Bing</v>
  </rv>
  <rv s="1">
    <v>en-US</v>
    <v>a1uvar</v>
    <v>268435456</v>
    <v>1</v>
    <v>Powered by Refinitiv</v>
    <v>0</v>
    <v>L3HARRIS TECHNOLOGIES, INC. (XNYS:LHX)</v>
    <v>2</v>
    <v>3</v>
    <v>Finance</v>
    <v>4</v>
    <v>255.095</v>
    <v>183.21</v>
    <v>0.71450000000000002</v>
    <v>-0.97</v>
    <v>5.384E-5</v>
    <v>-5.1959999999999992E-3</v>
    <v>0.01</v>
    <v>USD</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New York Stock Exchange</v>
    <v>XNYS</v>
    <v>XNYS</v>
    <v>1025 W Nasa Blvd, MELBOURNE, FL, 32919-0001 US</v>
    <v>187.19</v>
    <v>Aerospace &amp; Defense</v>
    <v>Stock</v>
    <v>45050.999121978908</v>
    <v>849</v>
    <v>183.21</v>
    <v>35187179982</v>
    <v>L3HARRIS TECHNOLOGIES, INC.</v>
    <v>L3HARRIS TECHNOLOGIES, INC.</v>
    <v>186.14</v>
    <v>38.816899999999997</v>
    <v>186.7</v>
    <v>185.73</v>
    <v>185.74</v>
    <v>189453400</v>
    <v>LHX</v>
    <v>L3HARRIS TECHNOLOGIES, INC. (XNYS:LHX)</v>
    <v>1525912</v>
    <v>936835</v>
    <v>1926</v>
  </rv>
  <rv s="2">
    <v>850</v>
  </rv>
  <rv s="0">
    <v>https://www.bing.com/financeapi/forcetrigger?t=bnmq52&amp;q=XNYS%3aLIN&amp;form=skydnc</v>
    <v>Learn more on Bing</v>
  </rv>
  <rv s="1">
    <v>en-US</v>
    <v>bnmq52</v>
    <v>268435456</v>
    <v>1</v>
    <v>Powered by Refinitiv</v>
    <v>0</v>
    <v>LINDE PUBLIC LIMITED COMPANY (XNYS:LIN)</v>
    <v>2</v>
    <v>3</v>
    <v>Finance</v>
    <v>4</v>
    <v>373.58</v>
    <v>262.47000000000003</v>
    <v>0.84970000000000001</v>
    <v>-2.7</v>
    <v>3.5310000000000001E-2</v>
    <v>-7.4280000000000006E-3</v>
    <v>12.74</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65831</v>
    <v>New York Stock Exchange</v>
    <v>XNYS</v>
    <v>XNYS</v>
    <v>Forge, 43 Church Street West, WOKING, SURREY, GU21 6HT GB</v>
    <v>365.21</v>
    <v>Chemicals</v>
    <v>Stock</v>
    <v>45050.988839791404</v>
    <v>852</v>
    <v>357.46469999999999</v>
    <v>176646741920</v>
    <v>LINDE PUBLIC LIMITED COMPANY</v>
    <v>LINDE PUBLIC LIMITED COMPANY</v>
    <v>362.64</v>
    <v>40.384900000000002</v>
    <v>363.5</v>
    <v>360.8</v>
    <v>373.54</v>
    <v>489597400</v>
    <v>LIN</v>
    <v>LINDE PUBLIC LIMITED COMPANY (XNYS:LIN)</v>
    <v>1545832</v>
    <v>1489169</v>
    <v>2017</v>
  </rv>
  <rv s="2">
    <v>853</v>
  </rv>
  <rv s="0">
    <v>https://www.bing.com/financeapi/forcetrigger?t=a1wy1h&amp;q=XNAS%3aLKQ&amp;form=skydnc</v>
    <v>Learn more on Bing</v>
  </rv>
  <rv s="1">
    <v>en-US</v>
    <v>a1wy1h</v>
    <v>268435456</v>
    <v>1</v>
    <v>Powered by Refinitiv</v>
    <v>0</v>
    <v>LKQ CORPORATION (XNAS:LKQ)</v>
    <v>2</v>
    <v>3</v>
    <v>Finance</v>
    <v>4</v>
    <v>59.33</v>
    <v>46.2</v>
    <v>1.3492</v>
    <v>-0.93</v>
    <v>-6.9399999999999991E-3</v>
    <v>-1.6278999999999998E-2</v>
    <v>-0.39</v>
    <v>USD</v>
    <v>LKQ Corporation provides alternative and specialty parts to repair and accessorize automobiles and other vehicles. The Company offers its customers a range of original equipment manufacturer (OEM) recycled and aftermarket parts, replacement systems, components, equipment, and services to repair and accessorize automobiles, trucks, and recreational and performance vehicles. It has four segments: Wholesale-North America; Europe; Specialty and Self Service. Wholesale - North America segment consists of aftermarket and salvage operations, sells five product types, including aftermarket, OEM recycled, OEM remanufactured, OEM refurbished and new OEM parts. Europe segment’s vehicle replacement products include a variety of small mechanical products, discs and sensors, clutches, and other. Specialty segment serves seven product segments: truck and off-road; speed and performance; recreational vehicles; towing; wheels, tires and performance handling; marine; and miscellaneous accessories.</v>
    <v>45000</v>
    <v>Nasdaq Stock Market</v>
    <v>XNAS</v>
    <v>XNAS</v>
    <v>SUITE 2800, 500 WEST MADISON STREET, CHICAGO, IL, 60661 US</v>
    <v>57.13</v>
    <v>Automobiles &amp; Auto Parts</v>
    <v>Stock</v>
    <v>45050.975790659373</v>
    <v>855</v>
    <v>55.94</v>
    <v>15021681140</v>
    <v>LKQ CORPORATION</v>
    <v>LKQ CORPORATION</v>
    <v>57.07</v>
    <v>13.738099999999999</v>
    <v>57.13</v>
    <v>56.2</v>
    <v>55.81</v>
    <v>267289700</v>
    <v>LKQ</v>
    <v>LKQ CORPORATION (XNAS:LKQ)</v>
    <v>705880</v>
    <v>1028660</v>
    <v>1998</v>
  </rv>
  <rv s="2">
    <v>856</v>
  </rv>
  <rv s="0">
    <v>https://www.bing.com/financeapi/forcetrigger?t=a1wyu2&amp;q=XNYS%3aLLY&amp;form=skydnc</v>
    <v>Learn more on Bing</v>
  </rv>
  <rv s="1">
    <v>en-US</v>
    <v>a1wyu2</v>
    <v>268435456</v>
    <v>1</v>
    <v>Powered by Refinitiv</v>
    <v>0</v>
    <v>ELI LILLY AND COMPANY (XNYS:LLY)</v>
    <v>2</v>
    <v>3</v>
    <v>Finance</v>
    <v>4</v>
    <v>434.2</v>
    <v>283</v>
    <v>0.3548</v>
    <v>-2.75</v>
    <v>3.6409999999999997E-3</v>
    <v>-6.378E-3</v>
    <v>1.56</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432.7</v>
    <v>Pharmaceuticals</v>
    <v>Stock</v>
    <v>45050.999993043748</v>
    <v>858</v>
    <v>425.22</v>
    <v>406706481276</v>
    <v>ELI LILLY AND COMPANY</v>
    <v>ELI LILLY AND COMPANY</v>
    <v>431.45</v>
    <v>68.450100000000006</v>
    <v>431.19</v>
    <v>428.44</v>
    <v>430</v>
    <v>949272900</v>
    <v>LLY</v>
    <v>ELI LILLY AND COMPANY (XNYS:LLY)</v>
    <v>4070697</v>
    <v>3281356</v>
    <v>1901</v>
  </rv>
  <rv s="2">
    <v>859</v>
  </rv>
  <rv s="0">
    <v>https://www.bing.com/financeapi/forcetrigger?t=a1wzw7&amp;q=XNYS%3aLMT&amp;form=skydnc</v>
    <v>Learn more on Bing</v>
  </rv>
  <rv s="1">
    <v>en-US</v>
    <v>a1wzw7</v>
    <v>268435456</v>
    <v>1</v>
    <v>Powered by Refinitiv</v>
    <v>0</v>
    <v>LOCKHEED MARTIN CORPORATION (XNYS:LMT)</v>
    <v>2</v>
    <v>3</v>
    <v>Finance</v>
    <v>4</v>
    <v>508.1</v>
    <v>373.67</v>
    <v>0.67130000000000001</v>
    <v>-1.1399999999999999</v>
    <v>3.0309999999999998E-3</v>
    <v>-2.516E-3</v>
    <v>1.37</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454.04</v>
    <v>Aerospace &amp; Defense</v>
    <v>Stock</v>
    <v>45050.999902175783</v>
    <v>861</v>
    <v>446.21</v>
    <v>115024726477</v>
    <v>LOCKHEED MARTIN CORPORATION</v>
    <v>LOCKHEED MARTIN CORPORATION</v>
    <v>453.66</v>
    <v>20.697199999999999</v>
    <v>453.07</v>
    <v>451.93</v>
    <v>453.3</v>
    <v>254518900</v>
    <v>LMT</v>
    <v>LOCKHEED MARTIN CORPORATION (XNYS:LMT)</v>
    <v>962887</v>
    <v>1217228</v>
    <v>1994</v>
  </rv>
  <rv s="2">
    <v>862</v>
  </rv>
  <rv s="0">
    <v>https://www.bing.com/financeapi/forcetrigger?t=a1x12w&amp;q=XNYS%3aLNC&amp;form=skydnc</v>
    <v>Learn more on Bing</v>
  </rv>
  <rv s="1">
    <v>en-US</v>
    <v>a1x12w</v>
    <v>268435456</v>
    <v>1</v>
    <v>Powered by Refinitiv</v>
    <v>0</v>
    <v>LINCOLN NATIONAL CORPORATION (XNYS:LNC)</v>
    <v>2</v>
    <v>3</v>
    <v>Finance</v>
    <v>4</v>
    <v>65.239999999999995</v>
    <v>18.734999999999999</v>
    <v>1.7488999999999999</v>
    <v>-1.1399999999999999</v>
    <v>7.7520000000000002E-3</v>
    <v>-5.5636999999999999E-2</v>
    <v>0.15</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20.18</v>
    <v>Insurance</v>
    <v>Stock</v>
    <v>45050.996938610937</v>
    <v>864</v>
    <v>18.734999999999999</v>
    <v>3280486770</v>
    <v>LINCOLN NATIONAL CORPORATION</v>
    <v>LINCOLN NATIONAL CORPORATION</v>
    <v>20.059999999999999</v>
    <v>6.7282000000000002</v>
    <v>20.49</v>
    <v>19.350000000000001</v>
    <v>19.5</v>
    <v>169534200</v>
    <v>LNC</v>
    <v>LINCOLN NATIONAL CORPORATION (XNYS:LNC)</v>
    <v>7121176</v>
    <v>3624547</v>
    <v>1968</v>
  </rv>
  <rv s="2">
    <v>865</v>
  </rv>
  <rv s="0">
    <v>https://www.bing.com/financeapi/forcetrigger?t=a1x1mw&amp;q=XNAS%3aLNT&amp;form=skydnc</v>
    <v>Learn more on Bing</v>
  </rv>
  <rv s="1">
    <v>en-US</v>
    <v>a1x1mw</v>
    <v>268435456</v>
    <v>1</v>
    <v>Powered by Refinitiv</v>
    <v>0</v>
    <v>ALLIANT ENERGY CORPORATION (XNAS:LNT)</v>
    <v>2</v>
    <v>3</v>
    <v>Finance</v>
    <v>4</v>
    <v>64.62</v>
    <v>47.19</v>
    <v>0.54110000000000003</v>
    <v>0.37</v>
    <v>-1.0036E-2</v>
    <v>6.7979999999999994E-3</v>
    <v>-0.55000000000000004</v>
    <v>USD</v>
    <v>Alliant Energy Corporation operates as a regulated investor-owned public utility holding company. The Company is focused on providing regulated electric and natural gas service to its customers in the Midwest through its two public utility subsidiaries, Power and Light Company (IPL) and Wisconsin Power and Light Company (WPL). The Company’s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3129</v>
    <v>Nasdaq Stock Market</v>
    <v>XNAS</v>
    <v>XNAS</v>
    <v>SUITE 1000, 4902 NORTH BILTMORE LANE, MADISON, WI, 53718-2148 US</v>
    <v>55.305</v>
    <v>Electrical Utilities &amp; IPPs</v>
    <v>Stock</v>
    <v>45050.916667800782</v>
    <v>867</v>
    <v>53.77</v>
    <v>13669420000</v>
    <v>ALLIANT ENERGY CORPORATION</v>
    <v>ALLIANT ENERGY CORPORATION</v>
    <v>54.38</v>
    <v>19.958100000000002</v>
    <v>54.43</v>
    <v>54.8</v>
    <v>54.25</v>
    <v>251137500</v>
    <v>LNT</v>
    <v>ALLIANT ENERGY CORPORATION (XNAS:LNT)</v>
    <v>1725418</v>
    <v>1387154</v>
    <v>1981</v>
  </rv>
  <rv s="2">
    <v>868</v>
  </rv>
  <rv s="0">
    <v>https://www.bing.com/financeapi/forcetrigger?t=a1x2ur&amp;q=XNYS%3aLOW&amp;form=skydnc</v>
    <v>Learn more on Bing</v>
  </rv>
  <rv s="1">
    <v>en-US</v>
    <v>a1x2ur</v>
    <v>268435456</v>
    <v>1</v>
    <v>Powered by Refinitiv</v>
    <v>0</v>
    <v>LOWE'S COMPANIES, INC. (XNYS:LOW)</v>
    <v>2</v>
    <v>3</v>
    <v>Finance</v>
    <v>4</v>
    <v>223.31</v>
    <v>170.12</v>
    <v>1.0649</v>
    <v>-2.5099999999999998</v>
    <v>3.797E-3</v>
    <v>-1.2225E-2</v>
    <v>0.77</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206.62989999999999</v>
    <v>Specialty Retailers</v>
    <v>Stock</v>
    <v>45050.988005126565</v>
    <v>870</v>
    <v>201.27</v>
    <v>120941057640</v>
    <v>LOWE'S COMPANIES, INC.</v>
    <v>LOWE'S COMPANIES, INC.</v>
    <v>205.24</v>
    <v>20.520900000000001</v>
    <v>205.31</v>
    <v>202.8</v>
    <v>203.57</v>
    <v>596356300</v>
    <v>LOW</v>
    <v>LOWE'S COMPANIES, INC. (XNYS:LOW)</v>
    <v>2375943</v>
    <v>2599082</v>
    <v>1952</v>
  </rv>
  <rv s="2">
    <v>871</v>
  </rv>
  <rv s="0">
    <v>https://www.bing.com/financeapi/forcetrigger?t=a1x4f2&amp;q=XNAS%3aLRCX&amp;form=skydnc</v>
    <v>Learn more on Bing</v>
  </rv>
  <rv s="1">
    <v>en-US</v>
    <v>a1x4f2</v>
    <v>268435456</v>
    <v>1</v>
    <v>Powered by Refinitiv</v>
    <v>0</v>
    <v>LAM RESEARCH CORPORATION (XNAS:LRCX)</v>
    <v>2</v>
    <v>3</v>
    <v>Finance</v>
    <v>4</v>
    <v>548.85</v>
    <v>299.59199999999998</v>
    <v>1.5027999999999999</v>
    <v>-2.31</v>
    <v>4.9779999999999998E-3</v>
    <v>-4.4889999999999999E-3</v>
    <v>2.5499999999999998</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515.65</v>
    <v>Semiconductors &amp; Semiconductor Equipment</v>
    <v>Stock</v>
    <v>45050.999270300781</v>
    <v>873</v>
    <v>507.19</v>
    <v>68814577720</v>
    <v>LAM RESEARCH CORPORATION</v>
    <v>LAM RESEARCH CORPORATION</v>
    <v>515.05999999999995</v>
    <v>14.326599999999999</v>
    <v>514.54999999999995</v>
    <v>512.24</v>
    <v>514.79</v>
    <v>134340500</v>
    <v>LRCX</v>
    <v>LAM RESEARCH CORPORATION (XNAS:LRCX)</v>
    <v>780162</v>
    <v>1400378</v>
    <v>1989</v>
  </rv>
  <rv s="2">
    <v>874</v>
  </rv>
  <rv s="0">
    <v>https://www.bing.com/financeapi/forcetrigger?t=a1qgzr&amp;q=XNYS%3aLUMN&amp;form=skydnc</v>
    <v>Learn more on Bing</v>
  </rv>
  <rv s="1">
    <v>en-US</v>
    <v>a1qgzr</v>
    <v>268435456</v>
    <v>1</v>
    <v>Powered by Refinitiv</v>
    <v>0</v>
    <v>LUMEN TECHNOLOGIES, INC. (XNYS:LUMN)</v>
    <v>2</v>
    <v>3</v>
    <v>Finance</v>
    <v>4</v>
    <v>12.54</v>
    <v>2.0550000000000002</v>
    <v>0.99909999999999999</v>
    <v>-0.17</v>
    <v>9.4339999999999997E-3</v>
    <v>-7.423600000000001E-2</v>
    <v>0.02</v>
    <v>USD</v>
    <v>Lumen Technologies, Inc. is an international facilities-based technology and communications company. The Company is engaged primarily in providing a range of integrated services to its business and mass-market customers. It conducts its operations under three brands: Lumen, which is its flagship brand for serving the enterprise and wholesale markets; Quantum Fiber, which provides fiber-based services to residential and small business customers, and CenturyLink, which offers mass-marketed legacy copper-based services. The Company’s segments include Business Segment and Mass Markets Segment. The Business segment provides products and services under four sales channels to meet the needs of its enterprise and commercial customers. The Mass Markets segment provides products and services to residential and small business customers. It offers terrestrial and subsea fiber optic long-haul network throughout North America, Europe and Asia Pacific.</v>
    <v>30000</v>
    <v>New York Stock Exchange</v>
    <v>XNYS</v>
    <v>XNYS</v>
    <v>P O BOX 4065, 100 CENTURYLINK DR, MONROE, LA, 71203 US</v>
    <v>2.29</v>
    <v>Telecommunications Services</v>
    <v>Stock</v>
    <v>45050.998027510941</v>
    <v>876</v>
    <v>2.1</v>
    <v>2301160000</v>
    <v>LUMEN TECHNOLOGIES, INC.</v>
    <v>LUMEN TECHNOLOGIES, INC.</v>
    <v>2.27</v>
    <v>2.4988000000000001</v>
    <v>2.29</v>
    <v>2.12</v>
    <v>2.14</v>
    <v>1004873000</v>
    <v>LUMN</v>
    <v>LUMEN TECHNOLOGIES, INC. (XNYS:LUMN)</v>
    <v>18903291</v>
    <v>20396151</v>
    <v>1968</v>
  </rv>
  <rv s="2">
    <v>877</v>
  </rv>
  <rv s="0">
    <v>https://www.bing.com/financeapi/forcetrigger?t=a1x6rw&amp;q=XNYS%3aLUV&amp;form=skydnc</v>
    <v>Learn more on Bing</v>
  </rv>
  <rv s="1">
    <v>en-US</v>
    <v>a1x6rw</v>
    <v>268435456</v>
    <v>1</v>
    <v>Powered by Refinitiv</v>
    <v>0</v>
    <v>SOUTHWEST AIRLINES CO. (XNYS:LUV)</v>
    <v>2</v>
    <v>3</v>
    <v>Finance</v>
    <v>4</v>
    <v>48.18</v>
    <v>28.81</v>
    <v>1.1367</v>
    <v>-1.5</v>
    <v>5.8040000000000001E-3</v>
    <v>-4.8716999999999996E-2</v>
    <v>0.17</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69868</v>
    <v>New York Stock Exchange</v>
    <v>XNYS</v>
    <v>XNYS</v>
    <v>PO Box 36611, 2702 Love Field Dr, DALLAS, TX, 75235 US</v>
    <v>30.735499999999998</v>
    <v>Passenger Transportation Services</v>
    <v>Stock</v>
    <v>45050.999733992969</v>
    <v>879</v>
    <v>29.27</v>
    <v>17429691099</v>
    <v>SOUTHWEST AIRLINES CO.</v>
    <v>SOUTHWEST AIRLINES CO.</v>
    <v>30.63</v>
    <v>31.0486</v>
    <v>30.79</v>
    <v>29.29</v>
    <v>29.46</v>
    <v>595073100</v>
    <v>LUV</v>
    <v>SOUTHWEST AIRLINES CO. (XNYS:LUV)</v>
    <v>8760203</v>
    <v>7440659</v>
    <v>1967</v>
  </rv>
  <rv s="2">
    <v>880</v>
  </rv>
  <rv s="0">
    <v>https://www.bing.com/financeapi/forcetrigger?t=a1x7im&amp;q=XNYS%3aLVS&amp;form=skydnc</v>
    <v>Learn more on Bing</v>
  </rv>
  <rv s="6">
    <v>en-US</v>
    <v>a1x7im</v>
    <v>268435456</v>
    <v>1</v>
    <v>Powered by Refinitiv</v>
    <v>10</v>
    <v>LAS VEGAS SANDS CORP. (XNYS:LVS)</v>
    <v>2</v>
    <v>11</v>
    <v>Finance</v>
    <v>4</v>
    <v>65.58</v>
    <v>28.875</v>
    <v>1.1677999999999999</v>
    <v>0.27</v>
    <v>8.1039999999999997E-4</v>
    <v>4.3949999999999996E-3</v>
    <v>0.05</v>
    <v>USD</v>
    <v>Las Vegas Sands Corp. is a global developer of destination properties (Integrated Resorts). The Integrated Resorts features accommodations, gaming, entertainment and retail malls, convention and exhibition facilities, celebrity chef restaurants, and other amenities. Its other amenities include luxury accommodations, restaurants, lounges, invitation-only clubs and private gaming salons. It owns and operates Integrated Resorts in Macao and Singapore. Its principal operating and developmental activities occur in two geographic areas: Macao and Singapore. In Macao, it owns The Venetian Macao; The Londoner Macao; The Parisian Macao; The Plaza Macao and Four Seasons Macao, and Sands Macao. In Singapore, it owns Marina Bay Sands. It owns and operates a collection of Integrated Resorts in Macao of the People's Republic of China (China), through Sands China Ltd. It also offers players club loyalty programs at its properties, which provide access to rewards, privileges and members-only events.</v>
    <v>35500</v>
    <v>New York Stock Exchange</v>
    <v>XNYS</v>
    <v>XNYS</v>
    <v>5500 Haven Street, LAS VEGAS, NV, 89119 US</v>
    <v>62.1</v>
    <v>Hotels &amp; Entertainment Services</v>
    <v>Stock</v>
    <v>45050.974251712498</v>
    <v>882</v>
    <v>60.81</v>
    <v>47155545380</v>
    <v>LAS VEGAS SANDS CORP.</v>
    <v>LAS VEGAS SANDS CORP.</v>
    <v>61.47</v>
    <v>61.43</v>
    <v>61.7</v>
    <v>61.75</v>
    <v>764271400</v>
    <v>LVS</v>
    <v>LAS VEGAS SANDS CORP. (XNYS:LVS)</v>
    <v>3328433</v>
    <v>4909115</v>
    <v>2004</v>
  </rv>
  <rv s="2">
    <v>883</v>
  </rv>
  <rv s="0">
    <v>https://www.bing.com/financeapi/forcetrigger?t=a1x7oc&amp;q=XNYS%3aLW&amp;form=skydnc</v>
    <v>Learn more on Bing</v>
  </rv>
  <rv s="1">
    <v>en-US</v>
    <v>a1x7oc</v>
    <v>268435456</v>
    <v>1</v>
    <v>Powered by Refinitiv</v>
    <v>0</v>
    <v>LAMB WESTON HOLDINGS, INC. (XNYS:LW)</v>
    <v>2</v>
    <v>3</v>
    <v>Finance</v>
    <v>4</v>
    <v>113.03</v>
    <v>60.59</v>
    <v>0.53810000000000002</v>
    <v>-0.12</v>
    <v>-4.8580000000000003E-3</v>
    <v>-1.078E-3</v>
    <v>-0.54</v>
    <v>USD</v>
    <v>Lamb Weston Holdings, Inc. is a global producer, distributor, and marketer of value-added frozen potato products. The Company's Global segment includes frozen potato products sold in North America and international markets generally to the North American based restaurant chains and international customers comprised of global and regional quick service and full-service restaurant chains, foodservice distributors, and retailers. The Foodservice segment includes frozen potato products sold throughout the United States and Canada to commercial distributors, restaurant chains generally outside the North American-based restaurant chains, and non-commercial channels. The Retail segment includes consumer-facing frozen potato products sold primarily to grocery, mass merchants, clubs, and specialty retailers. The Other segment primarily includes its vegetable, and dairy businesses, as well as unrealized mark-to-market adjustments associated with commodity hedging contracts.</v>
    <v>8000</v>
    <v>New York Stock Exchange</v>
    <v>XNYS</v>
    <v>XNYS</v>
    <v>599 S Rivershore Ln, EAGLE, ID, 83616-4979 US</v>
    <v>111.7</v>
    <v>Food &amp; Tobacco</v>
    <v>Stock</v>
    <v>45050.987402256251</v>
    <v>885</v>
    <v>110.65</v>
    <v>16254760000</v>
    <v>LAMB WESTON HOLDINGS, INC.</v>
    <v>LAMB WESTON HOLDINGS, INC.</v>
    <v>111.2</v>
    <v>29.701000000000001</v>
    <v>111.28</v>
    <v>111.16</v>
    <v>110.62</v>
    <v>145704200</v>
    <v>LW</v>
    <v>LAMB WESTON HOLDINGS, INC. (XNYS:LW)</v>
    <v>789928</v>
    <v>1423335</v>
    <v>2016</v>
  </rv>
  <rv s="2">
    <v>886</v>
  </rv>
  <rv s="0">
    <v>https://www.bing.com/financeapi/forcetrigger?t=a1x8c7&amp;q=XNYS%3aLYB&amp;form=skydnc</v>
    <v>Learn more on Bing</v>
  </rv>
  <rv s="1">
    <v>en-US</v>
    <v>a1x8c7</v>
    <v>268435456</v>
    <v>1</v>
    <v>Powered by Refinitiv</v>
    <v>0</v>
    <v>LyondellBasell Industries NV (XNYS:LYB)</v>
    <v>2</v>
    <v>3</v>
    <v>Finance</v>
    <v>4</v>
    <v>112.53</v>
    <v>71.459999999999994</v>
    <v>1.2015</v>
    <v>0.75</v>
    <v>2.771E-3</v>
    <v>8.3819999999999988E-3</v>
    <v>0.25</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19300</v>
    <v>New York Stock Exchange</v>
    <v>XNYS</v>
    <v>XNYS</v>
    <v>4th Floor, One Vine Street, LONDON, UNITED KINGDOM-NA, W1J0AH GB</v>
    <v>90.584999999999994</v>
    <v>Chemicals</v>
    <v>Stock</v>
    <v>45050.958333356248</v>
    <v>888</v>
    <v>88.4</v>
    <v>29349482043</v>
    <v>LyondellBasell Industries NV</v>
    <v>LyondellBasell Industries NV</v>
    <v>89.25</v>
    <v>9.5922999999999998</v>
    <v>89.48</v>
    <v>90.23</v>
    <v>90.48</v>
    <v>325274100</v>
    <v>LYB</v>
    <v>LyondellBasell Industries NV (XNYS:LYB)</v>
    <v>1470354</v>
    <v>2109451</v>
    <v>2009</v>
  </rv>
  <rv s="2">
    <v>889</v>
  </rv>
  <rv s="0">
    <v>https://www.bing.com/financeapi/forcetrigger?t=a1x8nm&amp;q=XNYS%3aLYV&amp;form=skydnc</v>
    <v>Learn more on Bing</v>
  </rv>
  <rv s="1">
    <v>en-US</v>
    <v>a1x8nm</v>
    <v>268435456</v>
    <v>1</v>
    <v>Powered by Refinitiv</v>
    <v>0</v>
    <v>LIVE NATION ENTERTAINMENT, INC. (XNYS:LYV)</v>
    <v>2</v>
    <v>3</v>
    <v>Finance</v>
    <v>4</v>
    <v>99.92</v>
    <v>64.25</v>
    <v>1.2838000000000001</v>
    <v>-0.2</v>
    <v>6.6049999999999998E-2</v>
    <v>-2.9729999999999999E-3</v>
    <v>4.43</v>
    <v>USD</v>
    <v>Live Nation Entertainment, Inc. is a live entertainment ticketing, sales, and marketing company. The Company is a producer of live music concerts. The Company operates through three segments: Concerts, Ticketing, and Sponsorship &amp; Advertising. Concerts segment principally involves in the global promotion of live music events in the Company’s owned or operated venues and in rented third-party venues. Ticketing segment is primarily an agency business that sells tickets for events on behalf of its clients and retains a portion of the service charge as its fee.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12800</v>
    <v>New York Stock Exchange</v>
    <v>XNYS</v>
    <v>XNYS</v>
    <v>9348 Civic Center Dr, BEVERLY HILLS, CA, 90210 US</v>
    <v>67.430000000000007</v>
    <v>Media &amp; Publishing</v>
    <v>Stock</v>
    <v>45050.99526564766</v>
    <v>891</v>
    <v>66.38</v>
    <v>15418809490</v>
    <v>LIVE NATION ENTERTAINMENT, INC.</v>
    <v>LIVE NATION ENTERTAINMENT, INC.</v>
    <v>67.010000000000005</v>
    <v>142.5453</v>
    <v>67.27</v>
    <v>67.069999999999993</v>
    <v>71.5</v>
    <v>229891300</v>
    <v>LYV</v>
    <v>LIVE NATION ENTERTAINMENT, INC. (XNYS:LYV)</v>
    <v>1734423</v>
    <v>1374203</v>
    <v>2005</v>
  </rv>
  <rv s="2">
    <v>892</v>
  </rv>
  <rv s="0">
    <v>https://www.bing.com/financeapi/forcetrigger?t=a1x8w7&amp;q=XNYS%3aMA&amp;form=skydnc</v>
    <v>Learn more on Bing</v>
  </rv>
  <rv s="1">
    <v>en-US</v>
    <v>a1x8w7</v>
    <v>268435456</v>
    <v>1</v>
    <v>Powered by Refinitiv</v>
    <v>0</v>
    <v>MASTERCARD INCORPORATED. (XNYS:MA)</v>
    <v>2</v>
    <v>3</v>
    <v>Finance</v>
    <v>4</v>
    <v>390</v>
    <v>276.87</v>
    <v>1.1042000000000001</v>
    <v>1.22</v>
    <v>6.5139999999999998E-3</v>
    <v>3.2540000000000004E-3</v>
    <v>2.4500000000000002</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376.85</v>
    <v>Software &amp; IT Services</v>
    <v>Stock</v>
    <v>45050.997412407029</v>
    <v>894</v>
    <v>372.14</v>
    <v>353620689660</v>
    <v>MASTERCARD INCORPORATED.</v>
    <v>MASTERCARD INCORPORATED.</v>
    <v>374.5</v>
    <v>37.444800000000001</v>
    <v>374.9</v>
    <v>376.12</v>
    <v>378.57</v>
    <v>940180500</v>
    <v>MA</v>
    <v>MASTERCARD INCORPORATED. (XNYS:MA)</v>
    <v>2814954</v>
    <v>2462149</v>
    <v>2001</v>
  </rv>
  <rv s="2">
    <v>895</v>
  </rv>
  <rv s="0">
    <v>https://www.bing.com/financeapi/forcetrigger?t=a1x8z2&amp;q=XNYS%3aMAA&amp;form=skydnc</v>
    <v>Learn more on Bing</v>
  </rv>
  <rv s="1">
    <v>en-US</v>
    <v>a1x8z2</v>
    <v>268435456</v>
    <v>1</v>
    <v>Powered by Refinitiv</v>
    <v>0</v>
    <v>MID-AMERICA APARTMENT COMMUNITIES, INC. (XNYS:MAA)</v>
    <v>2</v>
    <v>3</v>
    <v>Finance</v>
    <v>4</v>
    <v>190.76</v>
    <v>138.68</v>
    <v>0.75490000000000002</v>
    <v>-0.13</v>
    <v>3.3459999999999995E-4</v>
    <v>-8.6910000000000004E-4</v>
    <v>0.05</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operates, acquires, and develop approximately 290 apartment communities through the Mid-America Apartments, L.P. (Operating Partnership) and its subsidiaries.</v>
    <v>2387</v>
    <v>New York Stock Exchange</v>
    <v>XNYS</v>
    <v>XNYS</v>
    <v>Ste 340, 6584 Poplar Ave, MEMPHIS, TN, 38138 US</v>
    <v>151.63</v>
    <v>Residential &amp; Commercial REIT</v>
    <v>Stock</v>
    <v>45050.958333344533</v>
    <v>897</v>
    <v>148.41499999999999</v>
    <v>17434792165</v>
    <v>MID-AMERICA APARTMENT COMMUNITIES, INC.</v>
    <v>MID-AMERICA APARTMENT COMMUNITIES, INC.</v>
    <v>149.05000000000001</v>
    <v>26.273499999999999</v>
    <v>149.58000000000001</v>
    <v>149.44999999999999</v>
    <v>149.5</v>
    <v>116659700</v>
    <v>MAA</v>
    <v>MID-AMERICA APARTMENT COMMUNITIES, INC. (XNYS:MAA)</v>
    <v>385064</v>
    <v>691193</v>
    <v>1993</v>
  </rv>
  <rv s="2">
    <v>898</v>
  </rv>
  <rv s="0">
    <v>https://www.bing.com/financeapi/forcetrigger?t=a1xaar&amp;q=XNAS%3aMAR&amp;form=skydnc</v>
    <v>Learn more on Bing</v>
  </rv>
  <rv s="1">
    <v>en-US</v>
    <v>a1xaar</v>
    <v>268435456</v>
    <v>1</v>
    <v>Powered by Refinitiv</v>
    <v>0</v>
    <v>MARRIOTT INTERNATIONAL, INC. (XNAS:MAR)</v>
    <v>2</v>
    <v>3</v>
    <v>Finance</v>
    <v>4</v>
    <v>183.51</v>
    <v>131.01</v>
    <v>1.5684</v>
    <v>-1.97</v>
    <v>1.8129999999999999E-3</v>
    <v>-1.1040000000000001E-2</v>
    <v>0.32</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377000</v>
    <v>Nasdaq Stock Market</v>
    <v>XNAS</v>
    <v>XNAS</v>
    <v>7750 WISCONSIN AVENUE, BETHESDA, MD, 20814 US</v>
    <v>179.94499999999999</v>
    <v>Hotels &amp; Entertainment Services</v>
    <v>Stock</v>
    <v>45050.997546469531</v>
    <v>900</v>
    <v>175.89500000000001</v>
    <v>54511777728</v>
    <v>MARRIOTT INTERNATIONAL, INC.</v>
    <v>MARRIOTT INTERNATIONAL, INC.</v>
    <v>178.45</v>
    <v>20.889900000000001</v>
    <v>178.45</v>
    <v>176.48</v>
    <v>176.8</v>
    <v>308883600</v>
    <v>MAR</v>
    <v>MARRIOTT INTERNATIONAL, INC. (XNAS:MAR)</v>
    <v>2090078</v>
    <v>1718764</v>
    <v>1997</v>
  </rv>
  <rv s="2">
    <v>901</v>
  </rv>
  <rv s="0">
    <v>https://www.bing.com/financeapi/forcetrigger?t=a1xam7&amp;q=XNYS%3aMAS&amp;form=skydnc</v>
    <v>Learn more on Bing</v>
  </rv>
  <rv s="1">
    <v>en-US</v>
    <v>a1xam7</v>
    <v>268435456</v>
    <v>1</v>
    <v>Powered by Refinitiv</v>
    <v>0</v>
    <v>MASCO CORPORATION (XNYS:MAS)</v>
    <v>2</v>
    <v>3</v>
    <v>Finance</v>
    <v>4</v>
    <v>58.18</v>
    <v>42.33</v>
    <v>1.1834</v>
    <v>-1.03</v>
    <v>-3.0340000000000002E-3</v>
    <v>-1.9158999999999999E-2</v>
    <v>-0.16</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53.81</v>
    <v>Homebuilding &amp; Construction Supplies</v>
    <v>Stock</v>
    <v>45050.976753182811</v>
    <v>903</v>
    <v>52.47</v>
    <v>11868916605</v>
    <v>MASCO CORPORATION</v>
    <v>MASCO CORPORATION</v>
    <v>53.73</v>
    <v>15.124000000000001</v>
    <v>53.76</v>
    <v>52.73</v>
    <v>52.57</v>
    <v>225088500</v>
    <v>MAS</v>
    <v>MASCO CORPORATION (XNYS:MAS)</v>
    <v>1615070</v>
    <v>2112756</v>
    <v>1962</v>
  </rv>
  <rv s="2">
    <v>904</v>
  </rv>
  <rv s="0">
    <v>http://en.wikipedia.org/wiki/McDonald's</v>
    <v>Wikipedia</v>
  </rv>
  <rv s="3">
    <v>27</v>
    <v>906</v>
  </rv>
  <rv s="4">
    <v>9</v>
    <v>https://www.bing.com/th?id=AMMS_7d8255243964a8970376f8dd41121106&amp;qlt=95</v>
    <v>907</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298.8</v>
    <v>228.34</v>
    <v>0.63849999999999996</v>
    <v>-0.06</v>
    <v>2.7780000000000001E-3</v>
    <v>-2.0320000000000001E-4</v>
    <v>0.82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296.31</v>
    <v>908</v>
    <v>Hotels &amp; Entertainment Services</v>
    <v>Stock</v>
    <v>45050.99965822891</v>
    <v>909</v>
    <v>293.47000000000003</v>
    <v>215476156572</v>
    <v>MCDONALD'S CORPORATION</v>
    <v>MCDONALD'S CORPORATION</v>
    <v>296.06</v>
    <v>31.6875</v>
    <v>295.22000000000003</v>
    <v>295.16000000000003</v>
    <v>295.98</v>
    <v>730031700</v>
    <v>MCD</v>
    <v>MCDONALD'S CORPORATION (XNYS:MCD)</v>
    <v>2005472</v>
    <v>2565190</v>
    <v>1964</v>
  </rv>
  <rv s="2">
    <v>910</v>
  </rv>
  <rv s="0">
    <v>https://www.bing.com/financeapi/forcetrigger?t=a1xdvh&amp;q=XNAS%3aMCHP&amp;form=skydnc</v>
    <v>Learn more on Bing</v>
  </rv>
  <rv s="1">
    <v>en-US</v>
    <v>a1xdvh</v>
    <v>268435456</v>
    <v>1</v>
    <v>Powered by Refinitiv</v>
    <v>0</v>
    <v>MICROCHIP TECHNOLOGY INCORPORATED (XNAS:MCHP)</v>
    <v>2</v>
    <v>3</v>
    <v>Finance</v>
    <v>4</v>
    <v>87.76</v>
    <v>54.33</v>
    <v>1.5528999999999999</v>
    <v>-0.22</v>
    <v>-5.3005000000000004E-2</v>
    <v>-2.885E-3</v>
    <v>-4.03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76.28</v>
    <v>Semiconductors &amp; Semiconductor Equipment</v>
    <v>Stock</v>
    <v>45050.999806527347</v>
    <v>912</v>
    <v>74.83</v>
    <v>41648922277</v>
    <v>MICROCHIP TECHNOLOGY INCORPORATED</v>
    <v>MICROCHIP TECHNOLOGY INCORPORATED</v>
    <v>75.709999999999994</v>
    <v>20.6021</v>
    <v>76.25</v>
    <v>76.03</v>
    <v>72</v>
    <v>547795900</v>
    <v>MCHP</v>
    <v>MICROCHIP TECHNOLOGY INCORPORATED (XNAS:MCHP)</v>
    <v>6144720</v>
    <v>4145922</v>
    <v>1989</v>
  </rv>
  <rv s="2">
    <v>913</v>
  </rv>
  <rv s="0">
    <v>https://www.bing.com/financeapi/forcetrigger?t=a1xe52&amp;q=XNYS%3aMCK&amp;form=skydnc</v>
    <v>Learn more on Bing</v>
  </rv>
  <rv s="1">
    <v>en-US</v>
    <v>a1xe52</v>
    <v>268435456</v>
    <v>1</v>
    <v>Powered by Refinitiv</v>
    <v>0</v>
    <v>MCKESSON CORPORATION (XNYS:MCK)</v>
    <v>2</v>
    <v>3</v>
    <v>Finance</v>
    <v>4</v>
    <v>401.78</v>
    <v>298.69</v>
    <v>0.59530000000000005</v>
    <v>0.62</v>
    <v>0</v>
    <v>1.7489999999999999E-3</v>
    <v>0</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6555 State Highway 161, IRVING, TX, 75039 US</v>
    <v>357.48</v>
    <v>Pharmaceuticals</v>
    <v>Stock</v>
    <v>45050.958333356248</v>
    <v>915</v>
    <v>352.34</v>
    <v>48618893568</v>
    <v>MCKESSON CORPORATION</v>
    <v>MCKESSON CORPORATION</v>
    <v>353.64</v>
    <v>16.223199999999999</v>
    <v>354.42</v>
    <v>355.04</v>
    <v>355.04</v>
    <v>136939200</v>
    <v>MCK</v>
    <v>MCKESSON CORPORATION (XNYS:MCK)</v>
    <v>1041722</v>
    <v>918795</v>
    <v>1994</v>
  </rv>
  <rv s="2">
    <v>916</v>
  </rv>
  <rv s="0">
    <v>https://www.bing.com/financeapi/forcetrigger?t=a1xear&amp;q=XNYS%3aMCO&amp;form=skydnc</v>
    <v>Learn more on Bing</v>
  </rv>
  <rv s="1">
    <v>en-US</v>
    <v>a1xear</v>
    <v>268435456</v>
    <v>1</v>
    <v>Powered by Refinitiv</v>
    <v>0</v>
    <v>MOODY'S CORPORATION (XNYS:MCO)</v>
    <v>2</v>
    <v>3</v>
    <v>Finance</v>
    <v>4</v>
    <v>335.91</v>
    <v>230.16</v>
    <v>1.2968999999999999</v>
    <v>-0.57999999999999996</v>
    <v>-3.104E-3</v>
    <v>-1.9320000000000001E-3</v>
    <v>-0.93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301.35000000000002</v>
    <v>Professional &amp; Commercial Services</v>
    <v>Stock</v>
    <v>45050.958333344533</v>
    <v>918</v>
    <v>296.45</v>
    <v>54985774999</v>
    <v>MOODY'S CORPORATION</v>
    <v>MOODY'S CORPORATION</v>
    <v>299.38</v>
    <v>38.8172</v>
    <v>300.23</v>
    <v>299.64999999999998</v>
    <v>298.72000000000003</v>
    <v>183500000</v>
    <v>MCO</v>
    <v>MOODY'S CORPORATION (XNYS:MCO)</v>
    <v>947171</v>
    <v>650475</v>
    <v>2000</v>
  </rv>
  <rv s="2">
    <v>919</v>
  </rv>
  <rv s="0">
    <v>https://www.bing.com/financeapi/forcetrigger?t=a1xfoc&amp;q=XNAS%3aMDLZ&amp;form=skydnc</v>
    <v>Learn more on Bing</v>
  </rv>
  <rv s="1">
    <v>en-US</v>
    <v>a1xfoc</v>
    <v>268435456</v>
    <v>1</v>
    <v>Powered by Refinitiv</v>
    <v>0</v>
    <v>Mondelez International, Inc. (XNAS:MDLZ)</v>
    <v>2</v>
    <v>3</v>
    <v>Finance</v>
    <v>4</v>
    <v>78.59</v>
    <v>54.72</v>
    <v>0.66159999999999997</v>
    <v>0.27</v>
    <v>-1.8110000000000001E-3</v>
    <v>3.5060000000000004E-3</v>
    <v>-0.14000000000000001</v>
    <v>USD</v>
    <v>Mondelez International, Inc. is a snack company. The Company’s core business is making and selling chocolate, biscuits, and baked snacks. Its additional business in locally relevant categories, including gum and candy, cheese and grocery and powdered beverages. The Company’s portfolio includes global and local brands such as Oreo, Ritz, LU, CLIF Bar and Tates Bake Shop biscuits and baked snacks, as well as Cadbury Dairy Milk, Milka and Toblerone chocolate. It sells its products to supermarket chains, wholesalers, supercenters, club stores, mass merchandisers, distributors, convenience stores, gasoline stations, drug stores, value stores and other retail food outlets. It also sells products directly to businesses and consumers through various e-retail platforms, retailer digital platforms, its direct-to-consumer websites, and social media platforms. Its segments include Latin America, AMEA, Europe, and North America. It sells its products in over 150 countries globally.</v>
    <v>91000</v>
    <v>Nasdaq Stock Market</v>
    <v>XNAS</v>
    <v>XNAS</v>
    <v>905 West Fulton Market, Suite 200, CHICAGO, IL, 60607 US</v>
    <v>77.5</v>
    <v>Food &amp; Tobacco</v>
    <v>Stock</v>
    <v>45050.88334765</v>
    <v>921</v>
    <v>76.754999999999995</v>
    <v>105257695660</v>
    <v>Mondelez International, Inc.</v>
    <v>Mondelez International, Inc.</v>
    <v>77.42</v>
    <v>26.893699999999999</v>
    <v>77.02</v>
    <v>77.290000000000006</v>
    <v>77.150000000000006</v>
    <v>1361854000</v>
    <v>MDLZ</v>
    <v>Mondelez International, Inc. (XNAS:MDLZ)</v>
    <v>5725427</v>
    <v>5955808</v>
    <v>2005</v>
  </rv>
  <rv s="2">
    <v>922</v>
  </rv>
  <rv s="0">
    <v>https://www.bing.com/financeapi/forcetrigger?t=a1xg3m&amp;q=XNYS%3aMDT&amp;form=skydnc</v>
    <v>Learn more on Bing</v>
  </rv>
  <rv s="1">
    <v>en-US</v>
    <v>a1xg3m</v>
    <v>268435456</v>
    <v>1</v>
    <v>Powered by Refinitiv</v>
    <v>0</v>
    <v>MEDTRONIC PUBLIC LIMITED COMPANY (XNYS:MDT)</v>
    <v>2</v>
    <v>3</v>
    <v>Finance</v>
    <v>4</v>
    <v>106.33</v>
    <v>75.765000000000001</v>
    <v>0.71609999999999996</v>
    <v>-1.42</v>
    <v>6.9449999999999998E-3</v>
    <v>-1.5658000000000002E-2</v>
    <v>0.62</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90.14</v>
    <v>Healthcare Equipment &amp; Supplies</v>
    <v>Stock</v>
    <v>45050.983836816406</v>
    <v>924</v>
    <v>88.78</v>
    <v>120656100000</v>
    <v>MEDTRONIC PUBLIC LIMITED COMPANY</v>
    <v>MEDTRONIC PUBLIC LIMITED COMPANY</v>
    <v>90</v>
    <v>29.814699999999998</v>
    <v>90.69</v>
    <v>89.27</v>
    <v>89.89</v>
    <v>1330424000</v>
    <v>MDT</v>
    <v>MEDTRONIC PUBLIC LIMITED COMPANY (XNYS:MDT)</v>
    <v>4780896</v>
    <v>6309592</v>
    <v>2014</v>
  </rv>
  <rv s="2">
    <v>925</v>
  </rv>
  <rv s="0">
    <v>https://www.bing.com/financeapi/forcetrigger?t=a1xhvh&amp;q=XNYS%3aMET&amp;form=skydnc</v>
    <v>Learn more on Bing</v>
  </rv>
  <rv s="1">
    <v>en-US</v>
    <v>a1xhvh</v>
    <v>268435456</v>
    <v>1</v>
    <v>Powered by Refinitiv</v>
    <v>0</v>
    <v>METLIFE, INC. (XNYS:MET)</v>
    <v>2</v>
    <v>3</v>
    <v>Finance</v>
    <v>4</v>
    <v>77.36</v>
    <v>52.83</v>
    <v>1.0583</v>
    <v>-4.5999999999999996</v>
    <v>9.0559999999999998E-3</v>
    <v>-7.8351000000000004E-2</v>
    <v>0.49</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58.14</v>
    <v>Insurance</v>
    <v>Stock</v>
    <v>45050.999655508596</v>
    <v>927</v>
    <v>53.185000000000002</v>
    <v>41551366605</v>
    <v>METLIFE, INC.</v>
    <v>METLIFE, INC.</v>
    <v>58.06</v>
    <v>32.061300000000003</v>
    <v>58.71</v>
    <v>54.11</v>
    <v>54.6</v>
    <v>767905500</v>
    <v>MET</v>
    <v>METLIFE, INC. (XNYS:MET)</v>
    <v>12380273</v>
    <v>4695229</v>
    <v>1999</v>
  </rv>
  <rv s="2">
    <v>928</v>
  </rv>
  <rv s="0">
    <v>https://www.bing.com/financeapi/forcetrigger?t=a1slm7&amp;q=XNAS%3aMETA&amp;form=skydnc</v>
    <v>Learn more on Bing</v>
  </rv>
  <rv s="1">
    <v>en-US</v>
    <v>a1slm7</v>
    <v>268435456</v>
    <v>1</v>
    <v>Powered by Refinitiv</v>
    <v>0</v>
    <v>Meta Platforms, Inc. (XNAS:META)</v>
    <v>2</v>
    <v>3</v>
    <v>Finance</v>
    <v>4</v>
    <v>244.92</v>
    <v>88.09</v>
    <v>1.1902999999999999</v>
    <v>-3.51</v>
    <v>2.9120000000000001E-3</v>
    <v>-1.4807999999999998E-2</v>
    <v>0.68</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238.2</v>
    <v>Software &amp; IT Services</v>
    <v>Stock</v>
    <v>45050.999966816409</v>
    <v>930</v>
    <v>232.9264</v>
    <v>598449176640</v>
    <v>Meta Platforms, Inc.</v>
    <v>Meta Platforms, Inc.</v>
    <v>236.06</v>
    <v>29.433</v>
    <v>237.03</v>
    <v>233.52</v>
    <v>234.2</v>
    <v>2562732000</v>
    <v>META</v>
    <v>Meta Platforms, Inc. (XNAS:META)</v>
    <v>17889391</v>
    <v>24061820</v>
    <v>2004</v>
  </rv>
  <rv s="2">
    <v>931</v>
  </rv>
  <rv s="0">
    <v>https://www.bing.com/financeapi/forcetrigger?t=a1xkhw&amp;q=XNYS%3aMGM&amp;form=skydnc</v>
    <v>Learn more on Bing</v>
  </rv>
  <rv s="1">
    <v>en-US</v>
    <v>a1xkhw</v>
    <v>268435456</v>
    <v>1</v>
    <v>Powered by Refinitiv</v>
    <v>0</v>
    <v>MGM RESORTS INTERNATIONAL (XNYS:MGM)</v>
    <v>2</v>
    <v>3</v>
    <v>Finance</v>
    <v>4</v>
    <v>46.365000000000002</v>
    <v>26.41</v>
    <v>2.0663999999999998</v>
    <v>-0.93</v>
    <v>1.4019999999999998E-3</v>
    <v>-2.1262E-2</v>
    <v>0.06</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MGM China consists of MGM Macau and MGM Cotai.</v>
    <v>46000</v>
    <v>New York Stock Exchange</v>
    <v>XNYS</v>
    <v>XNYS</v>
    <v>3600 LAS VEGAS BLVD S, LAS VEGAS, NV, 89109 US</v>
    <v>43.85</v>
    <v>Hotels &amp; Entertainment Services</v>
    <v>Stock</v>
    <v>45050.996309953123</v>
    <v>933</v>
    <v>42.7</v>
    <v>15574239471</v>
    <v>MGM RESORTS INTERNATIONAL</v>
    <v>MGM RESORTS INTERNATIONAL</v>
    <v>43.53</v>
    <v>9.3396000000000008</v>
    <v>43.74</v>
    <v>42.81</v>
    <v>42.87</v>
    <v>363799100</v>
    <v>MGM</v>
    <v>MGM RESORTS INTERNATIONAL (XNYS:MGM)</v>
    <v>6085865</v>
    <v>4251492</v>
    <v>1986</v>
  </rv>
  <rv s="2">
    <v>934</v>
  </rv>
  <rv s="0">
    <v>https://www.bing.com/financeapi/forcetrigger?t=a1xlk2&amp;q=XNYS%3aMHK&amp;form=skydnc</v>
    <v>Learn more on Bing</v>
  </rv>
  <rv s="1">
    <v>en-US</v>
    <v>a1xlk2</v>
    <v>268435456</v>
    <v>1</v>
    <v>Powered by Refinitiv</v>
    <v>0</v>
    <v>MOHAWK INDUSTRIES, INC. (XNYS:MHK)</v>
    <v>2</v>
    <v>3</v>
    <v>Finance</v>
    <v>4</v>
    <v>158.06</v>
    <v>87.015000000000001</v>
    <v>1.2770999999999999</v>
    <v>-2.6</v>
    <v>-1.01E-3</v>
    <v>-2.5583000000000002E-2</v>
    <v>-0.1</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40900</v>
    <v>New York Stock Exchange</v>
    <v>XNYS</v>
    <v>XNYS</v>
    <v>PO BOX 12069, 160 S INDUSTRIAL BLVD, CALHOUN, GA, 30701 US</v>
    <v>101.61</v>
    <v>Household Goods</v>
    <v>Stock</v>
    <v>45050.958333356248</v>
    <v>936</v>
    <v>98.75</v>
    <v>6306189797</v>
    <v>MOHAWK INDUSTRIES, INC.</v>
    <v>MOHAWK INDUSTRIES, INC.</v>
    <v>100.83</v>
    <v>331.60879999999997</v>
    <v>101.63</v>
    <v>99.03</v>
    <v>98.93</v>
    <v>63679590</v>
    <v>MHK</v>
    <v>MOHAWK INDUSTRIES, INC. (XNYS:MHK)</v>
    <v>527575</v>
    <v>612909</v>
    <v>1988</v>
  </rv>
  <rv s="2">
    <v>937</v>
  </rv>
  <rv s="0">
    <v>http://zh.wikipedia.org/wiki/味可美</v>
    <v>Wikipedia</v>
  </rv>
  <rv s="3">
    <v>27</v>
    <v>939</v>
  </rv>
  <rv s="4">
    <v>9</v>
    <v>https://www.bing.com/th?id=AMMS_8d96836a886471f7120ce0135f3ca8bd&amp;qlt=95</v>
    <v>940</v>
    <v>0</v>
    <v>https://www.bing.com/images/search?form=xlimg&amp;q=mccormick+%26+company</v>
    <v>Image of MCCORMICK &amp; COMPANY, INCORPORATED</v>
  </rv>
  <rv s="0">
    <v>https://www.bing.com/financeapi/forcetrigger?t=a1xof2&amp;q=XNYS%3aMKC.V&amp;form=skydnc</v>
    <v>Learn more on Bing</v>
  </rv>
  <rv s="5">
    <v>en-US</v>
    <v>a1xof2</v>
    <v>268435456</v>
    <v>1</v>
    <v>Powered by Refinitiv</v>
    <v>5</v>
    <v>MCCORMICK &amp; COMPANY, INCORPORATED (XNYS:MKC.V)</v>
    <v>7</v>
    <v>8</v>
    <v>Finance</v>
    <v>4</v>
    <v>101.19</v>
    <v>68.010000000000005</v>
    <v>0.57520000000000004</v>
    <v>0.19</v>
    <v>-8.8459999999999997E-3</v>
    <v>2.1589999999999999E-3</v>
    <v>-0.78</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88.18</v>
    <v>941</v>
    <v>Food &amp; Tobacco</v>
    <v>Stock</v>
    <v>45050.958333344533</v>
    <v>942</v>
    <v>87.29</v>
    <v>23583170000</v>
    <v>MCCORMICK &amp; COMPANY, INCORPORATED</v>
    <v>MCCORMICK &amp; COMPANY, INCORPORATED</v>
    <v>87.29</v>
    <v>50.858699999999999</v>
    <v>87.99</v>
    <v>88.18</v>
    <v>87.4</v>
    <v>268220600</v>
    <v>MKC.V</v>
    <v>MCCORMICK &amp; COMPANY, INCORPORATED (XNYS:MKC.V)</v>
    <v>428</v>
    <v>3472</v>
    <v>1915</v>
  </rv>
  <rv s="2">
    <v>943</v>
  </rv>
  <rv s="0">
    <v>https://www.bing.com/financeapi/forcetrigger?t=a1xonm&amp;q=XNAS%3aMKTX&amp;form=skydnc</v>
    <v>Learn more on Bing</v>
  </rv>
  <rv s="1">
    <v>en-US</v>
    <v>a1xonm</v>
    <v>268435456</v>
    <v>1</v>
    <v>Powered by Refinitiv</v>
    <v>0</v>
    <v>MARKETAXESS HOLDINGS INC. (XNAS:MKTX)</v>
    <v>2</v>
    <v>3</v>
    <v>Finance</v>
    <v>4</v>
    <v>399.78</v>
    <v>217.44</v>
    <v>0.79410000000000003</v>
    <v>-1.47</v>
    <v>-2.9620000000000002E-3</v>
    <v>-4.9240000000000004E-3</v>
    <v>-0.88</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It is involved in drawing on a diverse set of trading protocols, including request-for-quote, live order books, sessions-based trading and portfolio trading solutions, as well as its deep data and analytical resources. It provides integrated and actionable data offerings, including Composite+ and Axess All real time pricing to assist clients with trading decisions and transaction cost analysis. The Company offers a range of post-trade services, including straight-through processing, trade matching, trade publication, regulatory transaction reporting and market and reference data across fixed-income and other products.</v>
    <v>744</v>
    <v>Nasdaq Stock Market</v>
    <v>XNAS</v>
    <v>XNAS</v>
    <v>55 Hudson Yards, 15Th Floor, NEW YORK, NY, 10001 US</v>
    <v>301.27</v>
    <v>Investment Banking &amp; Investment Services</v>
    <v>Stock</v>
    <v>45050.877390995316</v>
    <v>945</v>
    <v>294.25</v>
    <v>11246560000</v>
    <v>MARKETAXESS HOLDINGS INC.</v>
    <v>MARKETAXESS HOLDINGS INC.</v>
    <v>298.48</v>
    <v>43.3307</v>
    <v>298.56</v>
    <v>297.08999999999997</v>
    <v>296.20999999999998</v>
    <v>37669360</v>
    <v>MKTX</v>
    <v>MARKETAXESS HOLDINGS INC. (XNAS:MKTX)</v>
    <v>347260</v>
    <v>374289</v>
    <v>2000</v>
  </rv>
  <rv s="2">
    <v>946</v>
  </rv>
  <rv s="0">
    <v>https://www.bing.com/financeapi/forcetrigger?t=a1xp2w&amp;q=XNYS%3aMLM&amp;form=skydnc</v>
    <v>Learn more on Bing</v>
  </rv>
  <rv s="1">
    <v>en-US</v>
    <v>a1xp2w</v>
    <v>268435456</v>
    <v>1</v>
    <v>Powered by Refinitiv</v>
    <v>0</v>
    <v>MARTIN MARIETTA MATERIALS, INC. (XNYS:MLM)</v>
    <v>2</v>
    <v>3</v>
    <v>Finance</v>
    <v>4</v>
    <v>401.9</v>
    <v>284.99</v>
    <v>0.85040000000000004</v>
    <v>20.73</v>
    <v>1.2639000000000001E-2</v>
    <v>5.6246999999999998E-2</v>
    <v>4.92</v>
    <v>USD</v>
    <v>Martin Marietta Materials, Inc. is a natural resource-based building materials company. The Company supplies aggregates (crushed stone, sand and gravel) through its network of approximately 350 quarries, mines and distribution yards in 28 states, Canada and The Bahamas. The Company also provides cement and downstream products, namely, asphalt and paving services, in markets that are naturally vertically integrated. The Company conducts its Building Materials business through two segments, such as East Group and West Group. The East Group provides aggregates and asphalt products. The West Group provides aggregates, cement, downstream products and paving services. The Company also operates a Magnesia Specialties business, which produces magnesia-based chemical products that are used in industrial, agricultural and environmental applications. It also produces dolomitic lime sold primarily to customers for steel production and soil stabilization.</v>
    <v>9400</v>
    <v>New York Stock Exchange</v>
    <v>XNYS</v>
    <v>XNYS</v>
    <v>4123 PARKLAKE AVE, RALEIGH, NC, 27612 US</v>
    <v>401.9</v>
    <v>Construction Materials</v>
    <v>Stock</v>
    <v>45050.996065092186</v>
    <v>948</v>
    <v>384.61500000000001</v>
    <v>24134180481</v>
    <v>MARTIN MARIETTA MATERIALS, INC.</v>
    <v>MARTIN MARIETTA MATERIALS, INC.</v>
    <v>399.95</v>
    <v>26.9011</v>
    <v>368.55</v>
    <v>389.28</v>
    <v>394.2</v>
    <v>61996970</v>
    <v>MLM</v>
    <v>MARTIN MARIETTA MATERIALS, INC. (XNYS:MLM)</v>
    <v>771416</v>
    <v>312608</v>
    <v>1993</v>
  </rv>
  <rv s="2">
    <v>949</v>
  </rv>
  <rv s="0">
    <v>https://www.bing.com/financeapi/forcetrigger?t=a1xr1h&amp;q=XNYS%3aMMC&amp;form=skydnc</v>
    <v>Learn more on Bing</v>
  </rv>
  <rv s="1">
    <v>en-US</v>
    <v>a1xr1h</v>
    <v>268435456</v>
    <v>1</v>
    <v>Powered by Refinitiv</v>
    <v>0</v>
    <v>MARSH &amp; MCLENNAN COMPANIES, INC. (XNYS:MMC)</v>
    <v>2</v>
    <v>3</v>
    <v>Finance</v>
    <v>4</v>
    <v>182.43</v>
    <v>143.33000000000001</v>
    <v>0.92530000000000001</v>
    <v>-0.56000000000000005</v>
    <v>-2.8199999999999996E-3</v>
    <v>-3.1480000000000002E-3</v>
    <v>-0.5</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178.22</v>
    <v>Insurance</v>
    <v>Stock</v>
    <v>45050.958333344533</v>
    <v>951</v>
    <v>176.26</v>
    <v>87723980916</v>
    <v>MARSH &amp; MCLENNAN COMPANIES, INC.</v>
    <v>MARSH &amp; MCLENNAN COMPANIES, INC.</v>
    <v>177.87</v>
    <v>27.816099999999999</v>
    <v>177.88</v>
    <v>177.32</v>
    <v>176.82</v>
    <v>494721300</v>
    <v>MMC</v>
    <v>MARSH &amp; MCLENNAN COMPANIES, INC. (XNYS:MMC)</v>
    <v>1427932</v>
    <v>1771971</v>
    <v>1969</v>
  </rv>
  <rv s="2">
    <v>952</v>
  </rv>
  <rv s="0">
    <v>https://www.bing.com/financeapi/forcetrigger?t=a1xroc&amp;q=XNYS%3aMMM&amp;form=skydnc</v>
    <v>Learn more on Bing</v>
  </rv>
  <rv s="1">
    <v>en-US</v>
    <v>a1xroc</v>
    <v>268435456</v>
    <v>1</v>
    <v>Powered by Refinitiv</v>
    <v>0</v>
    <v>3M COMPANY (XNYS:MMM)</v>
    <v>2</v>
    <v>3</v>
    <v>Finance</v>
    <v>4</v>
    <v>154.66</v>
    <v>100.1575</v>
    <v>0.94750000000000001</v>
    <v>-0.99</v>
    <v>1.7669999999999999E-3</v>
    <v>-9.6279999999999994E-3</v>
    <v>0.18</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102.98</v>
    <v>Consumer Goods Conglomerates</v>
    <v>Stock</v>
    <v>45050.999663865623</v>
    <v>954</v>
    <v>100.76</v>
    <v>56182296848</v>
    <v>3M COMPANY</v>
    <v>3M COMPANY</v>
    <v>102.55</v>
    <v>10.6563</v>
    <v>102.83</v>
    <v>101.84</v>
    <v>102.02</v>
    <v>551672200</v>
    <v>MMM</v>
    <v>3M COMPANY (XNYS:MMM)</v>
    <v>2963164</v>
    <v>3135880</v>
    <v>1929</v>
  </rv>
  <rv s="2">
    <v>955</v>
  </rv>
  <rv s="0">
    <v>https://www.bing.com/financeapi/forcetrigger?t=a1xth7&amp;q=XNAS%3aMNST&amp;form=skydnc</v>
    <v>Learn more on Bing</v>
  </rv>
  <rv s="1">
    <v>en-US</v>
    <v>a1xth7</v>
    <v>268435456</v>
    <v>1</v>
    <v>Powered by Refinitiv</v>
    <v>0</v>
    <v>MONSTER BEVERAGE CORPORATION (XNAS:MNST)</v>
    <v>2</v>
    <v>3</v>
    <v>Finance</v>
    <v>4</v>
    <v>58.8</v>
    <v>41.064999999999998</v>
    <v>0.85419999999999996</v>
    <v>-0.54</v>
    <v>0</v>
    <v>-9.2530000000000008E-3</v>
    <v>0</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58.73</v>
    <v>Beverages</v>
    <v>Stock</v>
    <v>45050.99726950156</v>
    <v>957</v>
    <v>57.61</v>
    <v>60411434580</v>
    <v>MONSTER BEVERAGE CORPORATION</v>
    <v>MONSTER BEVERAGE CORPORATION</v>
    <v>58.58</v>
    <v>41.606400000000001</v>
    <v>58.36</v>
    <v>57.82</v>
    <v>57.82</v>
    <v>1044819000</v>
    <v>MNST</v>
    <v>MONSTER BEVERAGE CORPORATION (XNAS:MNST)</v>
    <v>7627679</v>
    <v>3772838</v>
    <v>2014</v>
  </rv>
  <rv s="2">
    <v>958</v>
  </rv>
  <rv s="0">
    <v>https://www.bing.com/financeapi/forcetrigger?t=a1xtpr&amp;q=XNYS%3aMO&amp;form=skydnc</v>
    <v>Learn more on Bing</v>
  </rv>
  <rv s="1">
    <v>en-US</v>
    <v>a1xtpr</v>
    <v>268435456</v>
    <v>1</v>
    <v>Powered by Refinitiv</v>
    <v>0</v>
    <v>Altria Group, Inc. (XNYS:MO)</v>
    <v>2</v>
    <v>3</v>
    <v>Finance</v>
    <v>4</v>
    <v>57.03</v>
    <v>40.35</v>
    <v>0.628</v>
    <v>-0.4</v>
    <v>1.951E-3</v>
    <v>-8.5970000000000005E-3</v>
    <v>0.09</v>
    <v>USD</v>
    <v>Altria Group, Inc. is a holding company. The Company provides a portfolio of tobacco products for United States tobacco consumers aged 21+. Its segments include smokeable products and oral tobacco products. The Company’s wholly owned subsidiaries include Philip Morris USA Inc. (PM USA), which is engaged in the manufacture and sale of cigarettes in the United States and John Middleton Co. (Middleton), which is engaged in the manufacture and sale of machine-made large cigars and pipe tobacco. It also holds interest in Helix Innovations LLC (Helix), which operates in the United States and Canada. Its other subsidiaries include Altria Group Distribution Company, which provides sales and distribution services to its domestic tobacco operating companies, and Altria Client Services LLC, which provides various support services to its companies in areas, such as legal, regulatory, consumer engagement, finance, human resources, and external affairs. Its brands include Marlboro and Black &amp; Mild.</v>
    <v>6300</v>
    <v>New York Stock Exchange</v>
    <v>XNYS</v>
    <v>XNYS</v>
    <v>6601 W Broad St, RICHMOND, VA, 23230 US</v>
    <v>46.52</v>
    <v>Food &amp; Tobacco</v>
    <v>Stock</v>
    <v>45050.997226620311</v>
    <v>960</v>
    <v>45.57</v>
    <v>82343895200</v>
    <v>Altria Group, Inc.</v>
    <v>Altria Group, Inc.</v>
    <v>46.4</v>
    <v>14.951599999999999</v>
    <v>46.53</v>
    <v>46.13</v>
    <v>46.22</v>
    <v>1785040000</v>
    <v>MO</v>
    <v>Altria Group, Inc. (XNYS:MO)</v>
    <v>7333190</v>
    <v>7388741</v>
    <v>2009</v>
  </rv>
  <rv s="2">
    <v>961</v>
  </rv>
  <rv s="0">
    <v>https://www.bing.com/financeapi/forcetrigger?t=a1xv4c&amp;q=XNYS%3aMOS&amp;form=skydnc</v>
    <v>Learn more on Bing</v>
  </rv>
  <rv s="1">
    <v>en-US</v>
    <v>a1xv4c</v>
    <v>268435456</v>
    <v>1</v>
    <v>Powered by Refinitiv</v>
    <v>0</v>
    <v>THE MOSAIC COMPANY (XNYS:MOS)</v>
    <v>2</v>
    <v>3</v>
    <v>Finance</v>
    <v>4</v>
    <v>68.378799999999998</v>
    <v>38.299999999999997</v>
    <v>1.4966999999999999</v>
    <v>-4.28</v>
    <v>8.0330000000000002E-3</v>
    <v>-9.9837000000000009E-2</v>
    <v>0.31</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42.376300000000001</v>
    <v>Chemicals</v>
    <v>Stock</v>
    <v>45050.991488240623</v>
    <v>963</v>
    <v>38.299999999999997</v>
    <v>12815684974</v>
    <v>THE MOSAIC COMPANY</v>
    <v>THE MOSAIC COMPANY</v>
    <v>42.08</v>
    <v>4.2914000000000003</v>
    <v>42.87</v>
    <v>38.590000000000003</v>
    <v>38.9</v>
    <v>332098600</v>
    <v>MOS</v>
    <v>THE MOSAIC COMPANY (XNYS:MOS)</v>
    <v>7578468</v>
    <v>3889662</v>
    <v>2004</v>
  </rv>
  <rv s="2">
    <v>964</v>
  </rv>
  <rv s="0">
    <v>https://www.bing.com/financeapi/forcetrigger?t=a1xvzr&amp;q=XNYS%3aMPC&amp;form=skydnc</v>
    <v>Learn more on Bing</v>
  </rv>
  <rv s="1">
    <v>en-US</v>
    <v>a1xvzr</v>
    <v>268435456</v>
    <v>1</v>
    <v>Powered by Refinitiv</v>
    <v>0</v>
    <v>MARATHON PETROLEUM CORPORATION (XNYS:MPC)</v>
    <v>2</v>
    <v>3</v>
    <v>Finance</v>
    <v>4</v>
    <v>138.83000000000001</v>
    <v>77.62</v>
    <v>1.6382000000000001</v>
    <v>-5.01</v>
    <v>3.8069999999999998E-4</v>
    <v>-4.5515999999999994E-2</v>
    <v>0.04</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110.4799</v>
    <v>Oil &amp; Gas</v>
    <v>Stock</v>
    <v>45050.996842974222</v>
    <v>966</v>
    <v>104.44</v>
    <v>46397185536</v>
    <v>MARATHON PETROLEUM CORPORATION</v>
    <v>MARATHON PETROLEUM CORPORATION</v>
    <v>109.54</v>
    <v>3.3321000000000001</v>
    <v>110.07</v>
    <v>105.06</v>
    <v>105.1</v>
    <v>441625600</v>
    <v>MPC</v>
    <v>MARATHON PETROLEUM CORPORATION (XNYS:MPC)</v>
    <v>7334114</v>
    <v>3817687</v>
    <v>2009</v>
  </rv>
  <rv s="2">
    <v>967</v>
  </rv>
  <rv s="0">
    <v>https://www.bing.com/financeapi/forcetrigger?t=a1xwnm&amp;q=XNAS%3aMPWR&amp;form=skydnc</v>
    <v>Learn more on Bing</v>
  </rv>
  <rv s="1">
    <v>en-US</v>
    <v>a1xwnm</v>
    <v>268435456</v>
    <v>1</v>
    <v>Powered by Refinitiv</v>
    <v>0</v>
    <v>MONOLITHIC POWER SYSTEMS, INC. (XNAS:MPWR)</v>
    <v>2</v>
    <v>3</v>
    <v>Finance</v>
    <v>4</v>
    <v>541.39</v>
    <v>301.69</v>
    <v>1.1251</v>
    <v>-7.18</v>
    <v>-0.10661799999999999</v>
    <v>-1.5403999999999999E-2</v>
    <v>-48.93</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464.85899999999998</v>
    <v>Semiconductors &amp; Semiconductor Equipment</v>
    <v>Stock</v>
    <v>45050.999682603906</v>
    <v>969</v>
    <v>454.75</v>
    <v>21709683650</v>
    <v>MONOLITHIC POWER SYSTEMS, INC.</v>
    <v>MONOLITHIC POWER SYSTEMS, INC.</v>
    <v>459.59</v>
    <v>51.510800000000003</v>
    <v>466.11</v>
    <v>458.93</v>
    <v>410</v>
    <v>47305000</v>
    <v>MPWR</v>
    <v>MONOLITHIC POWER SYSTEMS, INC. (XNAS:MPWR)</v>
    <v>741387</v>
    <v>382138</v>
    <v>2004</v>
  </rv>
  <rv s="2">
    <v>970</v>
  </rv>
  <rv s="0">
    <v>https://www.bing.com/financeapi/forcetrigger?t=a1xxmw&amp;q=XNYS%3aMRK&amp;form=skydnc</v>
    <v>Learn more on Bing</v>
  </rv>
  <rv s="1">
    <v>en-US</v>
    <v>a1xxmw</v>
    <v>268435456</v>
    <v>1</v>
    <v>Powered by Refinitiv</v>
    <v>0</v>
    <v>MERCK &amp; CO., INC. (XNYS:MRK)</v>
    <v>2</v>
    <v>3</v>
    <v>Finance</v>
    <v>4</v>
    <v>119.65</v>
    <v>83.05</v>
    <v>0.35649999999999998</v>
    <v>-0.85</v>
    <v>0</v>
    <v>-7.1899999999999993E-3</v>
    <v>0</v>
    <v>USD</v>
    <v>Merck &amp; Co., Inc. is a global healthcare company. The Company offers health solutions through its prescription medicines, including biological therapies, vaccines and animal health products. It operates through two segments: Pharmaceutical and Animal Health. The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major livestock and companion animal species.</v>
    <v>69000</v>
    <v>New York Stock Exchange</v>
    <v>XNYS</v>
    <v>XNYS</v>
    <v>2000 Galloping Hill Road, KENILWORTH, NJ, 07033 US</v>
    <v>118</v>
    <v>Pharmaceuticals</v>
    <v>Stock</v>
    <v>45050.999589617968</v>
    <v>972</v>
    <v>116.49</v>
    <v>297849144780</v>
    <v>MERCK &amp; CO., INC.</v>
    <v>MERCK &amp; CO., INC.</v>
    <v>118</v>
    <v>23.088000000000001</v>
    <v>118.22</v>
    <v>117.37</v>
    <v>117.37</v>
    <v>2537694000</v>
    <v>MRK</v>
    <v>MERCK &amp; CO., INC. (XNYS:MRK)</v>
    <v>6490177</v>
    <v>6388781</v>
    <v>1970</v>
  </rv>
  <rv s="2">
    <v>973</v>
  </rv>
  <rv s="0">
    <v>https://www.bing.com/financeapi/forcetrigger?t=bo5fpr&amp;q=XNAS%3aMRNA&amp;form=skydnc</v>
    <v>Learn more on Bing</v>
  </rv>
  <rv s="1">
    <v>en-US</v>
    <v>bo5fpr</v>
    <v>268435456</v>
    <v>1</v>
    <v>Powered by Refinitiv</v>
    <v>0</v>
    <v>MODERNA, INC. (XNAS:MRNA)</v>
    <v>2</v>
    <v>3</v>
    <v>Finance</v>
    <v>4</v>
    <v>217.25</v>
    <v>115.03</v>
    <v>1.7</v>
    <v>4.1900000000000004</v>
    <v>1.4139999999999999E-3</v>
    <v>3.2195999999999995E-2</v>
    <v>0.19</v>
    <v>USD</v>
    <v>Moderna, Inc. is a biotechnology company. The Company is focused on developing messenger ribonucleic acid (mRNA) therapeutics and vaccines. It is developing therapeutics and vaccines for infectious diseases, immuno-oncology, rare diseases, autoimmune and cardiovascular diseases, independently and with its strategic collaborators. mRNA medicines are designed to direct the body’s cells to produce intracellular, membrane, or secreted proteins that have a therapeutic or preventive benefit with the potential to address a range spectrum of diseases. The Company's products include Spikevax, the Moderna COVID-19 vaccine (mRNA-1273), a bivalent vaccine targeting the BA.1 Omicron variant, combined with Spikevax (mRNA-1273.214), and bivalent vaccine targeting the BA.4/BA.5 Omicron variants combined with Spikevax (mRNA-1273.222). It has a development pipeline of 45 development candidates across its 48 development programs, of which 38 are in clinical studies.</v>
    <v>3900</v>
    <v>Nasdaq Stock Market</v>
    <v>XNAS</v>
    <v>XNAS</v>
    <v>200 Technology Sq, Cambridge, MA, 02139-3578 US</v>
    <v>138.22</v>
    <v>Biotechnology &amp; Medical Research</v>
    <v>Stock</v>
    <v>45050.999807870314</v>
    <v>975</v>
    <v>129.75</v>
    <v>51808112307</v>
    <v>MODERNA, INC.</v>
    <v>MODERNA, INC.</v>
    <v>133.93</v>
    <v>6.5204000000000004</v>
    <v>130.13999999999999</v>
    <v>134.33000000000001</v>
    <v>134.52000000000001</v>
    <v>385677900</v>
    <v>MRNA</v>
    <v>MODERNA, INC. (XNAS:MRNA)</v>
    <v>5504814</v>
    <v>3510418</v>
    <v>2016</v>
  </rv>
  <rv s="2">
    <v>976</v>
  </rv>
  <rv s="0">
    <v>http://en.wikipedia.org/wiki/Marathon_Oil</v>
    <v>Wikipedia</v>
  </rv>
  <rv s="3">
    <v>27</v>
    <v>978</v>
  </rv>
  <rv s="4">
    <v>9</v>
    <v>https://www.bing.com/th?id=AMMS_053e966468c0c2456f7c62d3a165a7fd&amp;qlt=95</v>
    <v>979</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33.42</v>
    <v>19.420000000000002</v>
    <v>2.3961999999999999</v>
    <v>-0.19</v>
    <v>3.1700000000000001E-3</v>
    <v>-8.5319999999999997E-3</v>
    <v>7.0000000000000007E-2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22.64</v>
    <v>980</v>
    <v>Oil &amp; Gas</v>
    <v>Stock</v>
    <v>45050.996516203704</v>
    <v>981</v>
    <v>21.63</v>
    <v>13753084415</v>
    <v>MARATHON OIL CORPORATION</v>
    <v>MARATHON OIL CORPORATION</v>
    <v>22</v>
    <v>5.4710000000000001</v>
    <v>22.27</v>
    <v>22.08</v>
    <v>22.15</v>
    <v>622875200</v>
    <v>MRO</v>
    <v>MARATHON OIL CORPORATION (XNYS:MRO)</v>
    <v>14425362</v>
    <v>10739305</v>
    <v>2001</v>
  </rv>
  <rv s="2">
    <v>982</v>
  </rv>
  <rv s="0">
    <v>https://www.bing.com/financeapi/forcetrigger?t=a1xyjc&amp;q=XNYS%3aMS&amp;form=skydnc</v>
    <v>Learn more on Bing</v>
  </rv>
  <rv s="1">
    <v>en-US</v>
    <v>a1xyjc</v>
    <v>268435456</v>
    <v>1</v>
    <v>Powered by Refinitiv</v>
    <v>0</v>
    <v>MORGAN STANLEY (XNYS:MS)</v>
    <v>2</v>
    <v>3</v>
    <v>Finance</v>
    <v>4</v>
    <v>100.99</v>
    <v>72.05</v>
    <v>1.335</v>
    <v>-2.14</v>
    <v>8.474E-4</v>
    <v>-2.5251000000000003E-2</v>
    <v>7.0000000000000007E-2</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84.45</v>
    <v>Investment Banking &amp; Investment Services</v>
    <v>Stock</v>
    <v>45050.999569039064</v>
    <v>984</v>
    <v>81.61</v>
    <v>137958700000</v>
    <v>MORGAN STANLEY</v>
    <v>MORGAN STANLEY</v>
    <v>84.17</v>
    <v>14.518599999999999</v>
    <v>84.75</v>
    <v>82.61</v>
    <v>82.68</v>
    <v>1670000000</v>
    <v>MS</v>
    <v>MORGAN STANLEY (XNYS:MS)</v>
    <v>10359176</v>
    <v>6610617</v>
    <v>1981</v>
  </rv>
  <rv s="2">
    <v>985</v>
  </rv>
  <rv s="0">
    <v>https://www.bing.com/financeapi/forcetrigger?t=a1xz1h&amp;q=XNYS%3aMSCI&amp;form=skydnc</v>
    <v>Learn more on Bing</v>
  </rv>
  <rv s="1">
    <v>en-US</v>
    <v>a1xz1h</v>
    <v>268435456</v>
    <v>1</v>
    <v>Powered by Refinitiv</v>
    <v>0</v>
    <v>MSCI INC. (XNYS:MSCI)</v>
    <v>2</v>
    <v>3</v>
    <v>Finance</v>
    <v>4</v>
    <v>572.5</v>
    <v>376.41</v>
    <v>1.1425000000000001</v>
    <v>-4.22</v>
    <v>-1.1919999999999999E-3</v>
    <v>-9.0600000000000003E-3</v>
    <v>-0.55000000000000004</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467.92</v>
    <v>Professional &amp; Commercial Services</v>
    <v>Stock</v>
    <v>45050.958333367969</v>
    <v>987</v>
    <v>461.15499999999997</v>
    <v>36953262270</v>
    <v>MSCI INC.</v>
    <v>MSCI INC.</v>
    <v>464.19</v>
    <v>42.6999</v>
    <v>465.77</v>
    <v>461.55</v>
    <v>461</v>
    <v>80063400</v>
    <v>MSCI</v>
    <v>MSCI INC. (XNYS:MSCI)</v>
    <v>453172</v>
    <v>551161</v>
    <v>1998</v>
  </rv>
  <rv s="2">
    <v>988</v>
  </rv>
  <rv s="0">
    <v>https://en.wikipedia.org/wiki/Microsoft</v>
    <v>Wikipedia</v>
  </rv>
  <rv s="3">
    <v>27</v>
    <v>990</v>
  </rv>
  <rv s="4">
    <v>9</v>
    <v>https://www.bing.com/th?id=AMMS_e6e837c7bf3a77408619758b7447855a&amp;qlt=95</v>
    <v>991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309.18</v>
    <v>213.43100000000001</v>
    <v>0.93010000000000004</v>
    <v>1.01</v>
    <v>3.5690000000000001E-3</v>
    <v>3.3179999999999998E-3</v>
    <v>1.0900000000000001</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307.76260000000002</v>
    <v>992</v>
    <v>Software &amp; IT Services</v>
    <v>Stock</v>
    <v>45050.999929837497</v>
    <v>993</v>
    <v>303.39999999999998</v>
    <v>2270872390080</v>
    <v>MICROSOFT CORPORATION</v>
    <v>MICROSOFT CORPORATION</v>
    <v>306.24</v>
    <v>32.994300000000003</v>
    <v>304.39999999999998</v>
    <v>305.41000000000003</v>
    <v>306.5</v>
    <v>7435488000</v>
    <v>MSFT</v>
    <v>MICROSOFT CORPORATION (XNAS:MSFT)</v>
    <v>22519907</v>
    <v>28179434</v>
    <v>1993</v>
  </rv>
  <rv s="2">
    <v>994</v>
  </rv>
  <rv s="0">
    <v>https://www.bing.com/financeapi/forcetrigger?t=a1xzr7&amp;q=XNYS%3aMSI&amp;form=skydnc</v>
    <v>Learn more on Bing</v>
  </rv>
  <rv s="1">
    <v>en-US</v>
    <v>a1xzr7</v>
    <v>268435456</v>
    <v>1</v>
    <v>Powered by Refinitiv</v>
    <v>0</v>
    <v>MOTOROLA SOLUTIONS, INC. (XNYS:MSI)</v>
    <v>2</v>
    <v>3</v>
    <v>Finance</v>
    <v>4</v>
    <v>295.09500000000003</v>
    <v>195.17500000000001</v>
    <v>0.93920000000000003</v>
    <v>1.79</v>
    <v>5.1310000000000001E-3</v>
    <v>6.202E-3</v>
    <v>1.49</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292.67</v>
    <v>Communications &amp; Networking</v>
    <v>Stock</v>
    <v>45050.999943923438</v>
    <v>996</v>
    <v>287.83999999999997</v>
    <v>48634091470</v>
    <v>MOTOROLA SOLUTIONS, INC.</v>
    <v>MOTOROLA SOLUTIONS, INC.</v>
    <v>288.13</v>
    <v>36.396900000000002</v>
    <v>288.62</v>
    <v>290.41000000000003</v>
    <v>291.89999999999998</v>
    <v>167467000</v>
    <v>MSI</v>
    <v>MOTOROLA SOLUTIONS, INC. (XNYS:MSI)</v>
    <v>968799</v>
    <v>674921</v>
    <v>1973</v>
  </rv>
  <rv s="2">
    <v>997</v>
  </rv>
  <rv s="0">
    <v>https://www.bing.com/financeapi/forcetrigger?t=c5sd9c&amp;q=XNYS%3aMTB+PR+H&amp;form=skydnc</v>
    <v>Learn more on Bing</v>
  </rv>
  <rv s="1">
    <v>en-US</v>
    <v>c5sd9c</v>
    <v>268435456</v>
    <v>1</v>
    <v>Powered by Refinitiv</v>
    <v>0</v>
    <v>M&amp;T BANK CORPORATION (XNYS:MTB PR H)</v>
    <v>2</v>
    <v>3</v>
    <v>Finance</v>
    <v>4</v>
    <v>27.25</v>
    <v>20.69</v>
    <v>0.79110000000000003</v>
    <v>-0.56999999999999995</v>
    <v>9.9070000000000005E-2</v>
    <v>-2.5826999999999999E-2</v>
    <v>2.13</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21.76</v>
    <v>Banking Services</v>
    <v>Stock</v>
    <v>45050.958333356248</v>
    <v>999</v>
    <v>20.69</v>
    <v>19293140000</v>
    <v>M&amp;T BANK CORPORATION</v>
    <v>M&amp;T BANK CORPORATION</v>
    <v>21.7</v>
    <v>0</v>
    <v>22.07</v>
    <v>21.5</v>
    <v>23.63</v>
    <v>168044100</v>
    <v>MTB PR H</v>
    <v>M&amp;T BANK CORPORATION (XNYS:MTB PR H)</v>
    <v>49652</v>
    <v>41899</v>
    <v>1969</v>
  </rv>
  <rv s="2">
    <v>1000</v>
  </rv>
  <rv s="0">
    <v>https://www.bing.com/financeapi/forcetrigger?t=a1y2bh&amp;q=XNAS%3aMTCH&amp;form=skydnc</v>
    <v>Learn more on Bing</v>
  </rv>
  <rv s="1">
    <v>en-US</v>
    <v>a1y2bh</v>
    <v>268435456</v>
    <v>1</v>
    <v>Powered by Refinitiv</v>
    <v>0</v>
    <v>MATCH GROUP, INC. (XNAS:MTCH)</v>
    <v>2</v>
    <v>3</v>
    <v>Finance</v>
    <v>4</v>
    <v>87.46</v>
    <v>33.03</v>
    <v>1.0835999999999999</v>
    <v>0.02</v>
    <v>5.359E-3</v>
    <v>5.9580000000000006E-4</v>
    <v>0.18</v>
    <v>USD</v>
    <v>Match Group, Inc., through its portfolio companies, provides digital technologies. Its portfolio of brands includes Tinder, Hinge, Match, Meetic, OkCupid, Pairs, Plenty Of Fish, Azar, Hakuna, and other brands, which are designed for users to find a connection. The Pairs is a provider of online dating services in Japan, with a presence in Taiwan and South Korea. Hakuna Live is an interactive, social app that allows for one-to-many live streaming experiences. Azar is a one-to-one video chat service powered by real-time language translations that allow users to meet and interact with people across the globe in their native language. The League is a dating platform focused on career-oriented individuals, which requires users to apply and be accepted prior to using the app. The League is a dating platform focused on career-oriented individuals, which requires users to apply and be accepted prior to using the app. Its services are available in over 40 languages to users all over the world.</v>
    <v>2700</v>
    <v>Nasdaq Stock Market</v>
    <v>XNAS</v>
    <v>XNAS</v>
    <v>8750 NORTH CENTRAL EXPRESSWAY, SUITE 1400, DALLAS, TX, 75231 US</v>
    <v>34.54</v>
    <v>Software &amp; IT Services</v>
    <v>Stock</v>
    <v>45050.993739062498</v>
    <v>1002</v>
    <v>33.08</v>
    <v>9382489801</v>
    <v>MATCH GROUP, INC.</v>
    <v>MATCH GROUP, INC.</v>
    <v>33.65</v>
    <v>33.541800000000002</v>
    <v>33.57</v>
    <v>33.590000000000003</v>
    <v>33.770000000000003</v>
    <v>279323900</v>
    <v>MTCH</v>
    <v>MATCH GROUP, INC. (XNAS:MTCH)</v>
    <v>4846728</v>
    <v>4822595</v>
    <v>1986</v>
  </rv>
  <rv s="2">
    <v>1003</v>
  </rv>
  <rv s="0">
    <v>https://www.bing.com/financeapi/forcetrigger?t=a1y2ec&amp;q=XNYS%3aMTD&amp;form=skydnc</v>
    <v>Learn more on Bing</v>
  </rv>
  <rv s="1">
    <v>en-US</v>
    <v>a1y2ec</v>
    <v>268435456</v>
    <v>1</v>
    <v>Powered by Refinitiv</v>
    <v>0</v>
    <v>METTLER-TOLEDO INTERNATIONAL INC. (XNYS:MTD)</v>
    <v>2</v>
    <v>3</v>
    <v>Finance</v>
    <v>4</v>
    <v>1615.97</v>
    <v>1065.55</v>
    <v>1.1701999999999999</v>
    <v>-16.899999999999999</v>
    <v>-2.2457999999999999E-2</v>
    <v>-1.1326000000000001E-2</v>
    <v>-33.130000000000003</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networked scales and software, which can integrate backroom, counter, self-service, and checkout functions.</v>
    <v>16400</v>
    <v>New York Stock Exchange</v>
    <v>XNYS</v>
    <v>XNYS</v>
    <v>1900 Polaris Pkwy, COLUMBUS, OH, 43240 US</v>
    <v>1496.86</v>
    <v>Office Equipment</v>
    <v>Stock</v>
    <v>45050.985644258595</v>
    <v>1005</v>
    <v>1473.04</v>
    <v>32557767264</v>
    <v>METTLER-TOLEDO INTERNATIONAL INC.</v>
    <v>METTLER-TOLEDO INTERNATIONAL INC.</v>
    <v>1485.03</v>
    <v>38.792099999999998</v>
    <v>1492.1</v>
    <v>1475.2</v>
    <v>1442.07</v>
    <v>22070070</v>
    <v>MTD</v>
    <v>METTLER-TOLEDO INTERNATIONAL INC. (XNYS:MTD)</v>
    <v>144068</v>
    <v>90747</v>
    <v>1991</v>
  </rv>
  <rv s="2">
    <v>1006</v>
  </rv>
  <rv s="0">
    <v>https://www.bing.com/financeapi/forcetrigger?t=a1y4oc&amp;q=XNAS%3aMU&amp;form=skydnc</v>
    <v>Learn more on Bing</v>
  </rv>
  <rv s="1">
    <v>en-US</v>
    <v>a1y4oc</v>
    <v>268435456</v>
    <v>1</v>
    <v>Powered by Refinitiv</v>
    <v>0</v>
    <v>MICRON TECHNOLOGY, INC. (XNAS:MU)</v>
    <v>2</v>
    <v>3</v>
    <v>Finance</v>
    <v>4</v>
    <v>75.41</v>
    <v>48.43</v>
    <v>1.3939999999999999</v>
    <v>-0.4</v>
    <v>-2.4790000000000003E-3</v>
    <v>-6.5669999999999999E-3</v>
    <v>-0.15</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60.96</v>
    <v>Semiconductors &amp; Semiconductor Equipment</v>
    <v>Stock</v>
    <v>45050.999807638284</v>
    <v>1008</v>
    <v>59.9</v>
    <v>66221780940</v>
    <v>MICRON TECHNOLOGY, INC.</v>
    <v>MICRON TECHNOLOGY, INC.</v>
    <v>60.55</v>
    <v>43.748399999999997</v>
    <v>60.91</v>
    <v>60.51</v>
    <v>60.36</v>
    <v>1094394000</v>
    <v>MU</v>
    <v>MICRON TECHNOLOGY, INC. (XNAS:MU)</v>
    <v>13357926</v>
    <v>19968070</v>
    <v>1984</v>
  </rv>
  <rv s="2">
    <v>1009</v>
  </rv>
  <rv s="0">
    <v>https://www.bing.com/financeapi/forcetrigger?t=axxudm&amp;q=XNYS%3aNCLH&amp;form=skydnc</v>
    <v>Learn more on Bing</v>
  </rv>
  <rv s="1">
    <v>en-US</v>
    <v>axxudm</v>
    <v>268435456</v>
    <v>1</v>
    <v>Powered by Refinitiv</v>
    <v>0</v>
    <v>NORWEGIAN CRUISE LINE HOLDINGS LTD. (XNYS:NCLH)</v>
    <v>2</v>
    <v>3</v>
    <v>Finance</v>
    <v>4</v>
    <v>20.385000000000002</v>
    <v>10.31</v>
    <v>2.4725000000000001</v>
    <v>-0.39</v>
    <v>4.3639999999999998E-3</v>
    <v>-2.7581000000000001E-2</v>
    <v>0.06</v>
    <v>USD</v>
    <v>Norwegian Cruise Line Holdings Ltd. is a global cruise company. The Company operates the Norwegian Cruise Line, Oceania Cruises and Regent Seven Seas Cruises brands. The Company has 29 ships with approximately 62,000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28 dining options. Its Oceania Cruises offers onboard dining, with multiple open-seating dining venues. The Norwegian, Oceania Cruises and Regent fleets offer a mix of staterooms, suites and villas.</v>
    <v>38900</v>
    <v>New York Stock Exchange</v>
    <v>XNYS</v>
    <v>XNYS</v>
    <v>7665 CORPORATE DRIVE, MIAMI, FL, 33126 US</v>
    <v>14.78</v>
    <v>Hotels &amp; Entertainment Services</v>
    <v>Stock</v>
    <v>45050.999532407033</v>
    <v>1011</v>
    <v>13.57</v>
    <v>5832187625</v>
    <v>NORWEGIAN CRUISE LINE HOLDINGS LTD.</v>
    <v>NORWEGIAN CRUISE LINE HOLDINGS LTD.</v>
    <v>14.73</v>
    <v>0</v>
    <v>14.14</v>
    <v>13.75</v>
    <v>13.81</v>
    <v>424159100</v>
    <v>NCLH</v>
    <v>NORWEGIAN CRUISE LINE HOLDINGS LTD. (XNYS:NCLH)</v>
    <v>21689871</v>
    <v>13327769</v>
    <v>2011</v>
  </rv>
  <rv s="2">
    <v>1012</v>
  </rv>
  <rv s="0">
    <v>http://zh.wikipedia.org/wiki/OMX</v>
    <v>Wikipedia</v>
  </rv>
  <rv s="3">
    <v>27</v>
    <v>1014</v>
  </rv>
  <rv s="4">
    <v>9</v>
    <v>https://www.bing.com/th?id=AMMS_ca29f5ea4bb769bc6f9c17b9fef790ab&amp;qlt=95</v>
    <v>1015</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69.22</v>
    <v>46.77</v>
    <v>0.97570000000000001</v>
    <v>0.23</v>
    <v>1.9334E-2</v>
    <v>4.2940000000000001E-3</v>
    <v>1.04</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6377</v>
    <v>Nasdaq Stock Market</v>
    <v>XNAS</v>
    <v>XNAS</v>
    <v>151 W. 42ND STREET, NEW YORK, NY, 10036 US</v>
    <v>53.98</v>
    <v>1016</v>
    <v>Investment Banking &amp; Investment Services</v>
    <v>Stock</v>
    <v>45050.976933714846</v>
    <v>1017</v>
    <v>53.375</v>
    <v>26398297761</v>
    <v>Nasdaq, Inc.</v>
    <v>Nasdaq, Inc.</v>
    <v>53.53</v>
    <v>23.227799999999998</v>
    <v>53.56</v>
    <v>53.79</v>
    <v>54.83</v>
    <v>490765900</v>
    <v>NDAQ</v>
    <v>Nasdaq, Inc. (XNAS:NDAQ)</v>
    <v>1615774</v>
    <v>2758890</v>
    <v>1979</v>
  </rv>
  <rv s="2">
    <v>1018</v>
  </rv>
  <rv s="0">
    <v>https://www.bing.com/financeapi/forcetrigger?t=a1ydqh&amp;q=XNAS%3aNDSN&amp;form=skydnc</v>
    <v>Learn more on Bing</v>
  </rv>
  <rv s="1">
    <v>en-US</v>
    <v>a1ydqh</v>
    <v>268435456</v>
    <v>1</v>
    <v>Powered by Refinitiv</v>
    <v>0</v>
    <v>NORDSON CORPORATION (XNAS:NDSN)</v>
    <v>2</v>
    <v>3</v>
    <v>Finance</v>
    <v>4</v>
    <v>251.26</v>
    <v>194.89</v>
    <v>0.91969999999999996</v>
    <v>0.6</v>
    <v>-1.0317E-2</v>
    <v>2.784E-3</v>
    <v>-2.23</v>
    <v>USD</v>
    <v>Nordson Corporation is a precision technology company. The Company engineers, manufactures and markets differentiated products used for dispensing adhesives, coatings, sealants, biomaterials and other materials; for fluid management; for test and inspection; and for ultraviolet (UV) curing and plasma surface treatment. The Company's segments include Industrial Precision Solutions (IPS) segment that delivers dispensing and processing technology to end markets. IPS segment serves the industrial, consumer durables and non-durables markets; Advanced Technology Solutions segment that integrates product technologies into the progressive stages of a customer’s production processes, such as surface treatment, precisely controlled dispensing of material and pre- and post-dispense test and inspection to ensure quality, and Medical and Fluid Solutions segment, which offers fluid management solutions for medical, high-tech industrial and other diverse end markets.</v>
    <v>7200</v>
    <v>Nasdaq Stock Market</v>
    <v>XNAS</v>
    <v>XNAS</v>
    <v>28601 Clemens Rd, WESTLAKE, OH, 44145 US</v>
    <v>216.77</v>
    <v>Machinery, Equipment &amp; Components</v>
    <v>Stock</v>
    <v>45050.870417731247</v>
    <v>1020</v>
    <v>212.9</v>
    <v>12376958665</v>
    <v>NORDSON CORPORATION</v>
    <v>NORDSON CORPORATION</v>
    <v>215.07</v>
    <v>25.1309</v>
    <v>215.55</v>
    <v>216.15</v>
    <v>213.92</v>
    <v>57260970</v>
    <v>NDSN</v>
    <v>NORDSON CORPORATION (XNAS:NDSN)</v>
    <v>321242</v>
    <v>204612</v>
    <v>1935</v>
  </rv>
  <rv s="2">
    <v>1021</v>
  </rv>
  <rv s="0">
    <v>https://www.bing.com/financeapi/forcetrigger?t=a1ye2w&amp;q=XNYS%3aNEE&amp;form=skydnc</v>
    <v>Learn more on Bing</v>
  </rv>
  <rv s="1">
    <v>en-US</v>
    <v>a1ye2w</v>
    <v>268435456</v>
    <v>1</v>
    <v>Powered by Refinitiv</v>
    <v>0</v>
    <v>NEXTERA ENERGY, INC. (XNYS:NEE)</v>
    <v>2</v>
    <v>3</v>
    <v>Finance</v>
    <v>4</v>
    <v>91.35</v>
    <v>67.22</v>
    <v>0.46960000000000002</v>
    <v>0.12</v>
    <v>-3.4429999999999999E-3</v>
    <v>1.5920000000000001E-3</v>
    <v>-0.26</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75.67</v>
    <v>Electrical Utilities &amp; IPPs</v>
    <v>Stock</v>
    <v>45050.99512325156</v>
    <v>1023</v>
    <v>74.56</v>
    <v>152788595220</v>
    <v>NEXTERA ENERGY, INC.</v>
    <v>NEXTERA ENERGY, INC.</v>
    <v>75.38</v>
    <v>22.435400000000001</v>
    <v>75.39</v>
    <v>75.510000000000005</v>
    <v>75.25</v>
    <v>2023422000</v>
    <v>NEE</v>
    <v>NEXTERA ENERGY, INC. (XNYS:NEE)</v>
    <v>6042464</v>
    <v>6634545</v>
    <v>1984</v>
  </rv>
  <rv s="2">
    <v>1024</v>
  </rv>
  <rv s="0">
    <v>https://www.bing.com/financeapi/forcetrigger?t=a1yeec&amp;q=XNYS%3aNEM&amp;form=skydnc</v>
    <v>Learn more on Bing</v>
  </rv>
  <rv s="1">
    <v>en-US</v>
    <v>a1yeec</v>
    <v>268435456</v>
    <v>1</v>
    <v>Powered by Refinitiv</v>
    <v>0</v>
    <v>NEWMONT CORPORATION (XNYS:NEM)</v>
    <v>2</v>
    <v>3</v>
    <v>Finance</v>
    <v>4</v>
    <v>74.37</v>
    <v>37.450000000000003</v>
    <v>0.34639999999999999</v>
    <v>1.92</v>
    <v>5.4640000000000001E-3</v>
    <v>4.0430000000000001E-2</v>
    <v>0.27</v>
    <v>USD</v>
    <v>Newmont Corporation is a gold producer. The Company is also engaged in the production of copper, silver, lead and zinc. The Company operates through five segments: North America, South America, Australia, Africa and Nevada. The North America segment consists primarily of Cripple Creek &amp; Victor (CC&amp;V) in the United States of America, Musselwhite, Porcupine and Eleonore in Canada and Penasquito in Mexico. Its South America segment consists primarily of Yanacocha in Peru, Merian in Suriname, and Cerro Negro, Argentina and has an interest in the Pueblo Viejo mine in the Dominican Republic. The Company’s Australia segment consists primarily of Boddington and Tanami in Australia. Its Africa segment consists primarily of Ahafo and Akyem in Ghana. The Company’s Nevada segment consists of an interest in Nevada Gold Mines (NGM) in the United States. The Company has a gold reserve of approximately 96.1 million ounces.</v>
    <v>14600</v>
    <v>New York Stock Exchange</v>
    <v>XNYS</v>
    <v>XNYS</v>
    <v>6900 E Layton Ave, Suite 700, DENVER, CO, 80237 US</v>
    <v>50.18</v>
    <v>Metals &amp; Mining</v>
    <v>Stock</v>
    <v>45050.998009710158</v>
    <v>1026</v>
    <v>47.7</v>
    <v>39266729802</v>
    <v>NEWMONT CORPORATION</v>
    <v>NEWMONT CORPORATION</v>
    <v>47.7</v>
    <v>36.326599999999999</v>
    <v>47.49</v>
    <v>49.41</v>
    <v>49.68</v>
    <v>794712200</v>
    <v>NEM</v>
    <v>NEWMONT CORPORATION (XNYS:NEM)</v>
    <v>13356160</v>
    <v>8162690</v>
    <v>2001</v>
  </rv>
  <rv s="2">
    <v>1027</v>
  </rv>
  <rv s="0">
    <v>https://www.bing.com/financeapi/forcetrigger?t=a1ygoc&amp;q=XNAS%3aNFLX&amp;form=skydnc</v>
    <v>Learn more on Bing</v>
  </rv>
  <rv s="1">
    <v>en-US</v>
    <v>a1ygoc</v>
    <v>268435456</v>
    <v>1</v>
    <v>Powered by Refinitiv</v>
    <v>0</v>
    <v>NETFLIX, INC. (XNAS:NFLX)</v>
    <v>2</v>
    <v>3</v>
    <v>Finance</v>
    <v>4</v>
    <v>379.43009999999998</v>
    <v>162.71</v>
    <v>1.2659</v>
    <v>1.48</v>
    <v>2.5869999999999999E-3</v>
    <v>4.6350000000000002E-3</v>
    <v>0.83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323.61</v>
    <v>Software &amp; IT Services</v>
    <v>Stock</v>
    <v>45050.999933865627</v>
    <v>1029</v>
    <v>317.95</v>
    <v>142599894058</v>
    <v>NETFLIX, INC.</v>
    <v>NETFLIX, INC.</v>
    <v>319.01</v>
    <v>37.582500000000003</v>
    <v>319.3</v>
    <v>320.77999999999997</v>
    <v>321.61</v>
    <v>444541100</v>
    <v>NFLX</v>
    <v>NETFLIX, INC. (XNAS:NFLX)</v>
    <v>3879657</v>
    <v>6469770</v>
    <v>1997</v>
  </rv>
  <rv s="2">
    <v>1030</v>
  </rv>
  <rv s="0">
    <v>https://www.bing.com/financeapi/forcetrigger?t=bo22lh&amp;q=XNYS%3aNI+PR+B&amp;form=skydnc</v>
    <v>Learn more on Bing</v>
  </rv>
  <rv s="6">
    <v>en-US</v>
    <v>bo22lh</v>
    <v>268435456</v>
    <v>1</v>
    <v>Powered by Refinitiv</v>
    <v>10</v>
    <v>NISOURCE INC. (XNYS:NI PR B)</v>
    <v>2</v>
    <v>11</v>
    <v>Finance</v>
    <v>4</v>
    <v>26.7</v>
    <v>23.55</v>
    <v>0.46439999999999998</v>
    <v>-0.18</v>
    <v>-1.227E-3</v>
    <v>-7.3109999999999998E-3</v>
    <v>-0.03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24.8</v>
    <v>Multiline Utilities</v>
    <v>Stock</v>
    <v>45050.958333356248</v>
    <v>1032</v>
    <v>24.3</v>
    <v>11613070000</v>
    <v>NISOURCE INC.</v>
    <v>NISOURCE INC.</v>
    <v>24.6</v>
    <v>24.62</v>
    <v>24.44</v>
    <v>24.41</v>
    <v>412982600</v>
    <v>NI PR B</v>
    <v>NISOURCE INC. (XNYS:NI PR B)</v>
    <v>30016</v>
    <v>142465</v>
    <v>2000</v>
  </rv>
  <rv s="2">
    <v>1033</v>
  </rv>
  <rv s="0">
    <v>https://www.bing.com/financeapi/forcetrigger?t=a1yjxm&amp;q=XNYS%3aNKE&amp;form=skydnc</v>
    <v>Learn more on Bing</v>
  </rv>
  <rv s="1">
    <v>en-US</v>
    <v>a1yjxm</v>
    <v>268435456</v>
    <v>1</v>
    <v>Powered by Refinitiv</v>
    <v>0</v>
    <v>NIKE, INC. (XNYS:NKE)</v>
    <v>2</v>
    <v>3</v>
    <v>Finance</v>
    <v>4</v>
    <v>131.31</v>
    <v>82.22</v>
    <v>1.1044</v>
    <v>-3.07</v>
    <v>1.132E-3</v>
    <v>-2.4222999999999998E-2</v>
    <v>0.14000000000000001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125.185</v>
    <v>Textiles &amp; Apparel</v>
    <v>Stock</v>
    <v>45050.999410508593</v>
    <v>1035</v>
    <v>122.82</v>
    <v>190079429630</v>
    <v>NIKE, INC.</v>
    <v>NIKE, INC.</v>
    <v>124.94</v>
    <v>36.517699999999998</v>
    <v>126.74</v>
    <v>123.67</v>
    <v>123.81</v>
    <v>1536989000</v>
    <v>NKE</v>
    <v>NIKE, INC. (XNYS:NKE)</v>
    <v>6177127</v>
    <v>4413514</v>
    <v>1969</v>
  </rv>
  <rv s="2">
    <v>1036</v>
  </rv>
  <rv s="0">
    <v>https://www.bing.com/financeapi/forcetrigger?t=a1yngh&amp;q=XNYS%3aNOC&amp;form=skydnc</v>
    <v>Learn more on Bing</v>
  </rv>
  <rv s="1">
    <v>en-US</v>
    <v>a1yngh</v>
    <v>268435456</v>
    <v>1</v>
    <v>Powered by Refinitiv</v>
    <v>0</v>
    <v>NORTHROP GRUMMAN CORPORATION (XNYS:NOC)</v>
    <v>2</v>
    <v>3</v>
    <v>Finance</v>
    <v>4</v>
    <v>556.27</v>
    <v>430.935</v>
    <v>0.50719999999999998</v>
    <v>-1.48</v>
    <v>3.0530000000000002E-3</v>
    <v>-3.336E-3</v>
    <v>1.35</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C/O NORTHROP GRUMMAN CORP, 2980 FAIRVIEW PARK DRIVE, FALLS CHURCH, VA, 22042 US</v>
    <v>445.27499999999998</v>
    <v>Aerospace &amp; Defense</v>
    <v>Stock</v>
    <v>45050.996960416407</v>
    <v>1038</v>
    <v>435.2</v>
    <v>67156782462</v>
    <v>NORTHROP GRUMMAN CORPORATION</v>
    <v>NORTHROP GRUMMAN CORPORATION</v>
    <v>443.28</v>
    <v>14.360799999999999</v>
    <v>443.71</v>
    <v>442.23</v>
    <v>443.58</v>
    <v>151859400</v>
    <v>NOC</v>
    <v>NORTHROP GRUMMAN CORPORATION (XNYS:NOC)</v>
    <v>645682</v>
    <v>702326</v>
    <v>2010</v>
  </rv>
  <rv s="2">
    <v>1039</v>
  </rv>
  <rv s="0">
    <v>https://www.bing.com/financeapi/forcetrigger?t=a1yoa2&amp;q=XNYS%3aNOW&amp;form=skydnc</v>
    <v>Learn more on Bing</v>
  </rv>
  <rv s="1">
    <v>en-US</v>
    <v>a1yoa2</v>
    <v>268435456</v>
    <v>1</v>
    <v>Powered by Refinitiv</v>
    <v>0</v>
    <v>SERVICENOW, INC. (XNYS:NOW)</v>
    <v>2</v>
    <v>3</v>
    <v>Finance</v>
    <v>4</v>
    <v>521.57500000000005</v>
    <v>337</v>
    <v>1.0434000000000001</v>
    <v>-6.57</v>
    <v>6.9449999999999998E-3</v>
    <v>-1.5032E-2</v>
    <v>2.99</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442.54</v>
    <v>Software &amp; IT Services</v>
    <v>Stock</v>
    <v>45050.995410462499</v>
    <v>1041</v>
    <v>428.97</v>
    <v>87712150451</v>
    <v>SERVICENOW, INC.</v>
    <v>SERVICENOW, INC.</v>
    <v>439.06</v>
    <v>222.809</v>
    <v>437.08</v>
    <v>430.51</v>
    <v>433.5</v>
    <v>203740100</v>
    <v>NOW</v>
    <v>SERVICENOW, INC. (XNYS:NOW)</v>
    <v>1658810</v>
    <v>1707604</v>
    <v>2012</v>
  </rv>
  <rv s="2">
    <v>1042</v>
  </rv>
  <rv s="0">
    <v>https://www.bing.com/financeapi/forcetrigger?t=a1ypc7&amp;q=XNYS%3aNRG&amp;form=skydnc</v>
    <v>Learn more on Bing</v>
  </rv>
  <rv s="1">
    <v>en-US</v>
    <v>a1ypc7</v>
    <v>268435456</v>
    <v>1</v>
    <v>Powered by Refinitiv</v>
    <v>0</v>
    <v>NRG ENERGY, INC. (XNYS:NRG)</v>
    <v>2</v>
    <v>3</v>
    <v>Finance</v>
    <v>4</v>
    <v>47.82</v>
    <v>30.25</v>
    <v>1.0098</v>
    <v>-2.06</v>
    <v>3.8240000000000001E-3</v>
    <v>-6.1603000000000005E-2</v>
    <v>0.12</v>
    <v>USD</v>
    <v>NRG Energy, Inc. is a consumer services company, which is engaged in producing and selling energy and related products and services in the United States and Canada. The Company sells power, natural gas, home and power services, and develops sustainable solutions, predominately under the brand names NRG, Reliant, Direct Energy, Green Mountain Energy, Stream, and XOOM Energy. The Company sells a variety of products to residential and small commercial customers, including retail electricity and energy management, natural gas, home security, line and surge protection products, heating, ventilation, and air conditioning installation, repair and maintenance, home protection products, carbon offsets, back-up power stations, portable power, portable solar and portable lighting. It provides power and natural gas to the business-to-business markets in North America, as well as retail services, including commodity sales, energy efficiency and energy management solutions to business customers.</v>
    <v>6603</v>
    <v>New York Stock Exchange</v>
    <v>XNYS</v>
    <v>XNYS</v>
    <v>910 Louisiana Street, HOUSTON, TX, 77002 US</v>
    <v>33.29</v>
    <v>Electrical Utilities &amp; IPPs</v>
    <v>Stock</v>
    <v>45050.998995960159</v>
    <v>1044</v>
    <v>30.52</v>
    <v>7288629462</v>
    <v>NRG ENERGY, INC.</v>
    <v>NRG ENERGY, INC.</v>
    <v>33.01</v>
    <v>6.8773</v>
    <v>33.44</v>
    <v>31.38</v>
    <v>31.5</v>
    <v>232269900</v>
    <v>NRG</v>
    <v>NRG ENERGY, INC. (XNYS:NRG)</v>
    <v>11045715</v>
    <v>2967954</v>
    <v>1992</v>
  </rv>
  <rv s="2">
    <v>1045</v>
  </rv>
  <rv s="0">
    <v>https://www.bing.com/financeapi/forcetrigger?t=a1yq5r&amp;q=XNYS%3aNSC&amp;form=skydnc</v>
    <v>Learn more on Bing</v>
  </rv>
  <rv s="1">
    <v>en-US</v>
    <v>a1yq5r</v>
    <v>268435456</v>
    <v>1</v>
    <v>Powered by Refinitiv</v>
    <v>0</v>
    <v>NORFOLK SOUTHERN CORPORATION (XNYS:NSC)</v>
    <v>2</v>
    <v>3</v>
    <v>Finance</v>
    <v>4</v>
    <v>265.32</v>
    <v>196.33</v>
    <v>1.2817000000000001</v>
    <v>2.2999999999999998</v>
    <v>1.3533999999999999E-2</v>
    <v>1.1407E-2</v>
    <v>2.76</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19300</v>
    <v>New York Stock Exchange</v>
    <v>XNYS</v>
    <v>XNYS</v>
    <v>650 W Peachtree Street Nw, ATLANTA, GA, 30308 US</v>
    <v>203.97</v>
    <v>Freight &amp; Logistics Services</v>
    <v>Stock</v>
    <v>45050.973176260937</v>
    <v>1047</v>
    <v>199.49</v>
    <v>46206290000</v>
    <v>NORFOLK SOUTHERN CORPORATION</v>
    <v>NORFOLK SOUTHERN CORPORATION</v>
    <v>200.73</v>
    <v>15.5177</v>
    <v>201.63</v>
    <v>203.93</v>
    <v>206.69</v>
    <v>227639600</v>
    <v>NSC</v>
    <v>NORFOLK SOUTHERN CORPORATION (XNYS:NSC)</v>
    <v>1264931</v>
    <v>1648422</v>
    <v>2009</v>
  </rv>
  <rv s="2">
    <v>1048</v>
  </rv>
  <rv s="0">
    <v>https://www.bing.com/financeapi/forcetrigger?t=a1yrar&amp;q=XNAS%3aNTAP&amp;form=skydnc</v>
    <v>Learn more on Bing</v>
  </rv>
  <rv s="1">
    <v>en-US</v>
    <v>a1yrar</v>
    <v>268435456</v>
    <v>1</v>
    <v>Powered by Refinitiv</v>
    <v>0</v>
    <v>NETAPP, INC. (XNAS:NTAP)</v>
    <v>2</v>
    <v>3</v>
    <v>Finance</v>
    <v>4</v>
    <v>79.09</v>
    <v>58.08</v>
    <v>1.1754</v>
    <v>7.0000000000000007E-2</v>
    <v>2.3999999999999998E-3</v>
    <v>1.121E-3</v>
    <v>0.15</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Its Public Cloud segment offers a portfolio of products delivered primarily as-a-service, including related support. This portfolio includes cloud storage and data services, and cloud operations services. It offers a portfolio of cloud-connected all-flash, hybrid-flash, and object storage systems. Its solutions and services are generally available on the public clouds, including Microsoft Azure, Google Cloud Platform and Amazon AWS.</v>
    <v>12000</v>
    <v>Nasdaq Stock Market</v>
    <v>XNAS</v>
    <v>XNAS</v>
    <v>3060 Olsen Drive, SAN JOSE, CA, 95128 US</v>
    <v>62.63</v>
    <v>Computers, Phones &amp; Household Electronics</v>
    <v>Stock</v>
    <v>45050.932701122656</v>
    <v>1050</v>
    <v>61.54</v>
    <v>13371182797</v>
    <v>NETAPP, INC.</v>
    <v>NETAPP, INC.</v>
    <v>62.24</v>
    <v>10.7799</v>
    <v>62.44</v>
    <v>62.51</v>
    <v>62.66</v>
    <v>213904700</v>
    <v>NTAP</v>
    <v>NETAPP, INC. (XNAS:NTAP)</v>
    <v>1508271</v>
    <v>2308737</v>
    <v>2001</v>
  </rv>
  <rv s="2">
    <v>1051</v>
  </rv>
  <rv s="0">
    <v>https://www.bing.com/financeapi/forcetrigger?t=a1ysr7&amp;q=XNAS%3aNTRS&amp;form=skydnc</v>
    <v>Learn more on Bing</v>
  </rv>
  <rv s="1">
    <v>en-US</v>
    <v>a1ysr7</v>
    <v>268435456</v>
    <v>1</v>
    <v>Powered by Refinitiv</v>
    <v>0</v>
    <v>NORTHERN TRUST CORPORATION (XNAS:NTRS)</v>
    <v>2</v>
    <v>3</v>
    <v>Finance</v>
    <v>4</v>
    <v>113.155</v>
    <v>70.63</v>
    <v>1.093</v>
    <v>-1.6</v>
    <v>3.3519999999999999E-3</v>
    <v>-2.1857999999999999E-2</v>
    <v>0.24</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60603-1008 US</v>
    <v>72.709999999999994</v>
    <v>Investment Banking &amp; Investment Services</v>
    <v>Stock</v>
    <v>45050.922988298436</v>
    <v>1053</v>
    <v>70.63</v>
    <v>14917287199</v>
    <v>NORTHERN TRUST CORPORATION</v>
    <v>NORTHERN TRUST CORPORATION</v>
    <v>72.209999999999994</v>
    <v>12.4533</v>
    <v>73.2</v>
    <v>71.599999999999994</v>
    <v>71.84</v>
    <v>208342000</v>
    <v>NTRS</v>
    <v>NORTHERN TRUST CORPORATION (XNAS:NTRS)</v>
    <v>1952383</v>
    <v>1319247</v>
    <v>1971</v>
  </rv>
  <rv s="2">
    <v>1054</v>
  </rv>
  <rv s="0">
    <v>https://www.bing.com/financeapi/forcetrigger?t=a1ythw&amp;q=XNYS%3aNUE&amp;form=skydnc</v>
    <v>Learn more on Bing</v>
  </rv>
  <rv s="1">
    <v>en-US</v>
    <v>a1ythw</v>
    <v>268435456</v>
    <v>1</v>
    <v>Powered by Refinitiv</v>
    <v>0</v>
    <v>NUCOR CORPORATION (XNYS:NUE)</v>
    <v>2</v>
    <v>3</v>
    <v>Finance</v>
    <v>4</v>
    <v>182.68</v>
    <v>100.125</v>
    <v>1.57</v>
    <v>-6.31</v>
    <v>0</v>
    <v>-4.3163E-2</v>
    <v>0</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146.56</v>
    <v>Metals &amp; Mining</v>
    <v>Stock</v>
    <v>45050.996359976562</v>
    <v>1056</v>
    <v>138.88</v>
    <v>35241157380</v>
    <v>NUCOR CORPORATION</v>
    <v>NUCOR CORPORATION</v>
    <v>144.96</v>
    <v>5.7309999999999999</v>
    <v>146.19</v>
    <v>139.88</v>
    <v>139.88</v>
    <v>251938500</v>
    <v>NUE</v>
    <v>NUCOR CORPORATION (XNYS:NUE)</v>
    <v>2831631</v>
    <v>1794372</v>
    <v>1958</v>
  </rv>
  <rv s="2">
    <v>1057</v>
  </rv>
  <rv s="0">
    <v>https://www.bing.com/financeapi/forcetrigger?t=a1yv52&amp;q=XNAS%3aNVDA&amp;form=skydnc</v>
    <v>Learn more on Bing</v>
  </rv>
  <rv s="1">
    <v>en-US</v>
    <v>a1yv52</v>
    <v>268435456</v>
    <v>1</v>
    <v>Powered by Refinitiv</v>
    <v>0</v>
    <v>NVIDIA CORPORATION (XNAS:NVDA)</v>
    <v>2</v>
    <v>3</v>
    <v>Finance</v>
    <v>4</v>
    <v>290.58440000000002</v>
    <v>108.13</v>
    <v>1.7613000000000001</v>
    <v>-2.4</v>
    <v>4.535E-3</v>
    <v>-8.631999999999999E-3</v>
    <v>1.25</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278.58999999999997</v>
    <v>Semiconductors &amp; Semiconductor Equipment</v>
    <v>Stock</v>
    <v>45050.999866816404</v>
    <v>1059</v>
    <v>272.39999999999998</v>
    <v>680781400000</v>
    <v>NVIDIA CORPORATION</v>
    <v>NVIDIA CORPORATION</v>
    <v>276.51</v>
    <v>159.64859999999999</v>
    <v>278.02</v>
    <v>275.62</v>
    <v>276.87</v>
    <v>2470000000</v>
    <v>NVDA</v>
    <v>NVIDIA CORPORATION (XNAS:NVDA)</v>
    <v>32185041</v>
    <v>39940150</v>
    <v>1998</v>
  </rv>
  <rv s="2">
    <v>1060</v>
  </rv>
  <rv s="0">
    <v>https://www.bing.com/financeapi/forcetrigger?t=a1yw1h&amp;q=XNYS%3aNVR&amp;form=skydnc</v>
    <v>Learn more on Bing</v>
  </rv>
  <rv s="1">
    <v>en-US</v>
    <v>a1yw1h</v>
    <v>268435456</v>
    <v>1</v>
    <v>Powered by Refinitiv</v>
    <v>0</v>
    <v>NVR, Inc. (XNYS:NVR)</v>
    <v>2</v>
    <v>3</v>
    <v>Finance</v>
    <v>4</v>
    <v>5986.96</v>
    <v>3576.01</v>
    <v>0.98980000000000001</v>
    <v>-93.47</v>
    <v>0</v>
    <v>-1.5855999999999999E-2</v>
    <v>0</v>
    <v>USD</v>
    <v>NVR, Inc. is engaged in the construction and sale of single-family detached homes, townhomes, and condominium buildings. Its segments include Homebuilding Mid Atlantic, Homebuilding North East, Homebuilding Mid East and Homebuilding South East. Its Homebuilding Mid Atlantic segment operates in various geographic regions, which include Maryland, Virginia, West Virginia, Delaware and Washington, District of Columbia (D.C.) ranging from two to four bedrooms. Its Homebuilding North East segment operates in various geographic regions, which include New Jersey and Eastern Pennsylvania. Its Homebuilding Mid East segment operates in various geographic regions, which include New York, Ohio, Western Pennsylvania, Indiana, and Illinois. The Homebuilding South East segment operates in various geographic regions, which include North Carolina, South Carolina, Tennessee, Florida and Georgia. It also provides mortgage-related services to home building customers through its mortgage banking operations.</v>
    <v>6550</v>
    <v>New York Stock Exchange</v>
    <v>XNYS</v>
    <v>XNYS</v>
    <v>SUITE 500, 11700 PLAZA AMERICA DR., RESTON, VA, 20190 US</v>
    <v>5852.66</v>
    <v>Homebuilding &amp; Construction Supplies</v>
    <v>Stock</v>
    <v>45050.958333367969</v>
    <v>1062</v>
    <v>5793.92</v>
    <v>18806526362</v>
    <v>NVR, Inc.</v>
    <v>NVR, Inc.</v>
    <v>5846.92</v>
    <v>12.392300000000001</v>
    <v>5894.82</v>
    <v>5801.35</v>
    <v>5801.35</v>
    <v>3241750</v>
    <v>NVR</v>
    <v>NVR, Inc. (XNYS:NVR)</v>
    <v>16095</v>
    <v>23418</v>
    <v>1993</v>
  </rv>
  <rv s="2">
    <v>1063</v>
  </rv>
  <rv s="0">
    <v>https://www.bing.com/financeapi/forcetrigger?t=a1ywu2&amp;q=XNAS%3aNWL&amp;form=skydnc</v>
    <v>Learn more on Bing</v>
  </rv>
  <rv s="1">
    <v>en-US</v>
    <v>a1ywu2</v>
    <v>268435456</v>
    <v>1</v>
    <v>Powered by Refinitiv</v>
    <v>0</v>
    <v>NEWELL BRANDS INC. (XNAS:NWL)</v>
    <v>2</v>
    <v>3</v>
    <v>Finance</v>
    <v>4</v>
    <v>24.7</v>
    <v>9.75</v>
    <v>0.95209999999999995</v>
    <v>-0.2</v>
    <v>4.0769999999999999E-3</v>
    <v>-1.9980000000000001E-2</v>
    <v>0.04</v>
    <v>USD</v>
    <v>Newell Brands Inc. is a consumer goods company. The Company’s segments include Commercial Solutions, Home Appliances, Home Solutions, Learning and Development and Outdoor and Recreation. Commercial Solutions segment offers a range of commercial cleaning and maintenance solutions primarily under the Rubbermaid, Mapa, Quickie and Spontex brands. Home Appliances segment offers household products, including kitchen appliances under Calphalon, Crockpot, Mr. Coffee, Oster and Sunbeam brands. Home Solutions segment provides food and home storage products, fresh preserving products, gourmet cookware, bakeware and cutlery and home fragrance products. Learning and Development, which provides baby gear and infant care products; writing instruments, including markers and highlighters, art products; activity-based adhesive and cutting products and labeling solutions. Outdoor and Recreation segment offers products for outdoor and outdoor-related activities under Campingaz, Marmot and Coleman brands.</v>
    <v>28000</v>
    <v>Nasdaq Stock Market</v>
    <v>XNAS</v>
    <v>XNAS</v>
    <v>6655 Peachtree Dunwoody Rd, ATLANTA, GA, 30328 US</v>
    <v>10.06</v>
    <v>Household Goods</v>
    <v>Stock</v>
    <v>45050.991535370311</v>
    <v>1065</v>
    <v>9.75</v>
    <v>4062321000</v>
    <v>NEWELL BRANDS INC.</v>
    <v>NEWELL BRANDS INC.</v>
    <v>9.99</v>
    <v>23.617000000000001</v>
    <v>10.01</v>
    <v>9.81</v>
    <v>9.85</v>
    <v>414100000</v>
    <v>NWL</v>
    <v>NEWELL BRANDS INC. (XNAS:NWL)</v>
    <v>7191283</v>
    <v>4734363</v>
    <v>1987</v>
  </rv>
  <rv s="2">
    <v>1066</v>
  </rv>
  <rv s="0">
    <v>https://www.bing.com/financeapi/forcetrigger?t=a1yx6h&amp;q=XNAS%3aNWS&amp;form=skydnc</v>
    <v>Learn more on Bing</v>
  </rv>
  <rv s="1">
    <v>en-US</v>
    <v>a1yx6h</v>
    <v>268435456</v>
    <v>1</v>
    <v>Powered by Refinitiv</v>
    <v>0</v>
    <v>NEWS CORPORATION (XNAS:NWS)</v>
    <v>2</v>
    <v>3</v>
    <v>Finance</v>
    <v>4</v>
    <v>21.86</v>
    <v>15.15</v>
    <v>1.3267</v>
    <v>-0.34</v>
    <v>0</v>
    <v>-1.9779000000000001E-2</v>
    <v>0</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17.11</v>
    <v>Media &amp; Publishing</v>
    <v>Stock</v>
    <v>45050.870508853906</v>
    <v>1068</v>
    <v>16.78</v>
    <v>9833478000</v>
    <v>NEWS CORPORATION</v>
    <v>NEWS CORPORATION</v>
    <v>17.02</v>
    <v>20.742599999999999</v>
    <v>17.190000000000001</v>
    <v>16.850000000000001</v>
    <v>16.850000000000001</v>
    <v>575605300</v>
    <v>NWS</v>
    <v>NEWS CORPORATION (XNAS:NWS)</v>
    <v>1049719</v>
    <v>731485</v>
    <v>2012</v>
  </rv>
  <rv s="2">
    <v>1069</v>
  </rv>
  <rv s="0">
    <v>https://www.bing.com/financeapi/forcetrigger?t=afnoc7&amp;q=XFRA%3aVNX&amp;form=skydnc</v>
    <v>Learn more on Bing</v>
  </rv>
  <rv s="10">
    <v>en-US</v>
    <v>afnoc7</v>
    <v>268435456</v>
    <v>1</v>
    <v>Powered by Refinitiv</v>
    <v>18</v>
    <v>NXP Semiconductors NV (XFRA:VNX)</v>
    <v>2</v>
    <v>21</v>
    <v>Finance</v>
    <v>22</v>
    <v>212.4</v>
    <v>55.63</v>
    <v>1.5077</v>
    <v>-1.4</v>
    <v>-9.2410000000000009E-3</v>
    <v>EUR</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Deutsche Boerse AG</v>
    <v>XFRA</v>
    <v>XFRA</v>
    <v>High Tech Campus 60, EINDHOVEN, NOORD-BRABANT, 5656AG NL</v>
    <v>151.19999999999999</v>
    <v>Semiconductors &amp; Semiconductor Equipment</v>
    <v>Stock</v>
    <v>45050.836805555555</v>
    <v>1071</v>
    <v>150.1</v>
    <v>43521250000</v>
    <v>NXP Semiconductors NV</v>
    <v>NXP Semiconductors NV</v>
    <v>150.9</v>
    <v>15.59</v>
    <v>151.5</v>
    <v>150.1</v>
    <v>259735300</v>
    <v>VNX</v>
    <v>NXP Semiconductors NV (XFRA:VNX)</v>
    <v>152</v>
    <v>2910980</v>
    <v>2010</v>
  </rv>
  <rv s="2">
    <v>1072</v>
  </rv>
  <rv s="0">
    <v>https://www.bing.com/financeapi/forcetrigger?t=a1z11h&amp;q=XNYS%3aO&amp;form=skydnc</v>
    <v>Learn more on Bing</v>
  </rv>
  <rv s="1">
    <v>en-US</v>
    <v>a1z11h</v>
    <v>268435456</v>
    <v>1</v>
    <v>Powered by Refinitiv</v>
    <v>0</v>
    <v>REALTY INCOME CORPORATION (XNYS:O)</v>
    <v>2</v>
    <v>3</v>
    <v>Finance</v>
    <v>4</v>
    <v>75.11</v>
    <v>55.5</v>
    <v>0.79900000000000004</v>
    <v>0.95</v>
    <v>1.2920000000000002E-3</v>
    <v>1.5581000000000001E-2</v>
    <v>0.08</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62.18</v>
    <v>Residential &amp; Commercial REIT</v>
    <v>Stock</v>
    <v>45050.998173749998</v>
    <v>1074</v>
    <v>60.53</v>
    <v>40900550112</v>
    <v>REALTY INCOME CORPORATION</v>
    <v>REALTY INCOME CORPORATION</v>
    <v>61.155000000000001</v>
    <v>42.822600000000001</v>
    <v>60.97</v>
    <v>61.92</v>
    <v>62</v>
    <v>660538600</v>
    <v>O</v>
    <v>REALTY INCOME CORPORATION (XNYS:O)</v>
    <v>3254871</v>
    <v>3521137</v>
    <v>1997</v>
  </rv>
  <rv s="2">
    <v>1075</v>
  </rv>
  <rv s="0">
    <v>https://www.bing.com/financeapi/forcetrigger?t=a1z3h7&amp;q=XNAS%3aODFL&amp;form=skydnc</v>
    <v>Learn more on Bing</v>
  </rv>
  <rv s="1">
    <v>en-US</v>
    <v>a1z3h7</v>
    <v>268435456</v>
    <v>1</v>
    <v>Powered by Refinitiv</v>
    <v>0</v>
    <v>OLD DOMINION FREIGHT LINE, INC. (XNAS:ODFL)</v>
    <v>2</v>
    <v>3</v>
    <v>Finance</v>
    <v>4</v>
    <v>381.81</v>
    <v>231.31</v>
    <v>1.0650999999999999</v>
    <v>-8.43</v>
    <v>2.4020000000000001E-3</v>
    <v>-2.6288999999999996E-2</v>
    <v>0.75</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320.7</v>
    <v>Freight &amp; Logistics Services</v>
    <v>Stock</v>
    <v>45050.878206006251</v>
    <v>1077</v>
    <v>311.70580000000001</v>
    <v>34330850448</v>
    <v>OLD DOMINION FREIGHT LINE, INC.</v>
    <v>OLD DOMINION FREIGHT LINE, INC.</v>
    <v>318.16000000000003</v>
    <v>26.376999999999999</v>
    <v>320.67</v>
    <v>312.24</v>
    <v>312.99</v>
    <v>109950200</v>
    <v>ODFL</v>
    <v>OLD DOMINION FREIGHT LINE, INC. (XNAS:ODFL)</v>
    <v>771527</v>
    <v>737693</v>
    <v>1999</v>
  </rv>
  <rv s="2">
    <v>1078</v>
  </rv>
  <rv s="0">
    <v>https://www.bing.com/financeapi/forcetrigger?t=c24xbh&amp;q=XNYS%3aOGN&amp;form=skydnc</v>
    <v>Learn more on Bing</v>
  </rv>
  <rv s="1">
    <v>en-US</v>
    <v>c24xbh</v>
    <v>268435456</v>
    <v>1</v>
    <v>Powered by Refinitiv</v>
    <v>0</v>
    <v>ORGANON &amp; CO. (XNYS:OGN)</v>
    <v>2</v>
    <v>3</v>
    <v>Finance</v>
    <v>4</v>
    <v>39.090000000000003</v>
    <v>20.96</v>
    <v>0.80300000000000005</v>
    <v>-2.23</v>
    <v>0</v>
    <v>-9.1996999999999995E-2</v>
    <v>0</v>
    <v>USD</v>
    <v>Organon &amp; Co. (Organon) is a global healthcare company. The Company is engaged in developing and delivering health solutions through a portfolio of prescription therapies and medical devices within women's health, biosimilars and established brands (Organon Products). Organon has a portfolio of contraception and fertility brands, such as Nexplanon or Implanon NXT, NuvaRing, Follistim AQ, and Elonva. The Company’s Biosimilars portfolio spans immunology and oncology treatments. It also has a portfolio of established brands, including brands in cardiovascular, respiratory, dermatology and non-opioid pain management. The Company sells these products through various channels, including drug wholesalers and retailers, hospitals, government agencies and managed healthcare providers, such as health maintenance organizations, pharmacy benefit managers and other institutions. It operates its manufacturing facilities in Belgium, Brazil, Indonesia, Mexico, the Netherlands and the United Kingdom.</v>
    <v>10000</v>
    <v>New York Stock Exchange</v>
    <v>XNYS</v>
    <v>XNYS</v>
    <v>30 Hudson Street, Fl 33, JERSEY CITY, NJ, 07302 US</v>
    <v>23.75</v>
    <v>Pharmaceuticals</v>
    <v>Stock</v>
    <v>45050.983531376565</v>
    <v>1080</v>
    <v>21.6</v>
    <v>5613905816</v>
    <v>ORGANON &amp; CO.</v>
    <v>ORGANON &amp; CO.</v>
    <v>23.55</v>
    <v>6.7439</v>
    <v>24.24</v>
    <v>22.01</v>
    <v>22.01</v>
    <v>255061600</v>
    <v>OGN</v>
    <v>ORGANON &amp; CO. (XNYS:OGN)</v>
    <v>3701055</v>
    <v>1512157</v>
    <v>2021</v>
  </rv>
  <rv s="2">
    <v>1081</v>
  </rv>
  <rv s="0">
    <v>https://www.bing.com/financeapi/forcetrigger?t=a1z6nm&amp;q=XNYS%3aOKE&amp;form=skydnc</v>
    <v>Learn more on Bing</v>
  </rv>
  <rv s="1">
    <v>en-US</v>
    <v>a1z6nm</v>
    <v>268435456</v>
    <v>1</v>
    <v>Powered by Refinitiv</v>
    <v>0</v>
    <v>ONEOK, INC. (XNYS:OKE)</v>
    <v>2</v>
    <v>3</v>
    <v>Finance</v>
    <v>4</v>
    <v>71.573700000000002</v>
    <v>50.5</v>
    <v>1.6212</v>
    <v>-0.19</v>
    <v>0</v>
    <v>-3.0249999999999999E-3</v>
    <v>0</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63.201300000000003</v>
    <v>Oil &amp; Gas Related Equipment and Services</v>
    <v>Stock</v>
    <v>45050.958333356248</v>
    <v>1083</v>
    <v>61.36</v>
    <v>28023154674</v>
    <v>ONEOK, INC.</v>
    <v>ONEOK, INC.</v>
    <v>62.85</v>
    <v>11.8393</v>
    <v>62.82</v>
    <v>62.63</v>
    <v>62.63</v>
    <v>447439800</v>
    <v>OKE</v>
    <v>ONEOK, INC. (XNYS:OKE)</v>
    <v>2610448</v>
    <v>1998978</v>
    <v>1997</v>
  </rv>
  <rv s="2">
    <v>1084</v>
  </rv>
  <rv s="0">
    <v>https://www.bing.com/financeapi/forcetrigger?t=a1z7mw&amp;q=XNYS%3aOMC&amp;form=skydnc</v>
    <v>Learn more on Bing</v>
  </rv>
  <rv s="1">
    <v>en-US</v>
    <v>a1z7mw</v>
    <v>268435456</v>
    <v>1</v>
    <v>Powered by Refinitiv</v>
    <v>0</v>
    <v>OMNICOM GROUP INC. (XNYS:OMC)</v>
    <v>2</v>
    <v>3</v>
    <v>Finance</v>
    <v>4</v>
    <v>96.78</v>
    <v>61.31</v>
    <v>0.85409999999999997</v>
    <v>0.68</v>
    <v>0</v>
    <v>7.8120000000000004E-3</v>
    <v>0</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87.87</v>
    <v>Media &amp; Publishing</v>
    <v>Stock</v>
    <v>45050.958333356248</v>
    <v>1086</v>
    <v>84.09</v>
    <v>17365760000</v>
    <v>OMNICOM GROUP INC.</v>
    <v>OMNICOM GROUP INC.</v>
    <v>85.58</v>
    <v>13.073499999999999</v>
    <v>87.04</v>
    <v>87.72</v>
    <v>87.72</v>
    <v>199514800</v>
    <v>OMC</v>
    <v>OMNICOM GROUP INC. (XNYS:OMC)</v>
    <v>2529304</v>
    <v>1815937</v>
    <v>1944</v>
  </rv>
  <rv s="2">
    <v>1087</v>
  </rv>
  <rv s="0">
    <v>https://www.bing.com/financeapi/forcetrigger?t=a1z8jc&amp;q=XNAS%3aON&amp;form=skydnc</v>
    <v>Learn more on Bing</v>
  </rv>
  <rv s="1">
    <v>en-US</v>
    <v>a1z8jc</v>
    <v>268435456</v>
    <v>1</v>
    <v>Powered by Refinitiv</v>
    <v>0</v>
    <v>ON SEMICONDUCTOR CORPORATION (XNAS:ON)</v>
    <v>2</v>
    <v>3</v>
    <v>Finance</v>
    <v>4</v>
    <v>87.55</v>
    <v>44.76</v>
    <v>1.7202999999999999</v>
    <v>-0.75</v>
    <v>-1.7089E-2</v>
    <v>-9.5440000000000004E-3</v>
    <v>-1.33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79.260000000000005</v>
    <v>Semiconductors &amp; Semiconductor Equipment</v>
    <v>Stock</v>
    <v>45050.999909548438</v>
    <v>1089</v>
    <v>77.09</v>
    <v>33589365505</v>
    <v>ON SEMICONDUCTOR CORPORATION</v>
    <v>ON SEMICONDUCTOR CORPORATION</v>
    <v>78</v>
    <v>19.1768</v>
    <v>78.58</v>
    <v>77.83</v>
    <v>76.5</v>
    <v>431573500</v>
    <v>ON</v>
    <v>ON SEMICONDUCTOR CORPORATION (XNAS:ON)</v>
    <v>5189413</v>
    <v>6087973</v>
    <v>2000</v>
  </rv>
  <rv s="2">
    <v>1090</v>
  </rv>
  <rv s="0">
    <v>http://pt.wikipedia.org/wiki/Oracle_Corporation</v>
    <v>Wikipedia</v>
  </rv>
  <rv s="3">
    <v>27</v>
    <v>1092</v>
  </rv>
  <rv s="4">
    <v>9</v>
    <v>https://www.bing.com/th?id=AMMS_672116c618c664d13b2515d6587ba357&amp;qlt=95</v>
    <v>1093</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96.741299999999995</v>
    <v>60.78</v>
    <v>0.99399999999999999</v>
    <v>0.19</v>
    <v>4.2119999999999999E-4</v>
    <v>2.0050000000000003E-3</v>
    <v>0.04</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2300 Oracle Way, AUSTIN, TX, 78741 US</v>
    <v>95.12</v>
    <v>1094</v>
    <v>Software &amp; IT Services</v>
    <v>Stock</v>
    <v>45050.994597198434</v>
    <v>1095</v>
    <v>94.41</v>
    <v>256400195940</v>
    <v>ORACLE CORPORATION</v>
    <v>ORACLE CORPORATION</v>
    <v>94.98</v>
    <v>31.15</v>
    <v>94.78</v>
    <v>94.97</v>
    <v>95.01</v>
    <v>2699802000</v>
    <v>ORCL</v>
    <v>ORACLE CORPORATION (XNYS:ORCL)</v>
    <v>5038200</v>
    <v>6798853</v>
    <v>2005</v>
  </rv>
  <rv s="2">
    <v>1096</v>
  </rv>
  <rv s="0">
    <v>https://www.bing.com/financeapi/forcetrigger?t=a1zbvh&amp;q=XNAS%3aORLY&amp;form=skydnc</v>
    <v>Learn more on Bing</v>
  </rv>
  <rv s="1">
    <v>en-US</v>
    <v>a1zbvh</v>
    <v>268435456</v>
    <v>1</v>
    <v>Powered by Refinitiv</v>
    <v>0</v>
    <v>O'Reilly Automotive, Inc. (XNAS:ORLY)</v>
    <v>2</v>
    <v>3</v>
    <v>Finance</v>
    <v>4</v>
    <v>941.87</v>
    <v>562.9</v>
    <v>0.87790000000000001</v>
    <v>1.95</v>
    <v>2.1419999999999998E-5</v>
    <v>2.0930000000000002E-3</v>
    <v>0.02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939.57460000000003</v>
    <v>Specialty Retailers</v>
    <v>Stock</v>
    <v>45050.978027279685</v>
    <v>1098</v>
    <v>927.11</v>
    <v>56987175162</v>
    <v>O'Reilly Automotive, Inc.</v>
    <v>O'Reilly Automotive, Inc.</v>
    <v>935.88</v>
    <v>26.9254</v>
    <v>931.67</v>
    <v>933.62</v>
    <v>933.64</v>
    <v>61038940</v>
    <v>ORLY</v>
    <v>O'Reilly Automotive, Inc. (XNAS:ORLY)</v>
    <v>297792</v>
    <v>363876</v>
    <v>2010</v>
  </rv>
  <rv s="2">
    <v>1099</v>
  </rv>
  <rv s="0">
    <v>https://www.bing.com/financeapi/forcetrigger?t=bu3f2w&amp;q=XNYS%3aOTIS&amp;form=skydnc</v>
    <v>Learn more on Bing</v>
  </rv>
  <rv s="1">
    <v>en-US</v>
    <v>bu3f2w</v>
    <v>268435456</v>
    <v>1</v>
    <v>Powered by Refinitiv</v>
    <v>0</v>
    <v>OTIS WORLDWIDE CORPORATION (XNYS:OTIS)</v>
    <v>2</v>
    <v>3</v>
    <v>Finance</v>
    <v>4</v>
    <v>87.33</v>
    <v>62.49</v>
    <v>0.873</v>
    <v>-0.24</v>
    <v>-4.4549999999999998E-3</v>
    <v>-2.8060000000000003E-3</v>
    <v>-0.38</v>
    <v>USD</v>
    <v>Otis Worldwide Corporation is an elevator and escalator manufacturing, installation, and service company. It serves customers in over 200 countries and territories. It operates in two segments: New Equipment and Service. Through its New Equipment segment, it designs, manufactures, sells, and installs a range of passenger and freight elevators, as well as escalators and moving walkways to customers in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69000</v>
    <v>New York Stock Exchange</v>
    <v>XNYS</v>
    <v>XNYS</v>
    <v>One Carrier Place, FARMINGTON, CT, 06032 US</v>
    <v>86.19</v>
    <v>Machinery, Equipment &amp; Components</v>
    <v>Stock</v>
    <v>45050.958333367969</v>
    <v>1101</v>
    <v>85.08</v>
    <v>35253756420</v>
    <v>OTIS WORLDWIDE CORPORATION</v>
    <v>OTIS WORLDWIDE CORPORATION</v>
    <v>86.04</v>
    <v>28.260300000000001</v>
    <v>85.54</v>
    <v>85.3</v>
    <v>84.92</v>
    <v>413291400</v>
    <v>OTIS</v>
    <v>OTIS WORLDWIDE CORPORATION (XNYS:OTIS)</v>
    <v>1857842</v>
    <v>1675754</v>
    <v>2019</v>
  </rv>
  <rv s="2">
    <v>1102</v>
  </rv>
  <rv s="0">
    <v>https://www.bing.com/financeapi/forcetrigger?t=a1zez2&amp;q=XNYS%3aOXY&amp;form=skydnc</v>
    <v>Learn more on Bing</v>
  </rv>
  <rv s="1">
    <v>en-US</v>
    <v>a1zez2</v>
    <v>268435456</v>
    <v>1</v>
    <v>Powered by Refinitiv</v>
    <v>0</v>
    <v>OCCIDENTAL PETROLEUM CORPORATION (XNYS:OXY)</v>
    <v>2</v>
    <v>3</v>
    <v>Finance</v>
    <v>4</v>
    <v>77.129900000000006</v>
    <v>54.304600000000001</v>
    <v>1.802</v>
    <v>-0.27</v>
    <v>3.0659999999999997E-3</v>
    <v>-4.5789999999999997E-3</v>
    <v>0.18</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59.84</v>
    <v>Oil &amp; Gas</v>
    <v>Stock</v>
    <v>45050.999895207809</v>
    <v>1104</v>
    <v>58.274999999999999</v>
    <v>52719356370</v>
    <v>OCCIDENTAL PETROLEUM CORPORATION</v>
    <v>OCCIDENTAL PETROLEUM CORPORATION</v>
    <v>59.04</v>
    <v>4.7462</v>
    <v>58.97</v>
    <v>58.7</v>
    <v>58.88</v>
    <v>898115100</v>
    <v>OXY</v>
    <v>OCCIDENTAL PETROLEUM CORPORATION (XNYS:OXY)</v>
    <v>11201972</v>
    <v>10129677</v>
    <v>1986</v>
  </rv>
  <rv s="2">
    <v>1105</v>
  </rv>
  <rv s="0">
    <v>http://en.wikipedia.org/wiki/CBS_Corporation</v>
    <v>Wikipedia</v>
  </rv>
  <rv s="3">
    <v>27</v>
    <v>1107</v>
  </rv>
  <rv s="4">
    <v>9</v>
    <v>https://www.bing.com/th?id=AMMS_6017cbc2a2b9a7e0267820597f74cec1&amp;qlt=95</v>
    <v>1108</v>
    <v>0</v>
    <v>https://www.bing.com/images/search?form=xlimg&amp;q=cbs+corporation</v>
    <v>Image of PARAMOUNT GLOBAL</v>
  </rv>
  <rv s="0">
    <v>https://www.bing.com/financeapi/forcetrigger?t=a1pb77&amp;q=XNAS%3aPARAA&amp;form=skydnc</v>
    <v>Learn more on Bing</v>
  </rv>
  <rv s="5">
    <v>en-US</v>
    <v>a1pb77</v>
    <v>268435456</v>
    <v>1</v>
    <v>Powered by Refinitiv</v>
    <v>5</v>
    <v>PARAMOUNT GLOBAL (XNAS:PARAA)</v>
    <v>7</v>
    <v>8</v>
    <v>Finance</v>
    <v>4</v>
    <v>36.97</v>
    <v>17.75</v>
    <v>1.6579999999999999</v>
    <v>-6.98</v>
    <v>-1.4705999999999999E-2</v>
    <v>-0.26825500000000002</v>
    <v>-0.28000000000000003</v>
    <v>USD</v>
    <v>Paramount Global is a global media, streaming and entertainment company that creates content for audiences worldwide. The Company's segments include TV Media, Direct-to-Consumer and Filmed Entertainment. The TV Media segment consists of its domestic and international broadcast networks and owned television stations; domestic and international extensions of its cable networks, and domestic and international television studio operations, and production and distribution of first-run syndicated programming. The Direct-to-Consumer segment consists of its portfolio of domestic and international pay and free streaming services. The Filmed Entertainment segment consists of its production and acquisition of films, series and short-form content for release and licensing in media around the world, including in theaters, on streaming services, on television, and through digital home entertainment and digital versatile discs (DVDs).</v>
    <v>24500</v>
    <v>Nasdaq Stock Market</v>
    <v>XNAS</v>
    <v>XNAS</v>
    <v>1515 Broadway, NEW YORK, NY, 10036 US</v>
    <v>22</v>
    <v>1109</v>
    <v>Media &amp; Publishing</v>
    <v>Stock</v>
    <v>45050.999968714845</v>
    <v>1110</v>
    <v>18.97</v>
    <v>15039550000</v>
    <v>PARAMOUNT GLOBAL</v>
    <v>PARAMOUNT GLOBAL</v>
    <v>22</v>
    <v>25.406199999999998</v>
    <v>26.02</v>
    <v>19.04</v>
    <v>18.760000000000002</v>
    <v>651470000</v>
    <v>PARAA</v>
    <v>PARAMOUNT GLOBAL (XNAS:PARAA)</v>
    <v>517960</v>
    <v>37453</v>
    <v>1986</v>
  </rv>
  <rv s="2">
    <v>1111</v>
  </rv>
  <rv s="0">
    <v>https://www.bing.com/financeapi/forcetrigger?t=a1zha2&amp;q=XNYS%3aPAYC&amp;form=skydnc</v>
    <v>Learn more on Bing</v>
  </rv>
  <rv s="1">
    <v>en-US</v>
    <v>a1zha2</v>
    <v>268435456</v>
    <v>1</v>
    <v>Powered by Refinitiv</v>
    <v>0</v>
    <v>PAYCOM SOFTWARE, INC. (XNYS:PAYC)</v>
    <v>2</v>
    <v>3</v>
    <v>Finance</v>
    <v>4</v>
    <v>402.7799</v>
    <v>255.82</v>
    <v>1.4137</v>
    <v>-13.71</v>
    <v>3.6070000000000004E-3</v>
    <v>-4.6679999999999999E-2</v>
    <v>1.01</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304.08</v>
    <v>Software &amp; IT Services</v>
    <v>Stock</v>
    <v>45050.994533946097</v>
    <v>1113</v>
    <v>279.5</v>
    <v>16885043341</v>
    <v>PAYCOM SOFTWARE, INC.</v>
    <v>PAYCOM SOFTWARE, INC.</v>
    <v>297.02999999999997</v>
    <v>55.215400000000002</v>
    <v>293.7</v>
    <v>279.99</v>
    <v>281</v>
    <v>60305880</v>
    <v>PAYC</v>
    <v>PAYCOM SOFTWARE, INC. (XNYS:PAYC)</v>
    <v>1103800</v>
    <v>523760</v>
    <v>2013</v>
  </rv>
  <rv s="2">
    <v>1114</v>
  </rv>
  <rv s="0">
    <v>https://www.bing.com/financeapi/forcetrigger?t=a1zhcw&amp;q=XNAS%3aPAYX&amp;form=skydnc</v>
    <v>Learn more on Bing</v>
  </rv>
  <rv s="1">
    <v>en-US</v>
    <v>a1zhcw</v>
    <v>268435456</v>
    <v>1</v>
    <v>Powered by Refinitiv</v>
    <v>0</v>
    <v>PAYCHEX, INC. (XNAS:PAYX)</v>
    <v>2</v>
    <v>3</v>
    <v>Finance</v>
    <v>4</v>
    <v>139.47</v>
    <v>104.78</v>
    <v>0.96430000000000005</v>
    <v>-0.47</v>
    <v>0</v>
    <v>-4.365E-3</v>
    <v>0</v>
    <v>USD</v>
    <v>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v>
    <v>16000</v>
    <v>Nasdaq Stock Market</v>
    <v>XNAS</v>
    <v>XNAS</v>
    <v>911 Panorama Trail S, ROCHESTER, NY, 14625-0397 US</v>
    <v>107.87</v>
    <v>Professional &amp; Commercial Services</v>
    <v>Stock</v>
    <v>45050.869742858595</v>
    <v>1116</v>
    <v>106.85</v>
    <v>38645600000</v>
    <v>PAYCHEX, INC.</v>
    <v>PAYCHEX, INC.</v>
    <v>107.42</v>
    <v>25.9619</v>
    <v>107.67</v>
    <v>107.2</v>
    <v>107.2</v>
    <v>360500000</v>
    <v>PAYX</v>
    <v>PAYCHEX, INC. (XNAS:PAYX)</v>
    <v>1584697</v>
    <v>2120813</v>
    <v>1979</v>
  </rv>
  <rv s="2">
    <v>1117</v>
  </rv>
  <rv s="0">
    <v>https://www.bing.com/financeapi/forcetrigger?t=a1zk27&amp;q=XNAS%3aPCAR&amp;form=skydnc</v>
    <v>Learn more on Bing</v>
  </rv>
  <rv s="1">
    <v>en-US</v>
    <v>a1zk27</v>
    <v>268435456</v>
    <v>1</v>
    <v>Powered by Refinitiv</v>
    <v>0</v>
    <v>PACCAR INC (XNAS:PCAR)</v>
    <v>2</v>
    <v>3</v>
    <v>Finance</v>
    <v>4</v>
    <v>76.715000000000003</v>
    <v>51.333399999999997</v>
    <v>0.92279999999999995</v>
    <v>-0.61</v>
    <v>4.2240000000000003E-3</v>
    <v>-8.516000000000001E-3</v>
    <v>0.3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71.61</v>
    <v>Machinery, Equipment &amp; Components</v>
    <v>Stock</v>
    <v>45050.941664548438</v>
    <v>1119</v>
    <v>69.959999999999994</v>
    <v>37115052000</v>
    <v>PACCAR INC</v>
    <v>PACCAR INC</v>
    <v>71.465000000000003</v>
    <v>14.2364</v>
    <v>71.63</v>
    <v>71.02</v>
    <v>71.319999999999993</v>
    <v>522600000</v>
    <v>PCAR</v>
    <v>PACCAR INC (XNAS:PCAR)</v>
    <v>2395263</v>
    <v>3271182</v>
    <v>1971</v>
  </rv>
  <rv s="2">
    <v>1120</v>
  </rv>
  <rv s="0">
    <v>http://zh.wikipedia.org/wiki/太平洋瓦電公司</v>
    <v>Wikipedia</v>
  </rv>
  <rv s="3">
    <v>27</v>
    <v>1122</v>
  </rv>
  <rv s="4">
    <v>9</v>
    <v>https://www.bing.com/th?id=AMMS_d7c2863336a8698ebd1054cdf3b7bcff&amp;qlt=95</v>
    <v>1123</v>
    <v>0</v>
    <v>https://www.bing.com/images/search?form=xlimg&amp;q=pacific+gas+and+electric+company</v>
    <v>Image of PG&amp;E CORPORATION</v>
  </rv>
  <rv s="0">
    <v>https://www.bing.com/financeapi/forcetrigger?t=a1zkar&amp;q=XNYS%3aPCG&amp;form=skydnc</v>
    <v>Learn more on Bing</v>
  </rv>
  <rv s="5">
    <v>en-US</v>
    <v>a1zkar</v>
    <v>268435456</v>
    <v>1</v>
    <v>Powered by Refinitiv</v>
    <v>5</v>
    <v>PG&amp;E CORPORATION (XNYS:PCG)</v>
    <v>7</v>
    <v>8</v>
    <v>Finance</v>
    <v>4</v>
    <v>17.46</v>
    <v>9.64</v>
    <v>1.1338999999999999</v>
    <v>-0.05</v>
    <v>-4.64E-3</v>
    <v>-2.892E-3</v>
    <v>-0.08</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17.43</v>
    <v>1124</v>
    <v>Electrical Utilities &amp; IPPs</v>
    <v>Stock</v>
    <v>45050.996821180466</v>
    <v>1125</v>
    <v>16.835000000000001</v>
    <v>42517425919</v>
    <v>PG&amp;E CORPORATION</v>
    <v>PG&amp;E CORPORATION</v>
    <v>17.37</v>
    <v>20.501100000000001</v>
    <v>17.29</v>
    <v>17.239999999999998</v>
    <v>17.16</v>
    <v>2466208000</v>
    <v>PCG</v>
    <v>PG&amp;E CORPORATION (XNYS:PCG)</v>
    <v>15127525</v>
    <v>14800035</v>
    <v>1995</v>
  </rv>
  <rv s="2">
    <v>1126</v>
  </rv>
  <rv s="0">
    <v>https://www.bing.com/financeapi/forcetrigger?t=a1uivh&amp;q=XNYS%3aPEAK&amp;form=skydnc</v>
    <v>Learn more on Bing</v>
  </rv>
  <rv s="1">
    <v>en-US</v>
    <v>a1uivh</v>
    <v>268435456</v>
    <v>1</v>
    <v>Powered by Refinitiv</v>
    <v>0</v>
    <v>HEALTHPEAK PROPERTIES, INC. (XNYS:PEAK)</v>
    <v>2</v>
    <v>3</v>
    <v>Finance</v>
    <v>4</v>
    <v>33.42</v>
    <v>20.21</v>
    <v>0.88109999999999999</v>
    <v>0.1</v>
    <v>0</v>
    <v>4.6990000000000001E-3</v>
    <v>0</v>
    <v>USD</v>
    <v>Healthpeak Properties, Inc. is a fully integrated real estate investment trust (REIT). The Company acquires, develops, owns, leases, and manages healthcare real estate across the United States. It owns and develops high-quality real estate in the three private-pay healthcare asset classes of life science, medical office, and continuing care retirement communities (CCRCs). The Company operates through two segments: Life science, and Medical office. The Company's Life Science segment properties contain laboratory and office space, which are leased primarily to biotechnology, medical device, and pharmaceutical companies, scientific research institutions, government agencies, and other organizations involved in the life science industry. The Company's Medical Office segment includes medical office buildings (MOBs) and hospitals. MOBs typically contain physicians’ offices and examination rooms, and may also include pharmacies, hospital ancillary service space, and outpatient services.</v>
    <v>199</v>
    <v>New York Stock Exchange</v>
    <v>XNYS</v>
    <v>XNYS</v>
    <v>4600 South Syracuse Street, Suite 500, DENVER, CO, 80237 US</v>
    <v>21.495000000000001</v>
    <v>Residential &amp; Commercial REIT</v>
    <v>Stock</v>
    <v>45050.99915568281</v>
    <v>1128</v>
    <v>20.939</v>
    <v>11694768066</v>
    <v>HEALTHPEAK PROPERTIES, INC.</v>
    <v>HEALTHPEAK PROPERTIES, INC.</v>
    <v>21.2</v>
    <v>21.376799999999999</v>
    <v>21.28</v>
    <v>21.38</v>
    <v>21.38</v>
    <v>546995700</v>
    <v>PEAK</v>
    <v>HEALTHPEAK PROPERTIES, INC. (XNYS:PEAK)</v>
    <v>4204177</v>
    <v>4297401</v>
    <v>2022</v>
  </rv>
  <rv s="2">
    <v>1129</v>
  </rv>
  <rv s="0">
    <v>https://www.bing.com/financeapi/forcetrigger?t=a1zo52&amp;q=XNYS%3aPEG&amp;form=skydnc</v>
    <v>Learn more on Bing</v>
  </rv>
  <rv s="1">
    <v>en-US</v>
    <v>a1zo52</v>
    <v>268435456</v>
    <v>1</v>
    <v>Powered by Refinitiv</v>
    <v>0</v>
    <v>PUBLIC SERVICE ENTERPRISE GROUP INCORPORATED (XNYS:PEG)</v>
    <v>2</v>
    <v>3</v>
    <v>Finance</v>
    <v>4</v>
    <v>70.08</v>
    <v>52.51</v>
    <v>0.57850000000000001</v>
    <v>0.3</v>
    <v>-1.5750000000000001E-4</v>
    <v>4.7460000000000002E-3</v>
    <v>-0.01</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80 Park Plaza, NEWARK, NJ, 07102 US</v>
    <v>63.895000000000003</v>
    <v>Multiline Utilities</v>
    <v>Stock</v>
    <v>45050.968167500003</v>
    <v>1131</v>
    <v>62.98</v>
    <v>31689273501</v>
    <v>PUBLIC SERVICE ENTERPRISE GROUP INCORPORATED</v>
    <v>PUBLIC SERVICE ENTERPRISE GROUP INCORPORATED</v>
    <v>63.78</v>
    <v>13.632099999999999</v>
    <v>63.21</v>
    <v>63.51</v>
    <v>63.5</v>
    <v>498965100</v>
    <v>PEG</v>
    <v>PUBLIC SERVICE ENTERPRISE GROUP INCORPORATED (XNYS:PEG)</v>
    <v>1923108</v>
    <v>2494474</v>
    <v>1985</v>
  </rv>
  <rv s="2">
    <v>1132</v>
  </rv>
  <rv s="0">
    <v>https://www.bing.com/financeapi/forcetrigger?t=axyhnm&amp;q=XNAS%3aPEP&amp;form=skydnc</v>
    <v>Learn more on Bing</v>
  </rv>
  <rv s="1">
    <v>en-US</v>
    <v>axyhnm</v>
    <v>268435456</v>
    <v>1</v>
    <v>Powered by Refinitiv</v>
    <v>0</v>
    <v>PEPSICO, INC. (XNAS:PEP)</v>
    <v>2</v>
    <v>3</v>
    <v>Finance</v>
    <v>4</v>
    <v>193.95</v>
    <v>154.85759999999999</v>
    <v>0.5454</v>
    <v>1.2</v>
    <v>8.7910000000000006E-4</v>
    <v>6.2439999999999996E-3</v>
    <v>0.17</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193.95</v>
    <v>Beverages</v>
    <v>Stock</v>
    <v>45050.998598020313</v>
    <v>1134</v>
    <v>192.155</v>
    <v>266418272340</v>
    <v>PEPSICO, INC.</v>
    <v>PEPSICO, INC.</v>
    <v>193.08</v>
    <v>39.8827</v>
    <v>192.18</v>
    <v>193.38</v>
    <v>193.55</v>
    <v>1377693000</v>
    <v>PEP</v>
    <v>PEPSICO, INC. (XNAS:PEP)</v>
    <v>4267611</v>
    <v>3673465</v>
    <v>1986</v>
  </rv>
  <rv s="2">
    <v>1135</v>
  </rv>
  <rv s="0">
    <v>https://www.bing.com/financeapi/forcetrigger?t=a1zqnm&amp;q=XNYS%3aPFE&amp;form=skydnc</v>
    <v>Learn more on Bing</v>
  </rv>
  <rv s="1">
    <v>en-US</v>
    <v>a1zqnm</v>
    <v>268435456</v>
    <v>1</v>
    <v>Powered by Refinitiv</v>
    <v>0</v>
    <v>PFIZER INC. (XNYS:PFE)</v>
    <v>2</v>
    <v>3</v>
    <v>Finance</v>
    <v>4</v>
    <v>54.93</v>
    <v>38.020000000000003</v>
    <v>0.62229999999999996</v>
    <v>-0.22</v>
    <v>2.0930000000000002E-3</v>
    <v>-5.7220000000000005E-3</v>
    <v>0.08</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38.43</v>
    <v>Pharmaceuticals</v>
    <v>Stock</v>
    <v>45050.999906874997</v>
    <v>1137</v>
    <v>38.020000000000003</v>
    <v>215785488459</v>
    <v>PFIZER INC.</v>
    <v>PFIZER INC.</v>
    <v>38.17</v>
    <v>7.5777999999999999</v>
    <v>38.450000000000003</v>
    <v>38.229999999999997</v>
    <v>38.31</v>
    <v>5644402000</v>
    <v>PFE</v>
    <v>PFIZER INC. (XNYS:PFE)</v>
    <v>23675132</v>
    <v>21143097</v>
    <v>1942</v>
  </rv>
  <rv s="2">
    <v>1138</v>
  </rv>
  <rv s="0">
    <v>https://www.bing.com/financeapi/forcetrigger?t=axxc6h&amp;q=XNAS%3aPFG&amp;form=skydnc</v>
    <v>Learn more on Bing</v>
  </rv>
  <rv s="1">
    <v>en-US</v>
    <v>axxc6h</v>
    <v>268435456</v>
    <v>1</v>
    <v>Powered by Refinitiv</v>
    <v>0</v>
    <v>PRINCIPAL FINANCIAL GROUP, INC. (XNAS:PFG)</v>
    <v>2</v>
    <v>3</v>
    <v>Finance</v>
    <v>4</v>
    <v>96.17</v>
    <v>61.05</v>
    <v>1.2825</v>
    <v>-0.78</v>
    <v>-3.0309999999999998E-3</v>
    <v>-1.1132E-2</v>
    <v>-0.21</v>
    <v>USD</v>
    <v>Principal Financial Group, Inc. is a financial company, which offers businesses, individuals and institutional clients a range of financial products and services, including retirement, asset management and insurance through its diverse family of financial services companies. The Company has four segments: Retirement and Income Solutions, Principal Global Investors, Principal International, and U.S. Insurance Solutions. Retirement and Income Solutions operations into two business groupings: Retirement and Income Solutions-Fee, and Retirement and Income Solutions-Spread. Principal Global Investors segment manages assets for investors around the world using focused investment teams that provide diverse investment capabilities including equity, fixed income, real estate and other alternative investments. Principal International segment has operations in Latin America and Asia. Its U.S. Insurance Solutions segment offering include specialty benefits insurance and individual life insurance.</v>
    <v>19300</v>
    <v>Nasdaq Stock Market</v>
    <v>XNAS</v>
    <v>XNAS</v>
    <v>711 High St, DES MOINES, IA, 50392-0300 US</v>
    <v>69.37</v>
    <v>Investment Banking &amp; Investment Services</v>
    <v>Stock</v>
    <v>45050.877385115622</v>
    <v>1140</v>
    <v>66.790000000000006</v>
    <v>16836063413</v>
    <v>PRINCIPAL FINANCIAL GROUP, INC.</v>
    <v>PRINCIPAL FINANCIAL GROUP, INC.</v>
    <v>69.11</v>
    <v>3.7223000000000002</v>
    <v>70.069999999999993</v>
    <v>69.290000000000006</v>
    <v>69.08</v>
    <v>242979700</v>
    <v>PFG</v>
    <v>PRINCIPAL FINANCIAL GROUP, INC. (XNAS:PFG)</v>
    <v>1986829</v>
    <v>1680768</v>
    <v>2001</v>
  </rv>
  <rv s="2">
    <v>1141</v>
  </rv>
  <rv s="0">
    <v>https://www.bing.com/financeapi/forcetrigger?t=a1zsjc&amp;q=XNYS%3aPG&amp;form=skydnc</v>
    <v>Learn more on Bing</v>
  </rv>
  <rv s="1">
    <v>en-US</v>
    <v>a1zsjc</v>
    <v>268435456</v>
    <v>1</v>
    <v>Powered by Refinitiv</v>
    <v>0</v>
    <v>THE PROCTER &amp; GAMBLE COMPANY (XNYS:PG)</v>
    <v>2</v>
    <v>3</v>
    <v>Finance</v>
    <v>4</v>
    <v>158.11000000000001</v>
    <v>122.18</v>
    <v>0.39600000000000002</v>
    <v>-0.72</v>
    <v>2.8289999999999999E-3</v>
    <v>-4.6089999999999994E-3</v>
    <v>0.44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156.6</v>
    <v>Personal &amp; Household Products &amp; Services</v>
    <v>Stock</v>
    <v>45050.999658876564</v>
    <v>1143</v>
    <v>155.09</v>
    <v>366532249190</v>
    <v>THE PROCTER &amp; GAMBLE COMPANY</v>
    <v>THE PROCTER &amp; GAMBLE COMPANY</v>
    <v>156.1</v>
    <v>27.2104</v>
    <v>156.22999999999999</v>
    <v>155.51</v>
    <v>155.94999999999999</v>
    <v>2356969000</v>
    <v>PG</v>
    <v>THE PROCTER &amp; GAMBLE COMPANY (XNYS:PG)</v>
    <v>4892639</v>
    <v>5892453</v>
    <v>1905</v>
  </rv>
  <rv s="2">
    <v>1144</v>
  </rv>
  <rv s="0">
    <v>http://en.wikipedia.org/wiki/Progressive_Corporation</v>
    <v>Wikipedia</v>
  </rv>
  <rv s="3">
    <v>27</v>
    <v>1146</v>
  </rv>
  <rv s="4">
    <v>9</v>
    <v>https://www.bing.com/th?id=AMMS_1ae7fef605fb644f70b899c25b5ca660&amp;qlt=95</v>
    <v>1147</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149.87</v>
    <v>106.95</v>
    <v>0.50960000000000005</v>
    <v>1.05</v>
    <v>3.1719999999999999E-3</v>
    <v>8.397E-3</v>
    <v>0.4</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126.72</v>
    <v>1148</v>
    <v>Insurance</v>
    <v>Stock</v>
    <v>45050.972308066404</v>
    <v>1149</v>
    <v>122.72</v>
    <v>73814715650</v>
    <v>THE PROGRESSIVE CORPORATION</v>
    <v>THE PROGRESSIVE CORPORATION</v>
    <v>124.17</v>
    <v>90.159899999999993</v>
    <v>125.05</v>
    <v>126.1</v>
    <v>126.5</v>
    <v>585366500</v>
    <v>PGR</v>
    <v>THE PROGRESSIVE CORPORATION (XNYS:PGR)</v>
    <v>4909944</v>
    <v>2868618</v>
    <v>1965</v>
  </rv>
  <rv s="2">
    <v>1150</v>
  </rv>
  <rv s="0">
    <v>https://www.bing.com/financeapi/forcetrigger?t=a1ztzr&amp;q=XNYS%3aPH&amp;form=skydnc</v>
    <v>Learn more on Bing</v>
  </rv>
  <rv s="1">
    <v>en-US</v>
    <v>a1ztzr</v>
    <v>268435456</v>
    <v>1</v>
    <v>Powered by Refinitiv</v>
    <v>0</v>
    <v>PARKER-HANNIFIN CORPORATION (XNYS:PH)</v>
    <v>2</v>
    <v>3</v>
    <v>Finance</v>
    <v>4</v>
    <v>364.57</v>
    <v>230.44</v>
    <v>1.4883999999999999</v>
    <v>-0.93</v>
    <v>0</v>
    <v>-2.8770000000000002E-3</v>
    <v>0</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337.93</v>
    <v>Machinery, Equipment &amp; Components</v>
    <v>Stock</v>
    <v>45050.958333367969</v>
    <v>1152</v>
    <v>322.19</v>
    <v>41338849140</v>
    <v>PARKER-HANNIFIN CORPORATION</v>
    <v>PARKER-HANNIFIN CORPORATION</v>
    <v>337.93</v>
    <v>33.375900000000001</v>
    <v>323.22000000000003</v>
    <v>322.29000000000002</v>
    <v>322.29000000000002</v>
    <v>128266000</v>
    <v>PH</v>
    <v>PARKER-HANNIFIN CORPORATION (XNYS:PH)</v>
    <v>1467910</v>
    <v>845609</v>
    <v>1938</v>
  </rv>
  <rv s="2">
    <v>1153</v>
  </rv>
  <rv s="0">
    <v>https://www.bing.com/financeapi/forcetrigger?t=a1zutc&amp;q=XNYS%3aPHM&amp;form=skydnc</v>
    <v>Learn more on Bing</v>
  </rv>
  <rv s="1">
    <v>en-US</v>
    <v>a1zutc</v>
    <v>268435456</v>
    <v>1</v>
    <v>Powered by Refinitiv</v>
    <v>0</v>
    <v>PULTEGROUP, INC. (XNYS:PHM)</v>
    <v>2</v>
    <v>3</v>
    <v>Finance</v>
    <v>4</v>
    <v>67.400000000000006</v>
    <v>35.032400000000003</v>
    <v>1.3428</v>
    <v>-0.12</v>
    <v>1.507E-4</v>
    <v>-1.805E-3</v>
    <v>0.01</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67</v>
    <v>Homebuilding &amp; Construction Supplies</v>
    <v>Stock</v>
    <v>45050.958333344533</v>
    <v>1155</v>
    <v>65.819999999999993</v>
    <v>14815390154</v>
    <v>PULTEGROUP, INC.</v>
    <v>PULTEGROUP, INC.</v>
    <v>66.55</v>
    <v>5.7279999999999998</v>
    <v>66.489999999999995</v>
    <v>66.37</v>
    <v>66.38</v>
    <v>223224200</v>
    <v>PHM</v>
    <v>PULTEGROUP, INC. (XNYS:PHM)</v>
    <v>3393774</v>
    <v>2999517</v>
    <v>1987</v>
  </rv>
  <rv s="2">
    <v>1156</v>
  </rv>
  <rv s="0">
    <v>https://www.bing.com/financeapi/forcetrigger?t=a1zxa2&amp;q=XNYS%3aPKG&amp;form=skydnc</v>
    <v>Learn more on Bing</v>
  </rv>
  <rv s="1">
    <v>en-US</v>
    <v>a1zxa2</v>
    <v>268435456</v>
    <v>1</v>
    <v>Powered by Refinitiv</v>
    <v>0</v>
    <v>PACKAGING CORPORATION OF AMERICA (XNYS:PKG)</v>
    <v>2</v>
    <v>3</v>
    <v>Finance</v>
    <v>4</v>
    <v>165.72</v>
    <v>110.55500000000001</v>
    <v>0.89100000000000001</v>
    <v>-0.6</v>
    <v>7.0049E-2</v>
    <v>-4.4889999999999999E-3</v>
    <v>9.32</v>
    <v>USD</v>
    <v>Packaging Corporation of America is a producer of container board products and uncoated freesheet paper. It operates eight mills and 89 corrugated products plants and related facilities. It has three segments: Packaging, Paper, and Corporate and Other. Its containerboard mills produce linerboard and corrugating medium. Its corrugated products manufacturing plants produce a range of corrugated packaging products, including conventional shipping containers used to protect and transport manufactured goods, multi-color boxes and displays.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15100</v>
    <v>New York Stock Exchange</v>
    <v>XNYS</v>
    <v>XNYS</v>
    <v>1955 W Field Ct, LAKE FOREST, IL, 60045 US</v>
    <v>134.46</v>
    <v>Containers &amp; Packaging</v>
    <v>Stock</v>
    <v>45050.958333367969</v>
    <v>1158</v>
    <v>132.13</v>
    <v>12012940000</v>
    <v>PACKAGING CORPORATION OF AMERICA</v>
    <v>PACKAGING CORPORATION OF AMERICA</v>
    <v>133.87</v>
    <v>12.831</v>
    <v>133.65</v>
    <v>133.05000000000001</v>
    <v>142.37</v>
    <v>89883610</v>
    <v>PKG</v>
    <v>PACKAGING CORPORATION OF AMERICA (XNYS:PKG)</v>
    <v>657027</v>
    <v>697173</v>
    <v>1999</v>
  </rv>
  <rv s="2">
    <v>1159</v>
  </rv>
  <rv s="0">
    <v>https://www.bing.com/financeapi/forcetrigger?t=a1zxcw&amp;q=XNYS%3aPKI&amp;form=skydnc</v>
    <v>Learn more on Bing</v>
  </rv>
  <rv s="1">
    <v>en-US</v>
    <v>a1zxcw</v>
    <v>268435456</v>
    <v>1</v>
    <v>Powered by Refinitiv</v>
    <v>0</v>
    <v>PERKINELMER, INC. (XNYS:PKI)</v>
    <v>2</v>
    <v>3</v>
    <v>Finance</v>
    <v>4</v>
    <v>170</v>
    <v>113.46</v>
    <v>1.0998000000000001</v>
    <v>0.9</v>
    <v>0</v>
    <v>6.9110000000000005E-3</v>
    <v>0</v>
    <v>USD</v>
    <v>PerkinElmer Inc. is a provider of products, services and solutions for the diagnostics, life sciences and applied markets. The Company operates through two segments: Discovery &amp; Analytical Solutions and Diagnostics. The Discovery &amp; Analytical Solutions segment provides products and services targeted towards the life sciences and applied markets. The Diagnostics segment develops diagnostics, tools and applications focused on clinically oriented customers, especially within the reproductive health, immunodiagnostics and applied genomics markets. Its products and services for Discovery &amp; Analytical Solutions applications include The Opera Phenix Plus high-content screening system, The Operetta CLS high-content analysis system, The MuviCyte live-cell imaging system, and The Signals Image Artist. Its products and services for Diagnostics applications include The DELFIA Xpress screening platform, The Specimen Gate informatics data management solution and The DELFIA Xpress sFlt-1 kit.</v>
    <v>16700</v>
    <v>New York Stock Exchange</v>
    <v>XNYS</v>
    <v>XNYS</v>
    <v>940 Winter Street, WALTHAM, MA, 02451 US</v>
    <v>131.74</v>
    <v>Healthcare Equipment &amp; Supplies</v>
    <v>Stock</v>
    <v>45050.958333344533</v>
    <v>1161</v>
    <v>129.27000000000001</v>
    <v>16576405560</v>
    <v>PERKINELMER, INC.</v>
    <v>PERKINELMER, INC.</v>
    <v>130.38999999999999</v>
    <v>31.493600000000001</v>
    <v>130.22999999999999</v>
    <v>131.13</v>
    <v>131.13</v>
    <v>126412000</v>
    <v>PKI</v>
    <v>PERKINELMER, INC. (XNYS:PKI)</v>
    <v>623952</v>
    <v>675863</v>
    <v>1947</v>
  </rv>
  <rv s="2">
    <v>1162</v>
  </rv>
  <rv s="0">
    <v>https://www.bing.com/financeapi/forcetrigger?t=a1zy3m&amp;q=XNYS%3aPLD&amp;form=skydnc</v>
    <v>Learn more on Bing</v>
  </rv>
  <rv s="1">
    <v>en-US</v>
    <v>a1zy3m</v>
    <v>268435456</v>
    <v>1</v>
    <v>Powered by Refinitiv</v>
    <v>0</v>
    <v>PROLOGIS, INC. (XNYS:PLD)</v>
    <v>2</v>
    <v>3</v>
    <v>Finance</v>
    <v>4</v>
    <v>153.16</v>
    <v>98.03</v>
    <v>1.0133000000000001</v>
    <v>0.72</v>
    <v>4.9649999999999998E-3</v>
    <v>5.7989999999999995E-3</v>
    <v>0.62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125.04989999999999</v>
    <v>Residential &amp; Commercial REIT</v>
    <v>Stock</v>
    <v>45050.977790219535</v>
    <v>1164</v>
    <v>122.43</v>
    <v>115322434080</v>
    <v>PROLOGIS, INC.</v>
    <v>PROLOGIS, INC.</v>
    <v>124.13</v>
    <v>37.503999999999998</v>
    <v>124.16</v>
    <v>124.88</v>
    <v>125.5</v>
    <v>923466000</v>
    <v>PLD</v>
    <v>PROLOGIS, INC. (XNYS:PLD)</v>
    <v>2740427</v>
    <v>2947748</v>
    <v>1997</v>
  </rv>
  <rv s="2">
    <v>1165</v>
  </rv>
  <rv s="0">
    <v>https://www.bing.com/financeapi/forcetrigger?t=a1zzmw&amp;q=XNYS%3aPM&amp;form=skydnc</v>
    <v>Learn more on Bing</v>
  </rv>
  <rv s="1">
    <v>en-US</v>
    <v>a1zzmw</v>
    <v>268435456</v>
    <v>1</v>
    <v>Powered by Refinitiv</v>
    <v>0</v>
    <v>Philip Morris International Inc. (XNYS:PM)</v>
    <v>2</v>
    <v>3</v>
    <v>Finance</v>
    <v>4</v>
    <v>109.81</v>
    <v>82.85</v>
    <v>0.71240000000000003</v>
    <v>-1.48</v>
    <v>5.8279999999999998E-3</v>
    <v>-1.5439000000000001E-2</v>
    <v>0.55000000000000004</v>
    <v>USD</v>
    <v>Philip Morris International Inc. (PMI) is an international tobacco company. It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The United States Food and Drug Administration (FDA) has authorized versions of its IQOS Platform 1 device and consumables, and Swedish Match's General snus, as Modified Risk Tobacco Products (MRTPs). Its portfolio consists of both international and local brands and is led by Marlboro. Its other cigarette brands include Chesterfield, L&amp;M and Philip Morris.</v>
    <v>79800</v>
    <v>New York Stock Exchange</v>
    <v>XNYS</v>
    <v>XNYS</v>
    <v>677 Washington Blvd, Ste. 1100, STAMFORD, CT, 06901 US</v>
    <v>95.67</v>
    <v>Food &amp; Tobacco</v>
    <v>Stock</v>
    <v>45050.999670740624</v>
    <v>1167</v>
    <v>93.78</v>
    <v>146496352860</v>
    <v>Philip Morris International Inc.</v>
    <v>Philip Morris International Inc.</v>
    <v>95.45</v>
    <v>17.1267</v>
    <v>95.86</v>
    <v>94.38</v>
    <v>94.93</v>
    <v>1552197000</v>
    <v>PM</v>
    <v>Philip Morris International Inc. (XNYS:PM)</v>
    <v>4466145</v>
    <v>3794761</v>
    <v>2007</v>
  </rv>
  <rv s="2">
    <v>1168</v>
  </rv>
  <rv s="0">
    <v>https://www.bing.com/financeapi/forcetrigger?t=a21277&amp;q=XNYS%3aPNC&amp;form=skydnc</v>
    <v>Learn more on Bing</v>
  </rv>
  <rv s="1">
    <v>en-US</v>
    <v>a21277</v>
    <v>268435456</v>
    <v>1</v>
    <v>Powered by Refinitiv</v>
    <v>0</v>
    <v>THE PNC FINANCIAL SERVICES GROUP, INC. (XNYS:PNC)</v>
    <v>2</v>
    <v>3</v>
    <v>Finance</v>
    <v>4</v>
    <v>176.47</v>
    <v>111.84</v>
    <v>1.1141000000000001</v>
    <v>-3.01</v>
    <v>3.1680000000000002E-3</v>
    <v>-2.5804000000000001E-2</v>
    <v>0.36</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115.61</v>
    <v>Banking Services</v>
    <v>Stock</v>
    <v>45050.99964914297</v>
    <v>1170</v>
    <v>111.84</v>
    <v>45342360000</v>
    <v>THE PNC FINANCIAL SERVICES GROUP, INC.</v>
    <v>THE PNC FINANCIAL SERVICES GROUP, INC.</v>
    <v>113.38</v>
    <v>7.9866000000000001</v>
    <v>116.65</v>
    <v>113.64</v>
    <v>114</v>
    <v>399000000</v>
    <v>PNC</v>
    <v>THE PNC FINANCIAL SERVICES GROUP, INC. (XNYS:PNC)</v>
    <v>6975881</v>
    <v>4856542</v>
    <v>1983</v>
  </rv>
  <rv s="2">
    <v>1171</v>
  </rv>
  <rv s="0">
    <v>https://www.bing.com/financeapi/forcetrigger?t=a212zr&amp;q=XNYS%3aPNR&amp;form=skydnc</v>
    <v>Learn more on Bing</v>
  </rv>
  <rv s="1">
    <v>en-US</v>
    <v>a212zr</v>
    <v>268435456</v>
    <v>1</v>
    <v>Powered by Refinitiv</v>
    <v>0</v>
    <v>PENTAIR PUBLIC LIMITED COMPANY (XNYS:PNR)</v>
    <v>2</v>
    <v>3</v>
    <v>Finance</v>
    <v>4</v>
    <v>60.85</v>
    <v>38.549999999999997</v>
    <v>1.1154999999999999</v>
    <v>-0.54</v>
    <v>0</v>
    <v>-9.3650000000000001E-3</v>
    <v>0</v>
    <v>USD</v>
    <v>Pentair plc is a water industrial manufacturing company. The Company’s segments include Consumer Solutions and Industrial &amp; Flow Technologies. The Consumer Solutions segment designs, manufactures and sells residential and commercial pool equipment and accessories, and commercial and residential water treatment products and systems. Its residential and commercial pool equipment and accessories include pumps, filters, heaters, lights, automatic controls, automatic cleaners, maintenance equipment and pool accessories. Its water treatment products and systems include pressure tanks, control valves, activated carbon products, commercial ice machines, conventional filtration products, and point-of-entry and point-of-use systems. The Industrial &amp; Flow Technologies segment manufactures and sells a variety of fluid treatment products (advanced membrane filtration, separation systems, membrane bioreactors), pumps, valves, and spray nozzles, as well as systems combining these products.</v>
    <v>11250</v>
    <v>New York Stock Exchange</v>
    <v>XNYS</v>
    <v>XNYS</v>
    <v>Regal House, 70 London Road, Twickenham, LONDON, UNITED KINGDOM-NA, TW1 3QS GB</v>
    <v>58.21</v>
    <v>Machinery, Equipment &amp; Components</v>
    <v>Stock</v>
    <v>45050.958333344533</v>
    <v>1173</v>
    <v>56.86</v>
    <v>9421961136</v>
    <v>PENTAIR PUBLIC LIMITED COMPANY</v>
    <v>PENTAIR PUBLIC LIMITED COMPANY</v>
    <v>57.5</v>
    <v>19.338000000000001</v>
    <v>57.66</v>
    <v>57.12</v>
    <v>57.12</v>
    <v>164950300</v>
    <v>PNR</v>
    <v>PENTAIR PUBLIC LIMITED COMPANY (XNYS:PNR)</v>
    <v>1513692</v>
    <v>1454054</v>
    <v>2013</v>
  </rv>
  <rv s="2">
    <v>1174</v>
  </rv>
  <rv s="0">
    <v>https://www.bing.com/financeapi/forcetrigger?t=a2139c&amp;q=XNYS%3aPNW&amp;form=skydnc</v>
    <v>Learn more on Bing</v>
  </rv>
  <rv s="1">
    <v>en-US</v>
    <v>a2139c</v>
    <v>268435456</v>
    <v>1</v>
    <v>Powered by Refinitiv</v>
    <v>0</v>
    <v>PINNACLE WEST CAPITAL CORPORATION (XNYS:PNW)</v>
    <v>2</v>
    <v>3</v>
    <v>Finance</v>
    <v>4</v>
    <v>81.63</v>
    <v>59.03</v>
    <v>0.44569999999999999</v>
    <v>1.27</v>
    <v>0</v>
    <v>1.6195000000000001E-2</v>
    <v>0</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80.45</v>
    <v>Electrical Utilities &amp; IPPs</v>
    <v>Stock</v>
    <v>45050.958333344533</v>
    <v>1176</v>
    <v>76.760000000000005</v>
    <v>9025012035</v>
    <v>PINNACLE WEST CAPITAL CORPORATION</v>
    <v>PINNACLE WEST CAPITAL CORPORATION</v>
    <v>78.760000000000005</v>
    <v>19.886099999999999</v>
    <v>78.42</v>
    <v>79.69</v>
    <v>79.69</v>
    <v>113251500</v>
    <v>PNW</v>
    <v>PINNACLE WEST CAPITAL CORPORATION (XNYS:PNW)</v>
    <v>1012254</v>
    <v>710767</v>
    <v>1985</v>
  </rv>
  <rv s="2">
    <v>1177</v>
  </rv>
  <rv s="0">
    <v>https://www.bing.com/financeapi/forcetrigger?t=a213kr&amp;q=XNAS%3aPOOL&amp;form=skydnc</v>
    <v>Learn more on Bing</v>
  </rv>
  <rv s="1">
    <v>en-US</v>
    <v>a213kr</v>
    <v>268435456</v>
    <v>1</v>
    <v>Powered by Refinitiv</v>
    <v>0</v>
    <v>POOL CORPORATION (XNAS:POOL)</v>
    <v>2</v>
    <v>3</v>
    <v>Finance</v>
    <v>4</v>
    <v>423.97</v>
    <v>278.10039999999998</v>
    <v>0.93140000000000001</v>
    <v>-6.85</v>
    <v>4.1460000000000004E-3</v>
    <v>-1.9476E-2</v>
    <v>1.43</v>
    <v>USD</v>
    <v>Pool Corporation is a wholesale distributor of swimming pool supplies, equipment and related leisure products. The Company also distributes irrigation and landscape products in the United States. The Company operates approximately 420 sales centers in North America, Europe and Australia through its five distribution networks: SCP Distributors (SCP), Superior Pool Products (Superior), Horizon Distributors (Horizon), National Pool Tile (NPT) and Sun Wholesale Supply, Inc. (Sun Wholesale). The Company distributes swimming pool tile, decking materials and interior pool surfacing products through its NPT network, as well as through SCP and Superior networks.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355.43</v>
    <v>Leisure Products</v>
    <v>Stock</v>
    <v>45050.985856712497</v>
    <v>1179</v>
    <v>342.65</v>
    <v>13463121277</v>
    <v>POOL CORPORATION</v>
    <v>POOL CORPORATION</v>
    <v>352.26</v>
    <v>20.924600000000002</v>
    <v>351.72</v>
    <v>344.87</v>
    <v>346.3</v>
    <v>39038250</v>
    <v>POOL</v>
    <v>POOL CORPORATION (XNAS:POOL)</v>
    <v>281087</v>
    <v>462769</v>
    <v>1993</v>
  </rv>
  <rv s="2">
    <v>1180</v>
  </rv>
  <rv s="0">
    <v>https://www.bing.com/financeapi/forcetrigger?t=a214h7&amp;q=XNYS%3aPPG&amp;form=skydnc</v>
    <v>Learn more on Bing</v>
  </rv>
  <rv s="1">
    <v>en-US</v>
    <v>a214h7</v>
    <v>268435456</v>
    <v>1</v>
    <v>Powered by Refinitiv</v>
    <v>0</v>
    <v>PPG INDUSTRIES, INC. (XNYS:PPG)</v>
    <v>2</v>
    <v>3</v>
    <v>Finance</v>
    <v>4</v>
    <v>145.51</v>
    <v>107.06</v>
    <v>1.1712</v>
    <v>-2.84</v>
    <v>3.7269000000000004E-2</v>
    <v>-2.0529000000000002E-2</v>
    <v>5.05</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138.30000000000001</v>
    <v>Chemicals</v>
    <v>Stock</v>
    <v>45050.958333367969</v>
    <v>1182</v>
    <v>134.66499999999999</v>
    <v>31898868000</v>
    <v>PPG INDUSTRIES, INC.</v>
    <v>PPG INDUSTRIES, INC.</v>
    <v>138.30000000000001</v>
    <v>25.738199999999999</v>
    <v>138.34</v>
    <v>135.5</v>
    <v>140.55000000000001</v>
    <v>235416000</v>
    <v>PPG</v>
    <v>PPG INDUSTRIES, INC. (XNYS:PPG)</v>
    <v>1029246</v>
    <v>1548265</v>
    <v>1883</v>
  </rv>
  <rv s="2">
    <v>1183</v>
  </rv>
  <rv s="0">
    <v>https://www.bing.com/financeapi/forcetrigger?t=a214vh&amp;q=XNYS%3aPPL&amp;form=skydnc</v>
    <v>Learn more on Bing</v>
  </rv>
  <rv s="1">
    <v>en-US</v>
    <v>a214vh</v>
    <v>268435456</v>
    <v>1</v>
    <v>Powered by Refinitiv</v>
    <v>0</v>
    <v>PPL CORPORATION (XNYS:PPL)</v>
    <v>2</v>
    <v>3</v>
    <v>Finance</v>
    <v>4</v>
    <v>31.74</v>
    <v>23.465</v>
    <v>0.79900000000000004</v>
    <v>0.21</v>
    <v>0</v>
    <v>7.3709999999999999E-3</v>
    <v>0</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28.86</v>
    <v>Multiline Utilities</v>
    <v>Stock</v>
    <v>45050.958333344533</v>
    <v>1185</v>
    <v>28.34</v>
    <v>21153498590</v>
    <v>PPL CORPORATION</v>
    <v>PPL CORPORATION</v>
    <v>28.71</v>
    <v>29.399000000000001</v>
    <v>28.49</v>
    <v>28.7</v>
    <v>28.7</v>
    <v>737055700</v>
    <v>PPL</v>
    <v>PPL CORPORATION (XNYS:PPL)</v>
    <v>5248905</v>
    <v>4541987</v>
    <v>1994</v>
  </rv>
  <rv s="2">
    <v>1186</v>
  </rv>
  <rv s="0">
    <v>https://www.bing.com/financeapi/forcetrigger?t=a218k2&amp;q=XNYS%3aPRU&amp;form=skydnc</v>
    <v>Learn more on Bing</v>
  </rv>
  <rv s="1">
    <v>en-US</v>
    <v>a218k2</v>
    <v>268435456</v>
    <v>1</v>
    <v>Powered by Refinitiv</v>
    <v>0</v>
    <v>PRUDENTIAL FINANCIAL, INC. (XNYS:PRU)</v>
    <v>2</v>
    <v>3</v>
    <v>Finance</v>
    <v>4</v>
    <v>111.8</v>
    <v>75.37</v>
    <v>1.3875999999999999</v>
    <v>-2.25</v>
    <v>5.1830000000000001E-3</v>
    <v>-2.7654999999999999E-2</v>
    <v>0.41</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80.95</v>
    <v>Insurance</v>
    <v>Stock</v>
    <v>45050.997935705469</v>
    <v>1188</v>
    <v>77.22</v>
    <v>29031328962</v>
    <v>PRUDENTIAL FINANCIAL, INC.</v>
    <v>PRUDENTIAL FINANCIAL, INC.</v>
    <v>80.55</v>
    <v>140.99639999999999</v>
    <v>81.36</v>
    <v>79.11</v>
    <v>79.52</v>
    <v>366974200</v>
    <v>PRU</v>
    <v>PRUDENTIAL FINANCIAL, INC. (XNYS:PRU)</v>
    <v>3343694</v>
    <v>2201192</v>
    <v>1999</v>
  </rv>
  <rv s="2">
    <v>1189</v>
  </rv>
  <rv s="0">
    <v>https://www.bing.com/financeapi/forcetrigger?t=a218mw&amp;q=XNYS%3aPSA&amp;form=skydnc</v>
    <v>Learn more on Bing</v>
  </rv>
  <rv s="1">
    <v>en-US</v>
    <v>a218mw</v>
    <v>268435456</v>
    <v>1</v>
    <v>Powered by Refinitiv</v>
    <v>0</v>
    <v>PUBLIC STORAGE (XNYS:PSA)</v>
    <v>2</v>
    <v>3</v>
    <v>Finance</v>
    <v>4</v>
    <v>357.125</v>
    <v>270.13</v>
    <v>0.46579999999999999</v>
    <v>7.99</v>
    <v>0</v>
    <v>2.8302000000000001E-2</v>
    <v>0</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2,869 self-storage facilities (an aggregate of about 204 million net rentable square feet of space). Its subsidiaries include PS LPT Properties Investors and PS California Holdings, Inc.</v>
    <v>5900</v>
    <v>New York Stock Exchange</v>
    <v>XNYS</v>
    <v>XNYS</v>
    <v>701 Western Ave, GLENDALE, CA, 91201-2349 US</v>
    <v>291.95</v>
    <v>Residential &amp; Commercial REIT</v>
    <v>Stock</v>
    <v>45050.958333344533</v>
    <v>1191</v>
    <v>282.42</v>
    <v>51033375590</v>
    <v>PUBLIC STORAGE</v>
    <v>PUBLIC STORAGE</v>
    <v>283.49</v>
    <v>12.0069</v>
    <v>282.31</v>
    <v>290.3</v>
    <v>290.3</v>
    <v>175795300</v>
    <v>PSA</v>
    <v>PUBLIC STORAGE (XNYS:PSA)</v>
    <v>1162960</v>
    <v>1158181</v>
    <v>2007</v>
  </rv>
  <rv s="2">
    <v>1192</v>
  </rv>
  <rv s="0">
    <v>https://www.bing.com/financeapi/forcetrigger?t=a21d27&amp;q=XNYS%3aPSX&amp;form=skydnc</v>
    <v>Learn more on Bing</v>
  </rv>
  <rv s="1">
    <v>en-US</v>
    <v>a21d27</v>
    <v>268435456</v>
    <v>1</v>
    <v>Powered by Refinitiv</v>
    <v>0</v>
    <v>PHILLIPS 66 (XNYS:PSX)</v>
    <v>2</v>
    <v>3</v>
    <v>Finance</v>
    <v>4</v>
    <v>113.53</v>
    <v>74.02</v>
    <v>1.3732</v>
    <v>-3.64</v>
    <v>5.9579999999999998E-3</v>
    <v>-3.7935999999999998E-2</v>
    <v>0.55000000000000004</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95.94</v>
    <v>Oil &amp; Gas</v>
    <v>Stock</v>
    <v>45050.999441921093</v>
    <v>1194</v>
    <v>91.86</v>
    <v>42546860568</v>
    <v>PHILLIPS 66</v>
    <v>PHILLIPS 66</v>
    <v>95.76</v>
    <v>4.1840999999999999</v>
    <v>95.95</v>
    <v>92.31</v>
    <v>92.86</v>
    <v>460912800</v>
    <v>PSX</v>
    <v>PHILLIPS 66 (XNYS:PSX)</v>
    <v>4619484</v>
    <v>3415831</v>
    <v>2011</v>
  </rv>
  <rv s="2">
    <v>1195</v>
  </rv>
  <rv s="0">
    <v>https://www.bing.com/financeapi/forcetrigger?t=a21d7w&amp;q=XNAS%3aPTC&amp;form=skydnc</v>
    <v>Learn more on Bing</v>
  </rv>
  <rv s="1">
    <v>en-US</v>
    <v>a21d7w</v>
    <v>268435456</v>
    <v>1</v>
    <v>Powered by Refinitiv</v>
    <v>0</v>
    <v>PTC INC. (XNAS:PTC)</v>
    <v>2</v>
    <v>3</v>
    <v>Finance</v>
    <v>4</v>
    <v>139.91</v>
    <v>97.97</v>
    <v>1.1884999999999999</v>
    <v>0.21</v>
    <v>3.1940000000000001E-4</v>
    <v>1.6800000000000001E-3</v>
    <v>0.04</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6503</v>
    <v>Nasdaq Stock Market</v>
    <v>XNAS</v>
    <v>XNAS</v>
    <v>121 Seaport Blvd., BOSTON, MA, 02210 US</v>
    <v>126.44</v>
    <v>Software &amp; IT Services</v>
    <v>Stock</v>
    <v>45050.954586967186</v>
    <v>1197</v>
    <v>124.41500000000001</v>
    <v>14808917904</v>
    <v>PTC INC.</v>
    <v>PTC INC.</v>
    <v>125.1</v>
    <v>46.9422</v>
    <v>125.01</v>
    <v>125.22</v>
    <v>125.26</v>
    <v>118263200</v>
    <v>PTC</v>
    <v>PTC INC. (XNAS:PTC)</v>
    <v>577748</v>
    <v>686265</v>
    <v>1985</v>
  </rv>
  <rv s="2">
    <v>1198</v>
  </rv>
  <rv s="0">
    <v>https://www.bing.com/financeapi/forcetrigger?t=a21gh7&amp;q=XNYS%3aPWR&amp;form=skydnc</v>
    <v>Learn more on Bing</v>
  </rv>
  <rv s="1">
    <v>en-US</v>
    <v>a21gh7</v>
    <v>268435456</v>
    <v>1</v>
    <v>Powered by Refinitiv</v>
    <v>0</v>
    <v>QUANTA SERVICES, INC. (XNYS:PWR)</v>
    <v>2</v>
    <v>3</v>
    <v>Finance</v>
    <v>4</v>
    <v>171.94</v>
    <v>106.33</v>
    <v>1.0751999999999999</v>
    <v>-2.87</v>
    <v>5.5640000000000004E-3</v>
    <v>-1.7061E-2</v>
    <v>0.92</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169.465</v>
    <v>Construction &amp; Engineering</v>
    <v>Stock</v>
    <v>45050.998156539063</v>
    <v>1200</v>
    <v>160.6</v>
    <v>24418840000</v>
    <v>QUANTA SERVICES, INC.</v>
    <v>QUANTA SERVICES, INC.</v>
    <v>166.98</v>
    <v>50.632800000000003</v>
    <v>168.22</v>
    <v>165.35</v>
    <v>166.27</v>
    <v>145160200</v>
    <v>PWR</v>
    <v>QUANTA SERVICES, INC. (XNYS:PWR)</v>
    <v>1229203</v>
    <v>701904</v>
    <v>1997</v>
  </rv>
  <rv s="2">
    <v>1201</v>
  </rv>
  <rv s="0">
    <v>https://www.bing.com/financeapi/forcetrigger?t=a21gsm&amp;q=XNYS%3aPXD&amp;form=skydnc</v>
    <v>Learn more on Bing</v>
  </rv>
  <rv s="1">
    <v>en-US</v>
    <v>a21gsm</v>
    <v>268435456</v>
    <v>1</v>
    <v>Powered by Refinitiv</v>
    <v>0</v>
    <v>PIONEER NATURAL RESOURCES COMPANY (XNYS:PXD)</v>
    <v>2</v>
    <v>3</v>
    <v>Finance</v>
    <v>4</v>
    <v>288.45999999999998</v>
    <v>177.26499999999999</v>
    <v>1.4571000000000001</v>
    <v>-1.73</v>
    <v>9.2210000000000002E-4</v>
    <v>-8.3260000000000001E-3</v>
    <v>0.19</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209.55</v>
    <v>Oil &amp; Gas</v>
    <v>Stock</v>
    <v>45050.999508668749</v>
    <v>1203</v>
    <v>205.67070000000001</v>
    <v>48163537130</v>
    <v>PIONEER NATURAL RESOURCES COMPANY</v>
    <v>PIONEER NATURAL RESOURCES COMPANY</v>
    <v>208.16</v>
    <v>7.3761000000000001</v>
    <v>207.79</v>
    <v>206.06</v>
    <v>206.25</v>
    <v>233735500</v>
    <v>PXD</v>
    <v>PIONEER NATURAL RESOURCES COMPANY (XNYS:PXD)</v>
    <v>1840868</v>
    <v>2489385</v>
    <v>1997</v>
  </rv>
  <rv s="2">
    <v>1204</v>
  </rv>
  <rv s="0">
    <v>https://www.bing.com/financeapi/forcetrigger?t=a21icw&amp;q=XNAS%3aPYPL&amp;form=skydnc</v>
    <v>Learn more on Bing</v>
  </rv>
  <rv s="1">
    <v>en-US</v>
    <v>a21icw</v>
    <v>268435456</v>
    <v>1</v>
    <v>Powered by Refinitiv</v>
    <v>0</v>
    <v>PAYPAL HOLDINGS, INC. (XNAS:PYPL)</v>
    <v>2</v>
    <v>3</v>
    <v>Finance</v>
    <v>4</v>
    <v>103.03</v>
    <v>66.385000000000005</v>
    <v>1.3046</v>
    <v>0.38</v>
    <v>8.7729999999999995E-3</v>
    <v>5.3200000000000001E-3</v>
    <v>0.63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73.05</v>
    <v>Software &amp; IT Services</v>
    <v>Stock</v>
    <v>45050.999925323435</v>
    <v>1206</v>
    <v>71.754999999999995</v>
    <v>80628698860</v>
    <v>PAYPAL HOLDINGS, INC.</v>
    <v>PAYPAL HOLDINGS, INC.</v>
    <v>71.77</v>
    <v>34.093499999999999</v>
    <v>71.430000000000007</v>
    <v>71.81</v>
    <v>72.44</v>
    <v>1122806000</v>
    <v>PYPL</v>
    <v>PAYPAL HOLDINGS, INC. (XNAS:PYPL)</v>
    <v>10230510</v>
    <v>9544135</v>
    <v>2015</v>
  </rv>
  <rv s="2">
    <v>1207</v>
  </rv>
  <rv s="0">
    <v>http://en.wikipedia.org/wiki/Qualcomm</v>
    <v>Wikipedia</v>
  </rv>
  <rv s="3">
    <v>27</v>
    <v>1209</v>
  </rv>
  <rv s="4">
    <v>9</v>
    <v>https://www.bing.com/th?id=AMMS_2b1c176dae370ecc0d55a1517537f595&amp;qlt=95</v>
    <v>1210</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156.66</v>
    <v>101.93</v>
    <v>1.2583</v>
    <v>-6.25</v>
    <v>-9.3830000000000001E-5</v>
    <v>-5.5392999999999998E-2</v>
    <v>-0.01</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107.12</v>
    <v>1211</v>
    <v>Semiconductors &amp; Semiconductor Equipment</v>
    <v>Stock</v>
    <v>45050.999823796097</v>
    <v>1212</v>
    <v>103.5</v>
    <v>125805500000</v>
    <v>QUALCOMM INCORPORATED</v>
    <v>QUALCOMM INCORPORATED</v>
    <v>104.03</v>
    <v>12.0045</v>
    <v>112.83</v>
    <v>106.58</v>
    <v>106.57</v>
    <v>1115000000</v>
    <v>QCOM</v>
    <v>QUALCOMM INCORPORATED (XNAS:QCOM)</v>
    <v>22117513</v>
    <v>6179448</v>
    <v>1991</v>
  </rv>
  <rv s="2">
    <v>1213</v>
  </rv>
  <rv s="0">
    <v>https://www.bing.com/financeapi/forcetrigger?t=a21mzr&amp;q=XNAS%3aQRVO&amp;form=skydnc</v>
    <v>Learn more on Bing</v>
  </rv>
  <rv s="1">
    <v>en-US</v>
    <v>a21mzr</v>
    <v>268435456</v>
    <v>1</v>
    <v>Powered by Refinitiv</v>
    <v>0</v>
    <v>QORVO, INC. (XNAS:QRVO)</v>
    <v>2</v>
    <v>3</v>
    <v>Finance</v>
    <v>4</v>
    <v>119.82</v>
    <v>75.38</v>
    <v>1.4273</v>
    <v>0.37</v>
    <v>7.554E-3</v>
    <v>3.9519999999999998E-3</v>
    <v>0.71</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102.78</v>
    <v>Semiconductors &amp; Semiconductor Equipment</v>
    <v>Stock</v>
    <v>45050.988589988279</v>
    <v>1215</v>
    <v>92.371600000000001</v>
    <v>9388586847</v>
    <v>QORVO, INC.</v>
    <v>QORVO, INC.</v>
    <v>102.27</v>
    <v>101.7697</v>
    <v>93.62</v>
    <v>93.99</v>
    <v>94.7</v>
    <v>99889210</v>
    <v>QRVO</v>
    <v>QORVO, INC. (XNAS:QRVO)</v>
    <v>3259052</v>
    <v>1127383</v>
    <v>2013</v>
  </rv>
  <rv s="2">
    <v>1216</v>
  </rv>
  <rv s="0">
    <v>https://www.bing.com/financeapi/forcetrigger?t=a21rw7&amp;q=XNYS%3aRCL&amp;form=skydnc</v>
    <v>Learn more on Bing</v>
  </rv>
  <rv s="1">
    <v>en-US</v>
    <v>a21rw7</v>
    <v>268435456</v>
    <v>1</v>
    <v>Powered by Refinitiv</v>
    <v>0</v>
    <v>ROYAL CARIBBEAN CRUISES LTD. (XNYS:RCL)</v>
    <v>2</v>
    <v>3</v>
    <v>Finance</v>
    <v>4</v>
    <v>78.97</v>
    <v>31.09</v>
    <v>2.4348999999999998</v>
    <v>4.8</v>
    <v>4.4520000000000002E-3</v>
    <v>7.1555999999999995E-2</v>
    <v>0.32</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4,150 berths, including Silver Endeavour brand.</v>
    <v>102500</v>
    <v>New York Stock Exchange</v>
    <v>XNYS</v>
    <v>XNYS</v>
    <v>1050 Caribbean Way, MIAMI, FL, 33132 US</v>
    <v>73.44</v>
    <v>Hotels &amp; Entertainment Services</v>
    <v>Stock</v>
    <v>45050.999882128905</v>
    <v>1218</v>
    <v>70.58</v>
    <v>18382008972</v>
    <v>ROYAL CARIBBEAN CRUISES LTD.</v>
    <v>ROYAL CARIBBEAN CRUISES LTD.</v>
    <v>73.2</v>
    <v>0</v>
    <v>67.08</v>
    <v>71.88</v>
    <v>72.2</v>
    <v>255731900</v>
    <v>RCL</v>
    <v>ROYAL CARIBBEAN CRUISES LTD. (XNYS:RCL)</v>
    <v>10164675</v>
    <v>3024221</v>
    <v>1985</v>
  </rv>
  <rv s="2">
    <v>1219</v>
  </rv>
  <rv s="0">
    <v>https://www.bing.com/financeapi/forcetrigger?t=a21tm7&amp;q=XNYS%3aRE&amp;form=skydnc</v>
    <v>Learn more on Bing</v>
  </rv>
  <rv s="1">
    <v>en-US</v>
    <v>a21tm7</v>
    <v>268435456</v>
    <v>1</v>
    <v>Powered by Refinitiv</v>
    <v>0</v>
    <v>EVEREST RE GROUP, LTD. (XNYS:RE)</v>
    <v>2</v>
    <v>3</v>
    <v>Finance</v>
    <v>4</v>
    <v>394.995</v>
    <v>244.57499999999999</v>
    <v>0.60619999999999996</v>
    <v>-4.49</v>
    <v>-2.9609999999999997E-3</v>
    <v>-1.1939999999999999E-2</v>
    <v>-1.1000000000000001</v>
    <v>USD</v>
    <v>Everest Re Group, Ltd. through its subsidiaries, is engaged in the underwriting of reinsurance and insurance in the United States, Bermuda and international markets. The Company’s segments include Reinsurance and Insurance. The Reinsurance operation writes worldwide property and casualty reinsurance and specialty lines of business, on both a treaty and facultative basis, through reinsurance brokers, as well as directly with ceding companies. Its products include a range of property and casualty reinsurance and insurance coverages, including marine, aviation, surety, errors and omissions liability (E&amp;O), directors’ and officers’ liability (D&amp;O), medical malpractice, mortgage reinsurance, other specialty lines, accident and health (A&amp;H) and workers’ compensation. The Insurance operation writes property and casualty insurance directly and through brokers, surplus lines brokers and general agents within the United States, Bermuda, Canada, Europe and South America.</v>
    <v>2428</v>
    <v>New York Stock Exchange</v>
    <v>XNYS</v>
    <v>XNYS</v>
    <v>Seon Place, 4th Floor, 141 Front Street, PO Box HM 845, HAMILTON, HM 19 BM</v>
    <v>376.33</v>
    <v>Insurance</v>
    <v>Stock</v>
    <v>45050.958333344533</v>
    <v>1221</v>
    <v>367.03</v>
    <v>16384931433</v>
    <v>EVEREST RE GROUP, LTD.</v>
    <v>EVEREST RE GROUP, LTD.</v>
    <v>376.03</v>
    <v>22.722899999999999</v>
    <v>376.04</v>
    <v>371.55</v>
    <v>370.45</v>
    <v>44098860</v>
    <v>RE</v>
    <v>EVEREST RE GROUP, LTD. (XNYS:RE)</v>
    <v>335179</v>
    <v>252020</v>
    <v>1999</v>
  </rv>
  <rv s="2">
    <v>1222</v>
  </rv>
  <rv s="0">
    <v>https://www.bing.com/financeapi/forcetrigger?t=a21ua2&amp;q=XNAS%3aREG&amp;form=skydnc</v>
    <v>Learn more on Bing</v>
  </rv>
  <rv s="1">
    <v>en-US</v>
    <v>a21ua2</v>
    <v>268435456</v>
    <v>1</v>
    <v>Powered by Refinitiv</v>
    <v>0</v>
    <v>REGENCY CENTERS CORPORATION (XNAS:REG)</v>
    <v>2</v>
    <v>3</v>
    <v>Finance</v>
    <v>4</v>
    <v>73.06</v>
    <v>51.97</v>
    <v>1.1636</v>
    <v>0.44</v>
    <v>-1.8967999999999999E-2</v>
    <v>7.3750000000000005E-3</v>
    <v>-1.1399999999999999</v>
    <v>USD</v>
    <v>Regency Centers Corporation is a fully integrated real estate company and a self-administered and self-managed real estate investment trust. The Company conducts all its operations through Regency Centers, L.P. (the Operating Partnership). It is engaged in the ownership, management, leasing, acquisition, development, and redevelopment of shopping centers through the Operating Partnership. The Company owns approximately 308 properties and holds partial interests in an additional 96 properties through investments in real estate partnerships. The Company’s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Maraiposa Shopping Center.</v>
    <v>445</v>
    <v>Nasdaq Stock Market</v>
    <v>XNAS</v>
    <v>XNAS</v>
    <v>SUITE 114, ONE INDEPENDENT DRIVE, JACKSONVILLE, FL, 32202 US</v>
    <v>60.435000000000002</v>
    <v>Residential &amp; Commercial REIT</v>
    <v>Stock</v>
    <v>45050.844368113285</v>
    <v>1224</v>
    <v>59.14</v>
    <v>10295604790</v>
    <v>REGENCY CENTERS CORPORATION</v>
    <v>REGENCY CENTERS CORPORATION</v>
    <v>59.48</v>
    <v>21.224699999999999</v>
    <v>59.66</v>
    <v>60.1</v>
    <v>58.96</v>
    <v>171307900</v>
    <v>REG</v>
    <v>REGENCY CENTERS CORPORATION (XNAS:REG)</v>
    <v>796228</v>
    <v>661650</v>
    <v>1993</v>
  </rv>
  <rv s="2">
    <v>1225</v>
  </rv>
  <rv s="0">
    <v>https://www.bing.com/financeapi/forcetrigger?t=a21uim&amp;q=XNAS%3aREGN&amp;form=skydnc</v>
    <v>Learn more on Bing</v>
  </rv>
  <rv s="1">
    <v>en-US</v>
    <v>a21uim</v>
    <v>268435456</v>
    <v>1</v>
    <v>Powered by Refinitiv</v>
    <v>0</v>
    <v>REGENERON PHARMACEUTICALS, INC. (XNAS:REGN)</v>
    <v>2</v>
    <v>3</v>
    <v>Finance</v>
    <v>4</v>
    <v>837.55</v>
    <v>538.01</v>
    <v>0.22969999999999999</v>
    <v>-49.29</v>
    <v>-2.0830000000000002E-3</v>
    <v>-6.1369E-2</v>
    <v>-1.57</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The Company also provides Expresse service assurance and CloudCheck WiFi experience management solutions.</v>
    <v>11851</v>
    <v>Nasdaq Stock Market</v>
    <v>XNAS</v>
    <v>XNAS</v>
    <v>777 Old Saw Mill River Road, TARRYTOWN, NY, 10591 US</v>
    <v>776.57989999999995</v>
    <v>Biotechnology &amp; Medical Research</v>
    <v>Stock</v>
    <v>45050.988589976565</v>
    <v>1227</v>
    <v>746.13</v>
    <v>88115980000</v>
    <v>REGENERON PHARMACEUTICALS, INC.</v>
    <v>REGENERON PHARMACEUTICALS, INC.</v>
    <v>775.54</v>
    <v>21.003299999999999</v>
    <v>803.17</v>
    <v>753.88</v>
    <v>752.31</v>
    <v>109710300</v>
    <v>REGN</v>
    <v>REGENERON PHARMACEUTICALS, INC. (XNAS:REGN)</v>
    <v>1229124</v>
    <v>500388</v>
    <v>1988</v>
  </rv>
  <rv s="2">
    <v>1228</v>
  </rv>
  <rv s="0">
    <v>https://www.bing.com/financeapi/forcetrigger?t=a21wsm&amp;q=XNYS%3aRF&amp;form=skydnc</v>
    <v>Learn more on Bing</v>
  </rv>
  <rv s="1">
    <v>en-US</v>
    <v>a21wsm</v>
    <v>268435456</v>
    <v>1</v>
    <v>Powered by Refinitiv</v>
    <v>0</v>
    <v>REGIONS FINANCIAL CORPORATION (XNYS:RF)</v>
    <v>2</v>
    <v>3</v>
    <v>Finance</v>
    <v>4</v>
    <v>24.33</v>
    <v>13.94</v>
    <v>1.2159</v>
    <v>-0.56000000000000005</v>
    <v>7.6189999999999999E-3</v>
    <v>-3.4334999999999997E-2</v>
    <v>0.12</v>
    <v>USD</v>
    <v>Regions Financial Corporation is a financial holding company. The Company provides traditional commercial, retail and mortgage banking services, as well as other financial services in the fields of asset management, wealth management, securities brokerage, trust services, merger and acquisition advisory services, and other specialty financing. The Company's business segments include Corporate Bank, Consumer Bank, and Wealth Management. The Corporate Bank segment includes commercial and industrial, commercial real estate and investor real estate lending. It also includes equipment lease financing, and capital markets activities. The Consumer Bank segment includes consumer banking products and services related to residential first mortgages, home equity lines and loans, branch small business loans, and indirect loans. The Wealth Management segment includes credit related products, trust and investment management, asset management, retirement and savings solutions, and estate planning.</v>
    <v>20073</v>
    <v>New York Stock Exchange</v>
    <v>XNYS</v>
    <v>XNYS</v>
    <v>1900 Fifth Avenue North, BIRMINGHAM, AL, 35203 US</v>
    <v>16.25</v>
    <v>Banking Services</v>
    <v>Stock</v>
    <v>45050.998647082815</v>
    <v>1230</v>
    <v>15.31</v>
    <v>14726250000</v>
    <v>REGIONS FINANCIAL CORPORATION</v>
    <v>REGIONS FINANCIAL CORPORATION</v>
    <v>15.79</v>
    <v>6.9580000000000002</v>
    <v>16.309999999999999</v>
    <v>15.75</v>
    <v>15.87</v>
    <v>935000000</v>
    <v>RF</v>
    <v>REGIONS FINANCIAL CORPORATION (XNYS:RF)</v>
    <v>24716604</v>
    <v>10843037</v>
    <v>2004</v>
  </rv>
  <rv s="2">
    <v>1231</v>
  </rv>
  <rv s="0">
    <v>https://www.bing.com/financeapi/forcetrigger?t=a21zf2&amp;q=XNYS%3aRHI&amp;form=skydnc</v>
    <v>Learn more on Bing</v>
  </rv>
  <rv s="1">
    <v>en-US</v>
    <v>a21zf2</v>
    <v>268435456</v>
    <v>1</v>
    <v>Powered by Refinitiv</v>
    <v>0</v>
    <v>ROBERT HALF INTERNATIONAL INC. (XNYS:RHI)</v>
    <v>2</v>
    <v>3</v>
    <v>Finance</v>
    <v>4</v>
    <v>102.03</v>
    <v>65.400000000000006</v>
    <v>1.3223</v>
    <v>-1.48</v>
    <v>-2.299E-2</v>
    <v>-2.1480000000000003E-2</v>
    <v>-1.55</v>
    <v>USD</v>
    <v>Robert Half International Inc. provides specialized talent solutions and business consulting services. The Company provides these services through its divisions, including Accountemps, Robert Half Finance &amp; Accounting, OfficeTeam, Robert Half Technology, Robert Half Management Resources, Robert Half Legal, The Creative Group and Protiviti. The Company's segments include contract talent solutions, permanent placement talent solutions, and Protiviti. The contract talent solutions and permanent placement talent solutions segments provide specialized engagement professionals and full-time personnel, respectively, for finance and accounting, technology, marketing and creative, legal, administrative, and customer support roles. The Protiviti segment provides business and technology risk consulting and internal audit services. Its marketing and creative includes the provision of creative professionals in the areas of creative, digital, marketing, advertising, and public relations.</v>
    <v>16300</v>
    <v>New York Stock Exchange</v>
    <v>XNYS</v>
    <v>XNYS</v>
    <v>STE 200, 2884 SAND HILL RD, MENLO PARK, CA, 94025 US</v>
    <v>68.809899999999999</v>
    <v>Professional &amp; Commercial Services</v>
    <v>Stock</v>
    <v>45050.958333344533</v>
    <v>1233</v>
    <v>66.31</v>
    <v>7429973000</v>
    <v>ROBERT HALF INTERNATIONAL INC.</v>
    <v>ROBERT HALF INTERNATIONAL INC.</v>
    <v>68.209999999999994</v>
    <v>12.2128</v>
    <v>68.900000000000006</v>
    <v>67.42</v>
    <v>65.87</v>
    <v>107837100</v>
    <v>RHI</v>
    <v>ROBERT HALF INTERNATIONAL INC. (XNYS:RHI)</v>
    <v>1922658</v>
    <v>917845</v>
    <v>1979</v>
  </rv>
  <rv s="2">
    <v>1234</v>
  </rv>
  <rv s="0">
    <v>https://www.bing.com/financeapi/forcetrigger?t=a22227&amp;q=XNYS%3aRJF&amp;form=skydnc</v>
    <v>Learn more on Bing</v>
  </rv>
  <rv s="1">
    <v>en-US</v>
    <v>a22227</v>
    <v>268435456</v>
    <v>1</v>
    <v>Powered by Refinitiv</v>
    <v>0</v>
    <v>RAYMOND JAMES FINANCIAL, INC. (XNYS:RJF)</v>
    <v>2</v>
    <v>3</v>
    <v>Finance</v>
    <v>4</v>
    <v>126</v>
    <v>82</v>
    <v>1.0368999999999999</v>
    <v>-0.88</v>
    <v>-2.9949999999999998E-3</v>
    <v>-1.0434000000000001E-2</v>
    <v>-0.25</v>
    <v>USD</v>
    <v>Raymond James Financial, Inc. is a diversified financial services company. The Company offers various financial services activities, including investment management services; merger and acquisition and advisory services; underwriting; trading and brokerage of equity and debt securities, and others. The Company operate through five segments: Private Client Group (PCG), Capital Markets, Asset Management, Bank, and Other. The PCG segment provides financial planning, investment advisory and securities transaction services. Its Capital Markets segment conducts investment banking, institutional sales, securities trading, equity research, and the syndication and management of investments in low-income housing funds. Its Asset Management segment provides asset management, portfolio management, and related administrative services to retail and institutional clients. Its Bank segment provides various types of loans, including corporate loans, residential mortgage loans, and tax-exempt loans.</v>
    <v>17000</v>
    <v>New York Stock Exchange</v>
    <v>XNYS</v>
    <v>XNYS</v>
    <v>880 Carillon Pkwy, ST PETERSBURG, FL, 33716 US</v>
    <v>83.674999999999997</v>
    <v>Investment Banking &amp; Investment Services</v>
    <v>Stock</v>
    <v>45050.958333344533</v>
    <v>1236</v>
    <v>82</v>
    <v>17973236190</v>
    <v>RAYMOND JAMES FINANCIAL, INC.</v>
    <v>RAYMOND JAMES FINANCIAL, INC.</v>
    <v>83.27</v>
    <v>11.089399999999999</v>
    <v>84.34</v>
    <v>83.46</v>
    <v>83.21</v>
    <v>215351500</v>
    <v>RJF</v>
    <v>RAYMOND JAMES FINANCIAL, INC. (XNYS:RJF)</v>
    <v>1694197</v>
    <v>1574952</v>
    <v>1974</v>
  </rv>
  <rv s="2">
    <v>1237</v>
  </rv>
  <rv s="0">
    <v>https://www.bing.com/financeapi/forcetrigger?t=a222gh&amp;q=XNYS%3aRL&amp;form=skydnc</v>
    <v>Learn more on Bing</v>
  </rv>
  <rv s="1">
    <v>en-US</v>
    <v>a222gh</v>
    <v>268435456</v>
    <v>1</v>
    <v>Powered by Refinitiv</v>
    <v>0</v>
    <v>RALPH LAUREN CORPORATION (XNYS:RL)</v>
    <v>2</v>
    <v>3</v>
    <v>Finance</v>
    <v>4</v>
    <v>128.94</v>
    <v>82.231099999999998</v>
    <v>1.3847</v>
    <v>-2.5099999999999998</v>
    <v>-9.1040000000000001E-4</v>
    <v>-2.2341000000000003E-2</v>
    <v>-0.1</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111.9</v>
    <v>Textiles &amp; Apparel</v>
    <v>Stock</v>
    <v>45050.958333344533</v>
    <v>1239</v>
    <v>109.61499999999999</v>
    <v>7247175099</v>
    <v>RALPH LAUREN CORPORATION</v>
    <v>RALPH LAUREN CORPORATION</v>
    <v>111.73</v>
    <v>14.983499999999999</v>
    <v>112.35</v>
    <v>109.84</v>
    <v>109.74</v>
    <v>65979380</v>
    <v>RL</v>
    <v>RALPH LAUREN CORPORATION (XNYS:RL)</v>
    <v>699476</v>
    <v>841339</v>
    <v>1997</v>
  </rv>
  <rv s="2">
    <v>1240</v>
  </rv>
  <rv s="0">
    <v>https://www.bing.com/financeapi/forcetrigger?t=a223r7&amp;q=XNYS%3aRMD&amp;form=skydnc</v>
    <v>Learn more on Bing</v>
  </rv>
  <rv s="1">
    <v>en-US</v>
    <v>a223r7</v>
    <v>268435456</v>
    <v>1</v>
    <v>Powered by Refinitiv</v>
    <v>0</v>
    <v>RESMED INC. (XNYS:RMD)</v>
    <v>2</v>
    <v>3</v>
    <v>Finance</v>
    <v>4</v>
    <v>247.65</v>
    <v>189.4</v>
    <v>0.47899999999999998</v>
    <v>-4.71</v>
    <v>0</v>
    <v>-1.9890000000000001E-2</v>
    <v>0</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chronic obstructive pulmonary disease, neuromuscular disease and other chronic diseases. It also offers software solutions for a variety of out-of-hospital care providers. The Company has two segments: Sleep and Respiratory Care and the Software-as-a-Service.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235.88</v>
    <v>Healthcare Equipment &amp; Supplies</v>
    <v>Stock</v>
    <v>45050.958333344533</v>
    <v>1242</v>
    <v>231.13</v>
    <v>34101146163</v>
    <v>RESMED INC.</v>
    <v>RESMED INC.</v>
    <v>235.88</v>
    <v>40.409300000000002</v>
    <v>236.8</v>
    <v>232.09</v>
    <v>232.09</v>
    <v>146930700</v>
    <v>RMD</v>
    <v>RESMED INC. (XNYS:RMD)</v>
    <v>458788</v>
    <v>522439</v>
    <v>1994</v>
  </rv>
  <rv s="2">
    <v>1243</v>
  </rv>
  <rv s="0">
    <v>https://www.bing.com/financeapi/forcetrigger?t=a226jc&amp;q=XNYS%3aROK&amp;form=skydnc</v>
    <v>Learn more on Bing</v>
  </rv>
  <rv s="1">
    <v>en-US</v>
    <v>a226jc</v>
    <v>268435456</v>
    <v>1</v>
    <v>Powered by Refinitiv</v>
    <v>0</v>
    <v>ROCKWELL AUTOMATION, INC. (XNYS:ROK)</v>
    <v>2</v>
    <v>3</v>
    <v>Finance</v>
    <v>4</v>
    <v>309.36</v>
    <v>190.08</v>
    <v>1.4214</v>
    <v>0.56999999999999995</v>
    <v>4.8709999999999995E-3</v>
    <v>2.0460000000000001E-3</v>
    <v>1.36</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26000</v>
    <v>New York Stock Exchange</v>
    <v>XNYS</v>
    <v>XNYS</v>
    <v>1201 S 2nd St, MILWAUKEE, WI, 53204 US</v>
    <v>280.86</v>
    <v>Machinery, Equipment &amp; Components</v>
    <v>Stock</v>
    <v>45050.958333344533</v>
    <v>1245</v>
    <v>275.27999999999997</v>
    <v>32073183760</v>
    <v>ROCKWELL AUTOMATION, INC.</v>
    <v>ROCKWELL AUTOMATION, INC.</v>
    <v>276.89999999999998</v>
    <v>24.5335</v>
    <v>278.63</v>
    <v>279.2</v>
    <v>280.56</v>
    <v>114875300</v>
    <v>ROK</v>
    <v>ROCKWELL AUTOMATION, INC. (XNYS:ROK)</v>
    <v>782220</v>
    <v>729794</v>
    <v>1996</v>
  </rv>
  <rv s="2">
    <v>1246</v>
  </rv>
  <rv s="0">
    <v>https://www.bing.com/financeapi/forcetrigger?t=a226rw&amp;q=XNYS%3aROL&amp;form=skydnc</v>
    <v>Learn more on Bing</v>
  </rv>
  <rv s="1">
    <v>en-US</v>
    <v>a226rw</v>
    <v>268435456</v>
    <v>1</v>
    <v>Powered by Refinitiv</v>
    <v>0</v>
    <v>ROLLINS, INC. (XNYS:ROL)</v>
    <v>2</v>
    <v>3</v>
    <v>Finance</v>
    <v>4</v>
    <v>43.06</v>
    <v>31.43</v>
    <v>0.66159999999999997</v>
    <v>0.19</v>
    <v>0</v>
    <v>4.5620000000000001E-3</v>
    <v>0</v>
    <v>USD</v>
    <v>Rollins, Inc. (Rollins) is an international services company. The Company provides pest and wildlife control services and protection against termite damage, rodents, and insects to both residential and commercial customers through its wholly owned subsidiaries and independent franchises located in approximately 70 countries, including United States, Canada, Australia, Europe, and Asia with international franchises in Canada, Central and South America, the Caribbean, Europe, the Middle East, Asia, Africa, and Australia. Rollins operates under three business lines, namely Residential, which includes pest control services protecting residential properties from common pests, including rodents, insects and wildlife; Commercial, which consist of workplace pest control solutions for customers across diverse end markets such as healthcare, foodservice, logistics, and Termite, which consist of traditional and baiting termite protection services and ancillary services for customers.</v>
    <v>17515</v>
    <v>New York Stock Exchange</v>
    <v>XNYS</v>
    <v>XNYS</v>
    <v>2170 PIEDMONT RD NE, ATLANTA, GA, 30324 US</v>
    <v>42.02</v>
    <v>Professional &amp; Commercial Services</v>
    <v>Stock</v>
    <v>45050.958333356248</v>
    <v>1248</v>
    <v>41.39</v>
    <v>20618208080</v>
    <v>ROLLINS, INC.</v>
    <v>ROLLINS, INC.</v>
    <v>41.62</v>
    <v>53.364600000000003</v>
    <v>41.65</v>
    <v>41.84</v>
    <v>41.84</v>
    <v>492787000</v>
    <v>ROL</v>
    <v>ROLLINS, INC. (XNYS:ROL)</v>
    <v>881822</v>
    <v>1421103</v>
    <v>1948</v>
  </rv>
  <rv s="2">
    <v>1249</v>
  </rv>
  <rv s="0">
    <v>https://www.bing.com/financeapi/forcetrigger?t=a22777&amp;q=XNYS%3aROP&amp;form=skydnc</v>
    <v>Learn more on Bing</v>
  </rv>
  <rv s="1">
    <v>en-US</v>
    <v>a22777</v>
    <v>268435456</v>
    <v>1</v>
    <v>Powered by Refinitiv</v>
    <v>0</v>
    <v>ROPER TECHNOLOGIES, INC. (XNYS:ROP)</v>
    <v>2</v>
    <v>3</v>
    <v>Finance</v>
    <v>4</v>
    <v>466.26</v>
    <v>356.21499999999997</v>
    <v>1.0267999999999999</v>
    <v>-2.94</v>
    <v>9.0410000000000002E-4</v>
    <v>-6.4409999999999997E-3</v>
    <v>0.41</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15800</v>
    <v>New York Stock Exchange</v>
    <v>XNYS</v>
    <v>XNYS</v>
    <v>6901 Professional Pkwy East, Suite 200, SARASOTA, FL, 34240-8473 US</v>
    <v>458.25</v>
    <v>Software &amp; IT Services</v>
    <v>Stock</v>
    <v>45050.958333356248</v>
    <v>1251</v>
    <v>451.68</v>
    <v>48311491800</v>
    <v>ROPER TECHNOLOGIES, INC.</v>
    <v>ROPER TECHNOLOGIES, INC.</v>
    <v>457.35</v>
    <v>47.189900000000002</v>
    <v>456.42</v>
    <v>453.48</v>
    <v>453.89</v>
    <v>106535000</v>
    <v>ROP</v>
    <v>ROPER TECHNOLOGIES, INC. (XNYS:ROP)</v>
    <v>376098</v>
    <v>540358</v>
    <v>1981</v>
  </rv>
  <rv s="2">
    <v>1252</v>
  </rv>
  <rv s="0">
    <v>https://www.bing.com/financeapi/forcetrigger?t=a227lh&amp;q=XNAS%3aROST&amp;form=skydnc</v>
    <v>Learn more on Bing</v>
  </rv>
  <rv s="1">
    <v>en-US</v>
    <v>a227lh</v>
    <v>268435456</v>
    <v>1</v>
    <v>Powered by Refinitiv</v>
    <v>0</v>
    <v>ROSS STORES, INC. (XNAS:ROST)</v>
    <v>2</v>
    <v>3</v>
    <v>Finance</v>
    <v>4</v>
    <v>122.44499999999999</v>
    <v>69.239999999999995</v>
    <v>0.98619999999999997</v>
    <v>-1.1599999999999999</v>
    <v>-2.9169999999999999E-4</v>
    <v>-1.1155E-2</v>
    <v>-0.03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104.7</v>
    <v>Specialty Retailers</v>
    <v>Stock</v>
    <v>45050.963477546095</v>
    <v>1254</v>
    <v>102.22</v>
    <v>35173186594</v>
    <v>ROSS STORES, INC.</v>
    <v>ROSS STORES, INC.</v>
    <v>104.01</v>
    <v>23.728400000000001</v>
    <v>103.99</v>
    <v>102.83</v>
    <v>102.8</v>
    <v>342051800</v>
    <v>ROST</v>
    <v>ROSS STORES, INC. (XNAS:ROST)</v>
    <v>1220588</v>
    <v>1890734</v>
    <v>1989</v>
  </rv>
  <rv s="2">
    <v>1255</v>
  </rv>
  <rv s="0">
    <v>https://www.bing.com/financeapi/forcetrigger?t=a229ec&amp;q=XNYS%3aRSG&amp;form=skydnc</v>
    <v>Learn more on Bing</v>
  </rv>
  <rv s="1">
    <v>en-US</v>
    <v>a229ec</v>
    <v>268435456</v>
    <v>1</v>
    <v>Powered by Refinitiv</v>
    <v>0</v>
    <v>REPUBLIC SERVICES, INC. (XNYS:RSG)</v>
    <v>2</v>
    <v>3</v>
    <v>Finance</v>
    <v>4</v>
    <v>149.16999999999999</v>
    <v>119.72</v>
    <v>0.66080000000000005</v>
    <v>-0.22</v>
    <v>5.9670000000000001E-3</v>
    <v>-1.5070000000000001E-3</v>
    <v>0.87</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146.97999999999999</v>
    <v>Professional &amp; Commercial Services</v>
    <v>Stock</v>
    <v>45050.958333344533</v>
    <v>1257</v>
    <v>145.4725</v>
    <v>46117122163</v>
    <v>REPUBLIC SERVICES, INC.</v>
    <v>REPUBLIC SERVICES, INC.</v>
    <v>146</v>
    <v>30.4696</v>
    <v>146.03</v>
    <v>145.81</v>
    <v>146.68</v>
    <v>316282300</v>
    <v>RSG</v>
    <v>REPUBLIC SERVICES, INC. (XNYS:RSG)</v>
    <v>1035550</v>
    <v>1098860</v>
    <v>1996</v>
  </rv>
  <rv s="2">
    <v>1258</v>
  </rv>
  <rv s="0">
    <v>https://www.bing.com/financeapi/forcetrigger?t=a25552&amp;q=XNYS%3aRTX&amp;form=skydnc</v>
    <v>Learn more on Bing</v>
  </rv>
  <rv s="1">
    <v>en-US</v>
    <v>a25552</v>
    <v>268435456</v>
    <v>1</v>
    <v>Powered by Refinitiv</v>
    <v>0</v>
    <v>RAYTHEON TECHNOLOGIES CORPORATION (XNYS:RTX)</v>
    <v>2</v>
    <v>3</v>
    <v>Finance</v>
    <v>4</v>
    <v>104.91</v>
    <v>80.27</v>
    <v>1.0571999999999999</v>
    <v>-1.24</v>
    <v>7.2979999999999998E-3</v>
    <v>-1.2762000000000001E-2</v>
    <v>0.7</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97.265000000000001</v>
    <v>Aerospace &amp; Defense</v>
    <v>Stock</v>
    <v>45050.999243865626</v>
    <v>1260</v>
    <v>94.864400000000003</v>
    <v>140152740640</v>
    <v>RAYTHEON TECHNOLOGIES CORPORATION</v>
    <v>RAYTHEON TECHNOLOGIES CORPORATION</v>
    <v>97</v>
    <v>25.956800000000001</v>
    <v>97.16</v>
    <v>95.92</v>
    <v>96.62</v>
    <v>1461142000</v>
    <v>RTX</v>
    <v>RAYTHEON TECHNOLOGIES CORPORATION (XNYS:RTX)</v>
    <v>4414759</v>
    <v>3974471</v>
    <v>1934</v>
  </rv>
  <rv s="2">
    <v>1261</v>
  </rv>
  <rv s="0">
    <v>https://www.bing.com/financeapi/forcetrigger?t=a22i27&amp;q=XNAS%3aSBAC&amp;form=skydnc</v>
    <v>Learn more on Bing</v>
  </rv>
  <rv s="1">
    <v>en-US</v>
    <v>a22i27</v>
    <v>268435456</v>
    <v>1</v>
    <v>Powered by Refinitiv</v>
    <v>0</v>
    <v>SBA Communications Corporation (XNAS:SBAC)</v>
    <v>2</v>
    <v>3</v>
    <v>Finance</v>
    <v>4</v>
    <v>356.59249999999997</v>
    <v>236.2</v>
    <v>0.51470000000000005</v>
    <v>-2.62</v>
    <v>0</v>
    <v>-1.0874999999999999E-2</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17,416 sites in the United States and its territories. International Site Leasing segment owns and operates approximately 21,895 towers in 15 international markets throughout South America, Central America, Canada, South Africa, the Philippines, and Tanzania.</v>
    <v>1834</v>
    <v>Nasdaq Stock Market</v>
    <v>XNAS</v>
    <v>XNAS</v>
    <v>8051 Congress Avenue, BOCA RATON, FL, 33487 US</v>
    <v>243.26</v>
    <v>Residential &amp; Commercial REIT</v>
    <v>Stock</v>
    <v>45050.844367800782</v>
    <v>1263</v>
    <v>236.84</v>
    <v>25813084940</v>
    <v>SBA Communications Corporation</v>
    <v>SBA Communications Corporation</v>
    <v>241.09</v>
    <v>70.413799999999995</v>
    <v>240.92</v>
    <v>238.3</v>
    <v>238.3</v>
    <v>108321800</v>
    <v>SBAC</v>
    <v>SBA Communications Corporation (XNAS:SBAC)</v>
    <v>1218868</v>
    <v>622452</v>
    <v>2016</v>
  </rv>
  <rv s="2">
    <v>1264</v>
  </rv>
  <rv s="0">
    <v>https://www.bing.com/financeapi/forcetrigger?t=a22ja2&amp;q=XNAS%3aSBNY&amp;form=skydnc</v>
    <v>Learn more on Bing</v>
  </rv>
  <rv s="8">
    <v>en-US</v>
    <v>a22ja2</v>
    <v>268435456</v>
    <v>1</v>
    <v>Powered by Refinitiv</v>
    <v>13</v>
    <v>Signature Bank (OTCM:SBNY)</v>
    <v>2</v>
    <v>14</v>
    <v>Finance</v>
    <v>15</v>
    <v>264.38990000000001</v>
    <v>5.4800000000000001E-2</v>
    <v>1.4789000000000001</v>
    <v>-9.9000000000000008E-3</v>
    <v>-7.4999999999999997E-2</v>
    <v>-0.110122</v>
    <v>-6.0000000000000001E-3</v>
    <v>USD</v>
    <v>Signature Bank is a full-service commercial bank with over 38 private client offices located throughout the metropolitan New York area, as well as those in Connecticut, California and North Carolina. The Company operates through two segments: Commercial Banking and Specialty Finance. The Commercial Banking segment consists of commercial real estate lending, commercial and industrial lending, fund banking, venture banking, and other commercial deposit gathering activities. The Specialty Finance segment consists of financing and leasing products, including equipment, transportation, commercial marine, municipal and national franchise financing and/or leasing. The Company, through its subsidiary, Signature Financial, LLC (Signature Financial), offers financing and leasing products. The Company provides brokerage, asset management and insurance products and services through its subsidiary, Signature Securities Group Corporation (Signature Securities).</v>
    <v>2243</v>
    <v>OTC Markets</v>
    <v>OTCM</v>
    <v>OTCM</v>
    <v>565 Fifth Avenue, NEW YORK, NY, 10017 US</v>
    <v>0.123</v>
    <v>Banking Services</v>
    <v>Stock</v>
    <v>45051.006944444445</v>
    <v>1266</v>
    <v>6.9000000000000006E-2</v>
    <v>5661370</v>
    <v>Signature Bank</v>
    <v>Signature Bank</v>
    <v>8.9899999999999994E-2</v>
    <v>4.3E-3</v>
    <v>8.9899999999999994E-2</v>
    <v>0.08</v>
    <v>7.3999999999999996E-2</v>
    <v>62974040</v>
    <v>SBNY</v>
    <v>Signature Bank (OTCM:SBNY)</v>
    <v>3795672</v>
    <v>1816205</v>
  </rv>
  <rv s="2">
    <v>1267</v>
  </rv>
  <rv s="0">
    <v>https://www.bing.com/financeapi/forcetrigger?t=a22k9c&amp;q=XNAS%3aSBUX&amp;form=skydnc</v>
    <v>Learn more on Bing</v>
  </rv>
  <rv s="1">
    <v>en-US</v>
    <v>a22k9c</v>
    <v>268435456</v>
    <v>1</v>
    <v>Powered by Refinitiv</v>
    <v>0</v>
    <v>STARBUCKS CORPORATION (XNAS:SBUX)</v>
    <v>2</v>
    <v>3</v>
    <v>Finance</v>
    <v>4</v>
    <v>115.48</v>
    <v>68.39</v>
    <v>0.96050000000000002</v>
    <v>0.76</v>
    <v>1.6230000000000001E-3</v>
    <v>7.3109999999999998E-3</v>
    <v>0.17</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105.67</v>
    <v>Hotels &amp; Entertainment Services</v>
    <v>Stock</v>
    <v>45050.999674733597</v>
    <v>1269</v>
    <v>103.8</v>
    <v>120354696000</v>
    <v>STARBUCKS CORPORATION</v>
    <v>STARBUCKS CORPORATION</v>
    <v>104.27</v>
    <v>33.698799999999999</v>
    <v>103.96</v>
    <v>104.72</v>
    <v>104.89</v>
    <v>1149300000</v>
    <v>SBUX</v>
    <v>STARBUCKS CORPORATION (XNAS:SBUX)</v>
    <v>8858136</v>
    <v>6122894</v>
    <v>1985</v>
  </rv>
  <rv s="2">
    <v>1270</v>
  </rv>
  <rv s="0">
    <v>https://www.bing.com/financeapi/forcetrigger?t=a22n4c&amp;q=XNYS%3aSCHW&amp;form=skydnc</v>
    <v>Learn more on Bing</v>
  </rv>
  <rv s="1">
    <v>en-US</v>
    <v>a22n4c</v>
    <v>268435456</v>
    <v>1</v>
    <v>Powered by Refinitiv</v>
    <v>0</v>
    <v>THE CHARLES SCHWAB CORPORATION (XNYS:SCHW)</v>
    <v>2</v>
    <v>3</v>
    <v>Finance</v>
    <v>4</v>
    <v>86.63</v>
    <v>45</v>
    <v>0.88970000000000005</v>
    <v>-0.66</v>
    <v>1.2244E-2</v>
    <v>-1.3741000000000001E-2</v>
    <v>0.57999999999999996</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35300</v>
    <v>New York Stock Exchange</v>
    <v>XNYS</v>
    <v>XNYS</v>
    <v>3000 Schwab Way, WESTLAKE, TX, 76262 US</v>
    <v>47.6</v>
    <v>Investment Banking &amp; Investment Services</v>
    <v>Stock</v>
    <v>45050.999950671096</v>
    <v>1272</v>
    <v>45.65</v>
    <v>86152387440</v>
    <v>THE CHARLES SCHWAB CORPORATION</v>
    <v>THE CHARLES SCHWAB CORPORATION</v>
    <v>47.18</v>
    <v>13.100300000000001</v>
    <v>48.03</v>
    <v>47.37</v>
    <v>47.95</v>
    <v>1818712000</v>
    <v>SCHW</v>
    <v>THE CHARLES SCHWAB CORPORATION (XNYS:SCHW)</v>
    <v>26316221</v>
    <v>25712951</v>
    <v>1986</v>
  </rv>
  <rv s="2">
    <v>1273</v>
  </rv>
  <rv s="0">
    <v>https://www.bing.com/financeapi/forcetrigger?t=a22ra2&amp;q=XNAS%3aSEDG&amp;form=skydnc</v>
    <v>Learn more on Bing</v>
  </rv>
  <rv s="1">
    <v>en-US</v>
    <v>a22ra2</v>
    <v>268435456</v>
    <v>1</v>
    <v>Powered by Refinitiv</v>
    <v>0</v>
    <v>SOLAREDGE TECHNOLOGIES, INC. (XNAS:SEDG)</v>
    <v>2</v>
    <v>3</v>
    <v>Finance</v>
    <v>4</v>
    <v>375.9</v>
    <v>190.15</v>
    <v>1.4318</v>
    <v>17.399999999999999</v>
    <v>1.0668E-2</v>
    <v>6.5953999999999999E-2</v>
    <v>3</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304</v>
    <v>Renewable Energy</v>
    <v>Stock</v>
    <v>45050.999988633594</v>
    <v>1275</v>
    <v>278.73500000000001</v>
    <v>15844823455</v>
    <v>SOLAREDGE TECHNOLOGIES, INC.</v>
    <v>SOLAREDGE TECHNOLOGIES, INC.</v>
    <v>299.89999999999998</v>
    <v>75.002600000000001</v>
    <v>263.82</v>
    <v>281.22000000000003</v>
    <v>284.22000000000003</v>
    <v>56343160</v>
    <v>SEDG</v>
    <v>SOLAREDGE TECHNOLOGIES, INC. (XNAS:SEDG)</v>
    <v>2729060</v>
    <v>1105274</v>
    <v>2006</v>
  </rv>
  <rv s="2">
    <v>1276</v>
  </rv>
  <rv s="0">
    <v>https://www.bing.com/financeapi/forcetrigger?t=a22rcw&amp;q=XNYS%3aSEE&amp;form=skydnc</v>
    <v>Learn more on Bing</v>
  </rv>
  <rv s="1">
    <v>en-US</v>
    <v>a22rcw</v>
    <v>268435456</v>
    <v>1</v>
    <v>Powered by Refinitiv</v>
    <v>0</v>
    <v>SEALED AIR CORPORATION (XNYS:SEE)</v>
    <v>2</v>
    <v>3</v>
    <v>Finance</v>
    <v>4</v>
    <v>68.709999999999994</v>
    <v>41.15</v>
    <v>1.2613000000000001</v>
    <v>-0.25</v>
    <v>-1.8177000000000002E-2</v>
    <v>-5.9440000000000005E-3</v>
    <v>-0.76</v>
    <v>USD</v>
    <v>Sealed Air Corporation is a provider of packaging materials, equipment and systems, and services. The Company has two segments. The Food segment offers packaging materials to provide food safety, extend shelf life and automate processes. The segment operates CRYOVAC brand Fluids &amp; Liquids business. The Protective segment offers packaging solutions that are marketed under SEALED AIR brand, BUBBLE WRAP brand, AUTOBAG brand and other trade names and product families, including BUBBLE WRAP brand inflatable packaging, SEALED AIR brand performance shrink films, AUTOBAG brand bagging systems, Instapak polyurethane foam packaging solutions and Korrvu suspension and retention packaging. It also provides temperature assurance packaging solutions under the Kevothermal and TempGuard brands. Its packaging solutions are sold to protein, foods, fluids, medical and life sciences, pet care, ecommerce and logistics, and industrial markets. It serves customers across 114 countries/territories.</v>
    <v>16300</v>
    <v>New York Stock Exchange</v>
    <v>XNYS</v>
    <v>XNYS</v>
    <v>2415 Cascade Pointe Boulevard, CHARLOTTE, NC, 28208 US</v>
    <v>42.384999999999998</v>
    <v>Containers &amp; Packaging</v>
    <v>Stock</v>
    <v>45050.958333344533</v>
    <v>1278</v>
    <v>41.15</v>
    <v>6036745212</v>
    <v>SEALED AIR CORPORATION</v>
    <v>SEALED AIR CORPORATION</v>
    <v>41.88</v>
    <v>15.226900000000001</v>
    <v>42.06</v>
    <v>41.81</v>
    <v>41.05</v>
    <v>144385200</v>
    <v>SEE</v>
    <v>SEALED AIR CORPORATION (XNYS:SEE)</v>
    <v>1839547</v>
    <v>1178784</v>
    <v>1996</v>
  </rv>
  <rv s="2">
    <v>1279</v>
  </rv>
  <rv s="0">
    <v>https://www.bing.com/financeapi/forcetrigger?t=a22xk2&amp;q=XNYS%3aSHW&amp;form=skydnc</v>
    <v>Learn more on Bing</v>
  </rv>
  <rv s="1">
    <v>en-US</v>
    <v>a22xk2</v>
    <v>268435456</v>
    <v>1</v>
    <v>Powered by Refinitiv</v>
    <v>0</v>
    <v>THE SHERWIN-WILLIAMS COMPANY (XNYS:SHW)</v>
    <v>2</v>
    <v>3</v>
    <v>Finance</v>
    <v>4</v>
    <v>283.14999999999998</v>
    <v>195.24</v>
    <v>1.0705</v>
    <v>-4.18</v>
    <v>0</v>
    <v>-1.8055000000000002E-2</v>
    <v>0</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232.07</v>
    <v>Chemicals</v>
    <v>Stock</v>
    <v>45050.998161006253</v>
    <v>1281</v>
    <v>226.13</v>
    <v>58628780802</v>
    <v>THE SHERWIN-WILLIAMS COMPANY</v>
    <v>THE SHERWIN-WILLIAMS COMPANY</v>
    <v>229.88</v>
    <v>28.400600000000001</v>
    <v>231.52</v>
    <v>227.34</v>
    <v>227.34</v>
    <v>257890300</v>
    <v>SHW</v>
    <v>THE SHERWIN-WILLIAMS COMPANY (XNYS:SHW)</v>
    <v>1363373</v>
    <v>1412413</v>
    <v>1884</v>
  </rv>
  <rv s="2">
    <v>1282</v>
  </rv>
  <rv s="0">
    <v>https://www.bing.com/financeapi/forcetrigger?t=a22zlh&amp;q=XNAS%3aSIVB&amp;form=skydnc</v>
    <v>Learn more on Bing</v>
  </rv>
  <rv s="1">
    <v>en-US</v>
    <v>a22zlh</v>
    <v>268435456</v>
    <v>1</v>
    <v>Powered by Refinitiv</v>
    <v>0</v>
    <v>SVB FINANCIAL GROUP (OTCM:SIVBQ)</v>
    <v>2</v>
    <v>3</v>
    <v>Finance</v>
    <v>15</v>
    <v>540.05499999999995</v>
    <v>0.01</v>
    <v>1.4018999999999999</v>
    <v>-4.7600000000000003E-2</v>
    <v>-3.3950000000000004E-3</v>
    <v>-0.103478</v>
    <v>-1.4E-3</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Silicon Valley Bank, SVB Private, SVB Capital and SVB Securities. The Silicon Valley Bank segment is its commercial bank, which offers products and services provided by the Bank and its subsidiaries to commercial clients. The SVB Private segment is its private banking and wealth management division of the Bank and provides an array of personal financial solutions for consumers. SVB Capital is the funds’ management business of SVB Financial Group, which focuses primarily on venture capital investments. The SVB Securities segment is an investment bank that is focused on the economy and operates as a wholly owned subsidiary of SVB Financial Group.</v>
    <v>8553</v>
    <v>OTC Markets</v>
    <v>OTCM</v>
    <v>OTCM</v>
    <v>3003 TASMAN DR, SANTA CLARA, CA, 95054 US</v>
    <v>0.49590000000000001</v>
    <v>Banking Services</v>
    <v>Stock</v>
    <v>45051.006944444445</v>
    <v>1284</v>
    <v>0.3579</v>
    <v>24414459</v>
    <v>SVB FINANCIAL GROUP</v>
    <v>SVB FINANCIAL GROUP</v>
    <v>0.46100000000000002</v>
    <v>1.8100000000000002E-2</v>
    <v>0.46</v>
    <v>0.41239999999999999</v>
    <v>0.41099999999999998</v>
    <v>59200920</v>
    <v>SIVBQ</v>
    <v>SVB FINANCIAL GROUP (OTCM:SIVBQ)</v>
    <v>3660588</v>
    <v>3966</v>
    <v>1999</v>
  </rv>
  <rv s="2">
    <v>1285</v>
  </rv>
  <rv s="0">
    <v>https://www.bing.com/financeapi/forcetrigger?t=a2319c&amp;q=XNYS%3aSJM&amp;form=skydnc</v>
    <v>Learn more on Bing</v>
  </rv>
  <rv s="1">
    <v>en-US</v>
    <v>a2319c</v>
    <v>268435456</v>
    <v>1</v>
    <v>Powered by Refinitiv</v>
    <v>0</v>
    <v>THE J. M. SMUCKER COMPANY (XNYS:SJM)</v>
    <v>2</v>
    <v>3</v>
    <v>Finance</v>
    <v>4</v>
    <v>163.07</v>
    <v>119.82</v>
    <v>0.21759999999999999</v>
    <v>0.33</v>
    <v>0</v>
    <v>2.101E-3</v>
    <v>0</v>
    <v>USD</v>
    <v>The J. M. Smucker Company is engaged in manufacturing and marketing of food and beverage products. The Company's segments include U.S. Retail Pet Foods, U.S. Retail Coffee, and U.S. Retail Consumer Foods. The Company’s products include coffee, cat food, pet snacks, dog food, peanut butter, frozen handheld products, fruit spreads, portion control products, juices and beverages, as well as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 Its distribution facilities are located across Pennsylvania, New York, Alabama, Washington, Kansas, Kentucky, Colorado, Tennessee, Louisiana, Ohio, California, Quebec and Virginia.</v>
    <v>6700</v>
    <v>New York Stock Exchange</v>
    <v>XNYS</v>
    <v>XNYS</v>
    <v>One Strawberry Lane, ORRVILLE, OH, 44667-1241 US</v>
    <v>158.13999999999999</v>
    <v>Food &amp; Tobacco</v>
    <v>Stock</v>
    <v>45050.981574328121</v>
    <v>1287</v>
    <v>156.28</v>
    <v>16786654861</v>
    <v>THE J. M. SMUCKER COMPANY</v>
    <v>THE J. M. SMUCKER COMPANY</v>
    <v>157.1</v>
    <v>23.6065</v>
    <v>157.09</v>
    <v>157.41999999999999</v>
    <v>157.41999999999999</v>
    <v>106636100</v>
    <v>SJM</v>
    <v>THE J. M. SMUCKER COMPANY (XNYS:SJM)</v>
    <v>760845</v>
    <v>778513</v>
    <v>1921</v>
  </rv>
  <rv s="2">
    <v>1288</v>
  </rv>
  <rv s="0">
    <v>https://www.bing.com/financeapi/forcetrigger?t=a232mw&amp;q=XNYS%3aSLB&amp;form=skydnc</v>
    <v>Learn more on Bing</v>
  </rv>
  <rv s="1">
    <v>en-US</v>
    <v>a232mw</v>
    <v>268435456</v>
    <v>1</v>
    <v>Powered by Refinitiv</v>
    <v>0</v>
    <v>Schlumberger N.V. (XNYS:SLB)</v>
    <v>2</v>
    <v>3</v>
    <v>Finance</v>
    <v>4</v>
    <v>59.45</v>
    <v>30.65</v>
    <v>1.7878000000000001</v>
    <v>-0.2</v>
    <v>2.2190000000000003E-4</v>
    <v>-4.4180000000000001E-3</v>
    <v>0.01</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45.99</v>
    <v>Oil &amp; Gas Related Equipment and Services</v>
    <v>Stock</v>
    <v>45050.996317846875</v>
    <v>1290</v>
    <v>44.6</v>
    <v>64239668170</v>
    <v>Schlumberger N.V.</v>
    <v>Schlumberger N.V.</v>
    <v>45.44</v>
    <v>16.8733</v>
    <v>45.27</v>
    <v>45.07</v>
    <v>45.08</v>
    <v>1425331000</v>
    <v>SLB</v>
    <v>Schlumberger N.V. (XNYS:SLB)</v>
    <v>10085350</v>
    <v>8960656</v>
    <v>1956</v>
  </rv>
  <rv s="2">
    <v>1291</v>
  </rv>
  <rv s="0">
    <v>https://www.bing.com/financeapi/forcetrigger?t=a237gh&amp;q=XNYS%3aSNA&amp;form=skydnc</v>
    <v>Learn more on Bing</v>
  </rv>
  <rv s="1">
    <v>en-US</v>
    <v>a237gh</v>
    <v>268435456</v>
    <v>1</v>
    <v>Powered by Refinitiv</v>
    <v>0</v>
    <v>SNAP-ON INCORPORATED (XNYS:SNA)</v>
    <v>2</v>
    <v>3</v>
    <v>Finance</v>
    <v>4</v>
    <v>265.02</v>
    <v>190.08</v>
    <v>1.0834999999999999</v>
    <v>-3.69</v>
    <v>1.1980000000000001E-3</v>
    <v>-1.4064E-2</v>
    <v>0.31</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262.67</v>
    <v>Machinery, Equipment &amp; Components</v>
    <v>Stock</v>
    <v>45050.958333356248</v>
    <v>1293</v>
    <v>258.12</v>
    <v>13692403197</v>
    <v>SNAP-ON INCORPORATED</v>
    <v>SNAP-ON INCORPORATED</v>
    <v>262.67</v>
    <v>15.0634</v>
    <v>262.37</v>
    <v>258.68</v>
    <v>258.99</v>
    <v>52931820</v>
    <v>SNA</v>
    <v>SNAP-ON INCORPORATED (XNYS:SNA)</v>
    <v>254051</v>
    <v>322125</v>
    <v>1930</v>
  </rv>
  <rv s="2">
    <v>1294</v>
  </rv>
  <rv s="0">
    <v>https://www.bing.com/financeapi/forcetrigger?t=a239hw&amp;q=XNAS%3aSNPS&amp;form=skydnc</v>
    <v>Learn more on Bing</v>
  </rv>
  <rv s="1">
    <v>en-US</v>
    <v>a239hw</v>
    <v>268435456</v>
    <v>1</v>
    <v>Powered by Refinitiv</v>
    <v>0</v>
    <v>SYNOPSYS, INC. (XNAS:SNPS)</v>
    <v>2</v>
    <v>3</v>
    <v>Finance</v>
    <v>4</v>
    <v>392.79</v>
    <v>255.02</v>
    <v>1.179</v>
    <v>-1.38</v>
    <v>2.1819999999999999E-4</v>
    <v>-3.7499999999999999E-3</v>
    <v>0.08</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370.85</v>
    <v>Software &amp; IT Services</v>
    <v>Stock</v>
    <v>45050.96963994141</v>
    <v>1296</v>
    <v>366.1</v>
    <v>55836849254</v>
    <v>SYNOPSYS, INC.</v>
    <v>SYNOPSYS, INC.</v>
    <v>368.11</v>
    <v>60.831400000000002</v>
    <v>368</v>
    <v>366.62</v>
    <v>366.7</v>
    <v>152301700</v>
    <v>SNPS</v>
    <v>SYNOPSYS, INC. (XNAS:SNPS)</v>
    <v>551783</v>
    <v>663368</v>
    <v>1987</v>
  </rv>
  <rv s="2">
    <v>1297</v>
  </rv>
  <rv s="0">
    <v>https://www.bing.com/financeapi/forcetrigger?t=a23a5r&amp;q=XNYS%3aSO&amp;form=skydnc</v>
    <v>Learn more on Bing</v>
  </rv>
  <rv s="1">
    <v>en-US</v>
    <v>a23a5r</v>
    <v>268435456</v>
    <v>1</v>
    <v>Powered by Refinitiv</v>
    <v>0</v>
    <v>THE SOUTHERN COMPANY (XNYS:SO)</v>
    <v>2</v>
    <v>3</v>
    <v>Finance</v>
    <v>4</v>
    <v>80.569999999999993</v>
    <v>58.85</v>
    <v>0.50939999999999996</v>
    <v>0.92</v>
    <v>1.212E-3</v>
    <v>1.2546E-2</v>
    <v>0.09</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74.284999999999997</v>
    <v>Electrical Utilities &amp; IPPs</v>
    <v>Stock</v>
    <v>45050.998147094528</v>
    <v>1299</v>
    <v>72.53</v>
    <v>79959220000</v>
    <v>THE SOUTHERN COMPANY</v>
    <v>THE SOUTHERN COMPANY</v>
    <v>73.44</v>
    <v>23.725000000000001</v>
    <v>73.33</v>
    <v>74.25</v>
    <v>74.34</v>
    <v>1090403000</v>
    <v>SO</v>
    <v>THE SOUTHERN COMPANY (XNYS:SO)</v>
    <v>4305256</v>
    <v>3754943</v>
    <v>1945</v>
  </rv>
  <rv s="2">
    <v>1300</v>
  </rv>
  <rv s="0">
    <v>https://www.bing.com/financeapi/forcetrigger?t=a23dc7&amp;q=XNYS%3aSPG+PR+J&amp;form=skydnc</v>
    <v>Learn more on Bing</v>
  </rv>
  <rv s="1">
    <v>en-US</v>
    <v>a23dc7</v>
    <v>268435456</v>
    <v>1</v>
    <v>Powered by Refinitiv</v>
    <v>0</v>
    <v>SIMON PROPERTY GROUP, INC. (XNYS:SPG PR J)</v>
    <v>2</v>
    <v>3</v>
    <v>Finance</v>
    <v>4</v>
    <v>70.2</v>
    <v>56.520099999999999</v>
    <v>1.5387999999999999</v>
    <v>0.61</v>
    <v>9.4179999999999993E-3</v>
    <v>1.0676000000000001E-2</v>
    <v>0.54390000000000005</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2500</v>
    <v>New York Stock Exchange</v>
    <v>XNYS</v>
    <v>XNYS</v>
    <v>225 W Washington St, INDIANAPOLIS, IN, 46204-3438 US</v>
    <v>58.45</v>
    <v>Residential &amp; Commercial REIT</v>
    <v>Stock</v>
    <v>45050.958333367969</v>
    <v>1302</v>
    <v>56.75</v>
    <v>35153060000</v>
    <v>SIMON PROPERTY GROUP, INC.</v>
    <v>SIMON PROPERTY GROUP, INC.</v>
    <v>57.43</v>
    <v>0</v>
    <v>57.14</v>
    <v>57.75</v>
    <v>58.293900000000001</v>
    <v>326731700</v>
    <v>SPG PR J</v>
    <v>SIMON PROPERTY GROUP, INC. (XNYS:SPG PR J)</v>
    <v>1247</v>
    <v>618</v>
    <v>1998</v>
  </rv>
  <rv s="2">
    <v>1303</v>
  </rv>
  <rv s="0">
    <v>https://www.bing.com/financeapi/forcetrigger?t=a23d9c&amp;q=XNYS%3aSPGI&amp;form=skydnc</v>
    <v>Learn more on Bing</v>
  </rv>
  <rv s="1">
    <v>en-US</v>
    <v>a23d9c</v>
    <v>268435456</v>
    <v>1</v>
    <v>Powered by Refinitiv</v>
    <v>0</v>
    <v>S&amp;P Global Inc. (XNYS:SPGI)</v>
    <v>2</v>
    <v>3</v>
    <v>Finance</v>
    <v>4</v>
    <v>395.79500000000002</v>
    <v>279.32</v>
    <v>1.1173</v>
    <v>-2.46</v>
    <v>2.2729999999999998E-3</v>
    <v>-7.0289999999999997E-3</v>
    <v>0.79</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352.41</v>
    <v>Professional &amp; Commercial Services</v>
    <v>Stock</v>
    <v>45050.995975173435</v>
    <v>1305</v>
    <v>346.62</v>
    <v>111481208000</v>
    <v>S&amp;P Global Inc.</v>
    <v>S&amp;P Global Inc.</v>
    <v>348.71</v>
    <v>41.197800000000001</v>
    <v>349.97</v>
    <v>347.51</v>
    <v>348.3</v>
    <v>320800000</v>
    <v>SPGI</v>
    <v>S&amp;P Global Inc. (XNYS:SPGI)</v>
    <v>1022771</v>
    <v>1128914</v>
    <v>1925</v>
  </rv>
  <rv s="2">
    <v>1306</v>
  </rv>
  <rv s="0">
    <v>https://www.bing.com/financeapi/forcetrigger?t=bqpvu2&amp;q=XNYS%3aSREA&amp;form=skydnc</v>
    <v>Learn more on Bing</v>
  </rv>
  <rv s="1">
    <v>en-US</v>
    <v>bqpvu2</v>
    <v>268435456</v>
    <v>1</v>
    <v>Powered by Refinitiv</v>
    <v>0</v>
    <v>SEMPRA ENERGY (XNYS:SREA)</v>
    <v>2</v>
    <v>3</v>
    <v>Finance</v>
    <v>4</v>
    <v>25.43</v>
    <v>21.04</v>
    <v>0.74250000000000005</v>
    <v>0.02</v>
    <v>-2.49E-3</v>
    <v>8.3059999999999991E-4</v>
    <v>-0.06</v>
    <v>USD</v>
    <v>Sempra Energy is a holding company with energy infrastructure investments in North America. The Company’s businesses invest in, develop and operate energy infrastructure, and provide electric and gas services to customers. The Company’s segments include SDG&amp;E, SoCalGas, Sempra Texas Utilities, and Sempra Infrastructure. SDG&amp;E is a public utility, which provides electric services to a population of approximately 3.6 million and natural gas services to approximately 3.3 million of that population. SoCalGas owns and operates a natural gas distribution, transmission and storage system that delivers natural gas to a population of approximately 21.1 million. Sempra Texas Utilities is comprised of its equity method investments in Oncor Holdings and Sharyland Holdings. Sempra Infrastructure segment develops, builds, operates and invests in energy infrastructure to help enable the energy transition in North American markets and globally.</v>
    <v>15785</v>
    <v>New York Stock Exchange</v>
    <v>XNYS</v>
    <v>XNYS</v>
    <v>488 8Th Avenue, SAN DIEGO, CA, 92101 US</v>
    <v>24.17</v>
    <v>Multiline Utilities</v>
    <v>Stock</v>
    <v>45050.958333367969</v>
    <v>1308</v>
    <v>23.833600000000001</v>
    <v>48021940000</v>
    <v>SEMPRA ENERGY</v>
    <v>SEMPRA ENERGY</v>
    <v>23.98</v>
    <v>0</v>
    <v>24.08</v>
    <v>24.1</v>
    <v>24.04</v>
    <v>314650400</v>
    <v>SREA</v>
    <v>SEMPRA ENERGY (XNYS:SREA)</v>
    <v>35322</v>
    <v>68783</v>
    <v>1996</v>
  </rv>
  <rv s="2">
    <v>1309</v>
  </rv>
  <rv s="0">
    <v>https://www.bing.com/financeapi/forcetrigger?t=a23ocw&amp;q=XNYS%3aSTE&amp;form=skydnc</v>
    <v>Learn more on Bing</v>
  </rv>
  <rv s="1">
    <v>en-US</v>
    <v>a23ocw</v>
    <v>268435456</v>
    <v>1</v>
    <v>Powered by Refinitiv</v>
    <v>0</v>
    <v>STERIS PUBLIC LIMITED COMPANY (XNYS:STE)</v>
    <v>2</v>
    <v>3</v>
    <v>Finance</v>
    <v>4</v>
    <v>236.1</v>
    <v>159.21</v>
    <v>0.8448</v>
    <v>1.2</v>
    <v>0</v>
    <v>6.3939999999999995E-3</v>
    <v>0</v>
    <v>USD</v>
    <v>STERIS plc is a provider of infection prevention and other procedural products and services. The Company’s segments include Healthcare, Applied Sterilization Technologies, Life Sciences and Dental. The Healthcare segment focused on sterile processing departments and procedural centers, such as operating rooms and renal dialysis centers. The Company offers a mix of consumable products, such as detergents, gastrointestinal endoscopy accessories, barrier product solutions, and other products and services, including equipment installation and maintenance, microbial reduction of medical devices, dental instruments and tools, instrument and scope repair, laboratory testing services, outsourced reprocessing, and capital equipment products, such as sterilizers and surgical tables, automated endoscope reprocesses, and connectivity solutions such as operating room integration. It also offers sterility assurance and barrier products, biocontamination services and equipment maintenance services.</v>
    <v>16422</v>
    <v>New York Stock Exchange</v>
    <v>XNYS</v>
    <v>XNYS</v>
    <v>Block a Riverside IV, 70 Sir John Rogerson's Quay, DUBLIN, IRELAND-NA IE</v>
    <v>190.48</v>
    <v>Healthcare Equipment &amp; Supplies</v>
    <v>Stock</v>
    <v>45050.958333344533</v>
    <v>1311</v>
    <v>186.76499999999999</v>
    <v>18752845027</v>
    <v>STERIS PUBLIC LIMITED COMPANY</v>
    <v>STERIS PUBLIC LIMITED COMPANY</v>
    <v>190.48</v>
    <v>43.032400000000003</v>
    <v>187.68</v>
    <v>188.88</v>
    <v>188.88</v>
    <v>99284440</v>
    <v>STE</v>
    <v>STERIS PUBLIC LIMITED COMPANY (XNYS:STE)</v>
    <v>476879</v>
    <v>364061</v>
    <v>2016</v>
  </rv>
  <rv s="2">
    <v>1312</v>
  </rv>
  <rv s="0">
    <v>https://www.bing.com/financeapi/forcetrigger?t=a23p6h&amp;q=XNAS%3aSTLD&amp;form=skydnc</v>
    <v>Learn more on Bing</v>
  </rv>
  <rv s="1">
    <v>en-US</v>
    <v>a23p6h</v>
    <v>268435456</v>
    <v>1</v>
    <v>Powered by Refinitiv</v>
    <v>0</v>
    <v>STEEL DYNAMICS, INC. (XNAS:STLD)</v>
    <v>2</v>
    <v>3</v>
    <v>Finance</v>
    <v>4</v>
    <v>136.46</v>
    <v>62.44</v>
    <v>1.4905999999999999</v>
    <v>-5.69</v>
    <v>2.2102E-2</v>
    <v>-5.5751999999999996E-2</v>
    <v>2.13</v>
    <v>USD</v>
    <v>Steel Dynamics, Inc. is a steel producer and metal recycler in the United States. The Company has three segments: steel operations, metals recycling operations and steel fabrication operations. Steel operations segment consists primarily of steelmaking and various coating operations. The segment consists of its EAF steel mills, producing steel from ferrous scrap and scrap substitutes, utilizing continuous casting, automated rolling mills, and various steel coating and processing lines.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v>
    <v>12060</v>
    <v>Nasdaq Stock Market</v>
    <v>XNAS</v>
    <v>XNAS</v>
    <v>7575 W JEFFERSON BLVD, FORT WAYNE, IN, 46804 US</v>
    <v>102</v>
    <v>Metals &amp; Mining</v>
    <v>Stock</v>
    <v>45050.992050763278</v>
    <v>1314</v>
    <v>95.89</v>
    <v>16534942949</v>
    <v>STEEL DYNAMICS, INC.</v>
    <v>STEEL DYNAMICS, INC.</v>
    <v>101.43</v>
    <v>5.4340999999999999</v>
    <v>102.06</v>
    <v>96.37</v>
    <v>98.5</v>
    <v>171577700</v>
    <v>STLD</v>
    <v>STEEL DYNAMICS, INC. (XNAS:STLD)</v>
    <v>1913586</v>
    <v>1670666</v>
    <v>1994</v>
  </rv>
  <rv s="2">
    <v>1315</v>
  </rv>
  <rv s="0">
    <v>https://www.bing.com/financeapi/forcetrigger?t=a23r27&amp;q=XNYS%3aSTT&amp;form=skydnc</v>
    <v>Learn more on Bing</v>
  </rv>
  <rv s="1">
    <v>en-US</v>
    <v>a23r27</v>
    <v>268435456</v>
    <v>1</v>
    <v>Powered by Refinitiv</v>
    <v>0</v>
    <v>STATE STREET CORPORATION (XNYS:STT)</v>
    <v>2</v>
    <v>3</v>
    <v>Finance</v>
    <v>4</v>
    <v>94.734999999999999</v>
    <v>58.615000000000002</v>
    <v>1.5813999999999999</v>
    <v>-2.06</v>
    <v>1.346E-3</v>
    <v>-2.989E-2</v>
    <v>0.09</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42786</v>
    <v>New York Stock Exchange</v>
    <v>XNYS</v>
    <v>XNYS</v>
    <v>One Lincoln Street, BOSTON, MA, 02111 US</v>
    <v>68.319999999999993</v>
    <v>Investment Banking &amp; Investment Services</v>
    <v>Stock</v>
    <v>45050.992461307811</v>
    <v>1317</v>
    <v>66.38</v>
    <v>22348550054</v>
    <v>STATE STREET CORPORATION</v>
    <v>STATE STREET CORPORATION</v>
    <v>68.05</v>
    <v>9.6492000000000004</v>
    <v>68.92</v>
    <v>66.86</v>
    <v>66.95</v>
    <v>334258900</v>
    <v>STT</v>
    <v>STATE STREET CORPORATION (XNYS:STT)</v>
    <v>2948339</v>
    <v>3064024</v>
    <v>1969</v>
  </rv>
  <rv s="2">
    <v>1318</v>
  </rv>
  <rv s="0">
    <v>https://www.bing.com/financeapi/forcetrigger?t=a23rjc&amp;q=XNAS%3aSTX&amp;form=skydnc</v>
    <v>Learn more on Bing</v>
  </rv>
  <rv s="1">
    <v>en-US</v>
    <v>a23rjc</v>
    <v>268435456</v>
    <v>1</v>
    <v>Powered by Refinitiv</v>
    <v>0</v>
    <v>SEAGATE TECHNOLOGY HOLDINGS PUBLIC LIMITED COMPANY (XNAS:STX)</v>
    <v>2</v>
    <v>3</v>
    <v>Finance</v>
    <v>4</v>
    <v>88.25</v>
    <v>47.47</v>
    <v>1.1225000000000001</v>
    <v>-0.8</v>
    <v>2.3580000000000003E-3</v>
    <v>-1.4306000000000001E-2</v>
    <v>0.13</v>
    <v>USD</v>
    <v>Seagate Technology Holdings plc is a provider of data storage technology and solutions. The Company’s principal products are hard disk drives, including disk drives, hard drives or hard disk drives (HDDs). In addition to HDDs, the Company produces a range of data storage products, including solid state drives (SSDs), solid state hybrid drives (SSHDs), storage subsystems, as well as a scalable edge-to-cloud mass data platform, which includes data transfer shuttles and a storage-as-a-service cloud. The Company’s HDD products are designed for mass capacity storage and legacy markets. Mass capacity storage involves use cases, such as hyperscale data centers and public clouds, as well as emerging use cases. Legacy markets include markets the Company continues to serve. The Company’s HDD and SSD product portfolio includes Serial Advanced Technology Attachment, Serial Attached SCSI and Non-Volatile Memory Express-based designs to support a variety of mass capacity and legacy applications.</v>
    <v>40000</v>
    <v>Nasdaq Stock Market</v>
    <v>XNAS</v>
    <v>XNAS</v>
    <v>38/39 Fitzwilliam Square, Dublin 2, DUBLIN, DUBLIN, D02 NX53 IE</v>
    <v>55.81</v>
    <v>Computers, Phones &amp; Household Electronics</v>
    <v>Stock</v>
    <v>45050.930881457811</v>
    <v>1320</v>
    <v>54.47</v>
    <v>11414381888</v>
    <v>SEAGATE TECHNOLOGY HOLDINGS PUBLIC LIMITED COMPANY</v>
    <v>SEAGATE TECHNOLOGY HOLDINGS PUBLIC LIMITED COMPANY</v>
    <v>55.71</v>
    <v>19.953399999999998</v>
    <v>55.92</v>
    <v>55.12</v>
    <v>55.25</v>
    <v>207082400</v>
    <v>STX</v>
    <v>SEAGATE TECHNOLOGY HOLDINGS PUBLIC LIMITED COMPANY (XNAS:STX)</v>
    <v>1841518</v>
    <v>2548966</v>
    <v>2021</v>
  </rv>
  <rv s="2">
    <v>1321</v>
  </rv>
  <rv s="0">
    <v>https://www.bing.com/financeapi/forcetrigger?t=a23rm7&amp;q=XNYS%3aSTZ&amp;form=skydnc</v>
    <v>Learn more on Bing</v>
  </rv>
  <rv s="1">
    <v>en-US</v>
    <v>a23rm7</v>
    <v>268435456</v>
    <v>1</v>
    <v>Powered by Refinitiv</v>
    <v>0</v>
    <v>CONSTELLATION BRANDS, INC. (XNYS:STZ)</v>
    <v>2</v>
    <v>3</v>
    <v>Finance</v>
    <v>4</v>
    <v>261.32</v>
    <v>208.12</v>
    <v>1.0336000000000001</v>
    <v>-3.09</v>
    <v>-1.3533999999999999E-2</v>
    <v>-1.3703E-2</v>
    <v>-3.01</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BUILDING 100, 207 HIGH POINT DRIVE, VICTOR, NY, 14564 US</v>
    <v>225.66829999999999</v>
    <v>Beverages</v>
    <v>Stock</v>
    <v>45050.982393298436</v>
    <v>1323</v>
    <v>221.81</v>
    <v>40752629120</v>
    <v>CONSTELLATION BRANDS, INC.</v>
    <v>CONSTELLATION BRANDS, INC.</v>
    <v>225.49</v>
    <v>608.33489999999995</v>
    <v>225.5</v>
    <v>222.41</v>
    <v>219.4</v>
    <v>183232000</v>
    <v>STZ</v>
    <v>CONSTELLATION BRANDS, INC. (XNYS:STZ)</v>
    <v>1041796</v>
    <v>1118577</v>
    <v>1972</v>
  </rv>
  <rv s="2">
    <v>1324</v>
  </rv>
  <rv s="0">
    <v>https://www.bing.com/financeapi/forcetrigger?t=a23tw7&amp;q=XNYS%3aSWK&amp;form=skydnc</v>
    <v>Learn more on Bing</v>
  </rv>
  <rv s="1">
    <v>en-US</v>
    <v>a23tw7</v>
    <v>268435456</v>
    <v>1</v>
    <v>Powered by Refinitiv</v>
    <v>0</v>
    <v>STANLEY BLACK &amp; DECKER, INC. (XNYS:SWK)</v>
    <v>2</v>
    <v>3</v>
    <v>Finance</v>
    <v>4</v>
    <v>131.38999999999999</v>
    <v>70.239999999999995</v>
    <v>1.2975000000000001</v>
    <v>-0.36</v>
    <v>0</v>
    <v>-4.1599999999999996E-3</v>
    <v>0</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88.88</v>
    <v>Machinery, Equipment &amp; Components</v>
    <v>Stock</v>
    <v>45050.995231342189</v>
    <v>1326</v>
    <v>84.63</v>
    <v>13190297136</v>
    <v>STANLEY BLACK &amp; DECKER, INC.</v>
    <v>STANLEY BLACK &amp; DECKER, INC.</v>
    <v>88.25</v>
    <v>88.983500000000006</v>
    <v>86.54</v>
    <v>86.18</v>
    <v>86.18</v>
    <v>153055200</v>
    <v>SWK</v>
    <v>STANLEY BLACK &amp; DECKER, INC. (XNYS:SWK)</v>
    <v>2673548</v>
    <v>1475238</v>
    <v>1901</v>
  </rv>
  <rv s="2">
    <v>1327</v>
  </rv>
  <rv s="0">
    <v>https://www.bing.com/financeapi/forcetrigger?t=a23tz2&amp;q=XNAS%3aSWKS&amp;form=skydnc</v>
    <v>Learn more on Bing</v>
  </rv>
  <rv s="1">
    <v>en-US</v>
    <v>a23tz2</v>
    <v>268435456</v>
    <v>1</v>
    <v>Powered by Refinitiv</v>
    <v>0</v>
    <v>SKYWORKS SOLUTIONS, INC. (XNAS:SWKS)</v>
    <v>2</v>
    <v>3</v>
    <v>Finance</v>
    <v>4</v>
    <v>123.69</v>
    <v>76.16</v>
    <v>1.2625</v>
    <v>-3.08</v>
    <v>2.7511000000000001E-2</v>
    <v>-2.9271999999999999E-2</v>
    <v>2.81</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Filters, Front-end Modules, Hybrid, Low-Noise Amplifiers, Modulators, Optocouplers/Optoisolators, Phase Locked Loops, Phase Shifters, Power Dividers/Combiners, Receivers, and Switches.</v>
    <v>11150</v>
    <v>Nasdaq Stock Market</v>
    <v>XNAS</v>
    <v>XNAS</v>
    <v>5260 California Avenue, IRVINE, CA, 92617 US</v>
    <v>104.78</v>
    <v>Semiconductors &amp; Semiconductor Equipment</v>
    <v>Stock</v>
    <v>45050.990840462502</v>
    <v>1329</v>
    <v>101.33</v>
    <v>16746090000</v>
    <v>SKYWORKS SOLUTIONS, INC.</v>
    <v>SKYWORKS SOLUTIONS, INC.</v>
    <v>104.44</v>
    <v>14.365</v>
    <v>105.22</v>
    <v>102.14</v>
    <v>104.95</v>
    <v>159153200</v>
    <v>SWKS</v>
    <v>SKYWORKS SOLUTIONS, INC. (XNAS:SWKS)</v>
    <v>2944999</v>
    <v>1600100</v>
    <v>2002</v>
  </rv>
  <rv s="2">
    <v>1330</v>
  </rv>
  <rv s="0">
    <v>https://www.bing.com/financeapi/forcetrigger?t=bsoqvh&amp;q=XNYS%3aSYF+PR+A&amp;form=skydnc</v>
    <v>Learn more on Bing</v>
  </rv>
  <rv s="6">
    <v>en-US</v>
    <v>bsoqvh</v>
    <v>268435456</v>
    <v>1</v>
    <v>Powered by Refinitiv</v>
    <v>10</v>
    <v>SYNCHRONY FINANCIAL (XNYS:SYF PR A)</v>
    <v>2</v>
    <v>11</v>
    <v>Finance</v>
    <v>4</v>
    <v>22.31</v>
    <v>13.72</v>
    <v>1.5787</v>
    <v>-0.53</v>
    <v>2.2418E-2</v>
    <v>-3.4754E-2</v>
    <v>0.33</v>
    <v>USD</v>
    <v>Synchrony Financial is a consumer financial services company. The Company provides a range of credit products through programs it has established with a group of national and regional retailers, local merchants, manufacturers, buying groups, industry associations and healthcare service providers. The Company's revenue activities are managed through three sales platforms: Retail Card, Payment Solutions and CareCredit. It offers its credit products through its subsidiary, Synchrony Bank (the Bank). Through the Bank, it offers a range of deposit products insured by the Federal Deposit Insurance Corporation (FDIC), including certificates of deposit, individual retirement accounts (IRAs), money market accounts and savings accounts. The Company offers three types of credit products: credit cards, commercial credit products and consumer installment loans. The Company also offers a debt cancellation product. It offers two types of credit cards: private label credit cards and Dual Cards.</v>
    <v>18500</v>
    <v>New York Stock Exchange</v>
    <v>XNYS</v>
    <v>XNYS</v>
    <v>777 Long Ridge Rd, STAMFORD, CT, 06902-1250 US</v>
    <v>15.89</v>
    <v>Banking Services</v>
    <v>Stock</v>
    <v>45050.958333367969</v>
    <v>1332</v>
    <v>14.39</v>
    <v>11875690000</v>
    <v>SYNCHRONY FINANCIAL</v>
    <v>SYNCHRONY FINANCIAL</v>
    <v>14.9</v>
    <v>15.25</v>
    <v>14.72</v>
    <v>15.05</v>
    <v>428570600</v>
    <v>SYF PR A</v>
    <v>SYNCHRONY FINANCIAL (XNYS:SYF PR A)</v>
    <v>349667</v>
    <v>111447</v>
    <v>2003</v>
  </rv>
  <rv s="2">
    <v>1333</v>
  </rv>
  <rv s="0">
    <v>https://www.bing.com/financeapi/forcetrigger?t=a23vdm&amp;q=XNYS%3aSYK&amp;form=skydnc</v>
    <v>Learn more on Bing</v>
  </rv>
  <rv s="1">
    <v>en-US</v>
    <v>a23vdm</v>
    <v>268435456</v>
    <v>1</v>
    <v>Powered by Refinitiv</v>
    <v>0</v>
    <v>STRYKER CORPORATION (XNYS:SYK)</v>
    <v>2</v>
    <v>3</v>
    <v>Finance</v>
    <v>4</v>
    <v>306.56</v>
    <v>188.84</v>
    <v>0.95109999999999995</v>
    <v>-2.5099999999999998</v>
    <v>4.8130000000000004E-3</v>
    <v>-8.7410000000000005E-3</v>
    <v>1.37</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286.61</v>
    <v>Healthcare Equipment &amp; Supplies</v>
    <v>Stock</v>
    <v>45050.958333344533</v>
    <v>1335</v>
    <v>281.91500000000002</v>
    <v>107909494860</v>
    <v>STRYKER CORPORATION</v>
    <v>STRYKER CORPORATION</v>
    <v>284.54000000000002</v>
    <v>41.786700000000003</v>
    <v>287.14</v>
    <v>284.63</v>
    <v>286</v>
    <v>379122000</v>
    <v>SYK</v>
    <v>STRYKER CORPORATION (XNYS:SYK)</v>
    <v>1258051</v>
    <v>1348919</v>
    <v>1946</v>
  </rv>
  <rv s="2">
    <v>1336</v>
  </rv>
  <rv s="0">
    <v>https://www.bing.com/financeapi/forcetrigger?t=a23wlh&amp;q=XNYS%3aSYY&amp;form=skydnc</v>
    <v>Learn more on Bing</v>
  </rv>
  <rv s="1">
    <v>en-US</v>
    <v>a23wlh</v>
    <v>268435456</v>
    <v>1</v>
    <v>Powered by Refinitiv</v>
    <v>0</v>
    <v>SYSCO CORPORATION (XNYS:SYY)</v>
    <v>2</v>
    <v>3</v>
    <v>Finance</v>
    <v>4</v>
    <v>90.734999999999999</v>
    <v>70.61</v>
    <v>1.0952999999999999</v>
    <v>0.23</v>
    <v>5.9560000000000004E-3</v>
    <v>3.0539999999999999E-3</v>
    <v>0.45</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76</v>
    <v>Food &amp; Drug Retailing</v>
    <v>Stock</v>
    <v>45050.958333356248</v>
    <v>1338</v>
    <v>74.72</v>
    <v>38349482200</v>
    <v>SYSCO CORPORATION</v>
    <v>SYSCO CORPORATION</v>
    <v>75.41</v>
    <v>24.899799999999999</v>
    <v>75.319999999999993</v>
    <v>75.55</v>
    <v>76</v>
    <v>507604000</v>
    <v>SYY</v>
    <v>SYSCO CORPORATION (XNYS:SYY)</v>
    <v>2756954</v>
    <v>2443689</v>
    <v>1969</v>
  </rv>
  <rv s="2">
    <v>1339</v>
  </rv>
  <rv s="0">
    <v>https://www.bing.com/financeapi/forcetrigger?t=a23www&amp;q=XNYS%3aT&amp;form=skydnc</v>
    <v>Learn more on Bing</v>
  </rv>
  <rv s="1">
    <v>en-US</v>
    <v>a23www</v>
    <v>268435456</v>
    <v>1</v>
    <v>Powered by Refinitiv</v>
    <v>0</v>
    <v>AT&amp;T INC. (XNYS:T)</v>
    <v>2</v>
    <v>3</v>
    <v>Finance</v>
    <v>4</v>
    <v>21.53</v>
    <v>14.46</v>
    <v>0.62229999999999996</v>
    <v>-0.18</v>
    <v>2.957E-3</v>
    <v>-1.0532E-2</v>
    <v>0.05</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17.078499999999998</v>
    <v>Telecommunications Services</v>
    <v>Stock</v>
    <v>45050.999693923441</v>
    <v>1341</v>
    <v>16.850000000000001</v>
    <v>120889590000</v>
    <v>AT&amp;T INC.</v>
    <v>AT&amp;T INC.</v>
    <v>17.02</v>
    <v>7.0513000000000003</v>
    <v>17.09</v>
    <v>16.91</v>
    <v>16.96</v>
    <v>7149000000</v>
    <v>T</v>
    <v>AT&amp;T INC. (XNYS:T)</v>
    <v>27422691</v>
    <v>38180025</v>
    <v>1983</v>
  </rv>
  <rv s="2">
    <v>1342</v>
  </rv>
  <rv s="0">
    <v>https://www.bing.com/financeapi/forcetrigger?t=a23xz2&amp;q=XNYS%3aTAP&amp;form=skydnc</v>
    <v>Learn more on Bing</v>
  </rv>
  <rv s="1">
    <v>en-US</v>
    <v>a23xz2</v>
    <v>268435456</v>
    <v>1</v>
    <v>Powered by Refinitiv</v>
    <v>0</v>
    <v>MOLSON COORS BEVERAGE COMPANY (XNYS:TAP)</v>
    <v>2</v>
    <v>3</v>
    <v>Finance</v>
    <v>4</v>
    <v>66.67</v>
    <v>46.685000000000002</v>
    <v>0.84850000000000003</v>
    <v>0.05</v>
    <v>2.4610000000000001E-3</v>
    <v>7.6970000000000001E-4</v>
    <v>0.16</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NH353, GOLDEN, CO, 80401 US</v>
    <v>65.48</v>
    <v>Beverages</v>
    <v>Stock</v>
    <v>45050.997253541405</v>
    <v>1344</v>
    <v>64.459999999999994</v>
    <v>13196330000</v>
    <v>MOLSON COORS BEVERAGE COMPANY</v>
    <v>MOLSON COORS BEVERAGE COMPANY</v>
    <v>65.12</v>
    <v>22.8444</v>
    <v>64.959999999999994</v>
    <v>65.010000000000005</v>
    <v>65.17</v>
    <v>202983800</v>
    <v>TAP</v>
    <v>MOLSON COORS BEVERAGE COMPANY (XNYS:TAP)</v>
    <v>2488792</v>
    <v>2232437</v>
    <v>2003</v>
  </rv>
  <rv s="2">
    <v>1345</v>
  </rv>
  <rv s="0">
    <v>https://www.bing.com/financeapi/forcetrigger?t=a242qh&amp;q=XNYS%3aTDG&amp;form=skydnc</v>
    <v>Learn more on Bing</v>
  </rv>
  <rv s="1">
    <v>en-US</v>
    <v>a242qh</v>
    <v>268435456</v>
    <v>1</v>
    <v>Powered by Refinitiv</v>
    <v>0</v>
    <v>TRANSDIGM GROUP INCORPORATED (XNYS:TDG)</v>
    <v>2</v>
    <v>3</v>
    <v>Finance</v>
    <v>4</v>
    <v>779.45</v>
    <v>486.24779999999998</v>
    <v>1.3635999999999999</v>
    <v>-9.23</v>
    <v>0</v>
    <v>-1.1998999999999999E-2</v>
    <v>0</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14400</v>
    <v>New York Stock Exchange</v>
    <v>XNYS</v>
    <v>XNYS</v>
    <v>1301 East 9th Street, Suite 3000, CLEVELAND, OH, 44114 US</v>
    <v>767.08</v>
    <v>Aerospace &amp; Defense</v>
    <v>Stock</v>
    <v>45050.958333344533</v>
    <v>1347</v>
    <v>750.86</v>
    <v>41493979619</v>
    <v>TRANSDIGM GROUP INCORPORATED</v>
    <v>TRANSDIGM GROUP INCORPORATED</v>
    <v>767.08</v>
    <v>52.3538</v>
    <v>769.22</v>
    <v>759.99</v>
    <v>759.99</v>
    <v>54598060</v>
    <v>TDG</v>
    <v>TRANSDIGM GROUP INCORPORATED (XNYS:TDG)</v>
    <v>354970</v>
    <v>220806</v>
    <v>2003</v>
  </rv>
  <rv s="2">
    <v>1348</v>
  </rv>
  <rv s="0">
    <v>https://www.bing.com/financeapi/forcetrigger?t=a243ec&amp;q=XNYS%3aTDY&amp;form=skydnc</v>
    <v>Learn more on Bing</v>
  </rv>
  <rv s="1">
    <v>en-US</v>
    <v>a243ec</v>
    <v>268435456</v>
    <v>1</v>
    <v>Powered by Refinitiv</v>
    <v>0</v>
    <v>TELEDYNE TECHNOLOGIES INCORPORATED (XNYS:TDY)</v>
    <v>2</v>
    <v>3</v>
    <v>Finance</v>
    <v>4</v>
    <v>448.71</v>
    <v>325</v>
    <v>1.0754999999999999</v>
    <v>-2.4900000000000002</v>
    <v>0</v>
    <v>-6.058E-3</v>
    <v>0</v>
    <v>USD</v>
    <v>Teledyne Technologies Incorporated provides enabling technologies for industrial growth markets. These markets include factory automation and condition monitoring, air and water quality environmental monitoring,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14700</v>
    <v>New York Stock Exchange</v>
    <v>XNYS</v>
    <v>XNYS</v>
    <v>1049 Camino Dos Rios, THOUSAND OAKS, CA, 91360 US</v>
    <v>410.2</v>
    <v>Electronic Equipment &amp; Parts</v>
    <v>Stock</v>
    <v>45050.998534652346</v>
    <v>1350</v>
    <v>403.8</v>
    <v>19221412620</v>
    <v>TELEDYNE TECHNOLOGIES INCORPORATED</v>
    <v>TELEDYNE TECHNOLOGIES INCORPORATED</v>
    <v>408.7</v>
    <v>26.0063</v>
    <v>411.06</v>
    <v>408.57</v>
    <v>408.57</v>
    <v>47045580</v>
    <v>TDY</v>
    <v>TELEDYNE TECHNOLOGIES INCORPORATED (XNYS:TDY)</v>
    <v>155148</v>
    <v>192448</v>
    <v>1999</v>
  </rv>
  <rv s="2">
    <v>1351</v>
  </rv>
  <rv s="0">
    <v>https://www.bing.com/financeapi/forcetrigger?t=a243pr&amp;q=XNAS%3aTECH&amp;form=skydnc</v>
    <v>Learn more on Bing</v>
  </rv>
  <rv s="1">
    <v>en-US</v>
    <v>a243pr</v>
    <v>268435456</v>
    <v>1</v>
    <v>Powered by Refinitiv</v>
    <v>0</v>
    <v>BIO-TECHNE CORPORATION (XNAS:TECH)</v>
    <v>2</v>
    <v>3</v>
    <v>Finance</v>
    <v>4</v>
    <v>99.577500000000001</v>
    <v>68.002499999999998</v>
    <v>1.2418</v>
    <v>-1.95</v>
    <v>-5.117E-3</v>
    <v>-2.2679999999999999E-2</v>
    <v>-0.43</v>
    <v>USD</v>
    <v>Bio-Techne Corporation is a developer, manufacturer, and seller of life science reagents, instruments and services for the research, diagnostics, and bioprocessing markets. The Company operates through two segments: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that offer researchers and pharmaceutical manufacturers efficient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3000</v>
    <v>Nasdaq Stock Market</v>
    <v>XNAS</v>
    <v>XNAS</v>
    <v>614 MCKINLEY PL N E, MINNEAPOLIS, MN, 55413 US</v>
    <v>85.95</v>
    <v>Biotechnology &amp; Medical Research</v>
    <v>Stock</v>
    <v>45050.970117916404</v>
    <v>1353</v>
    <v>83.09</v>
    <v>13215835056</v>
    <v>BIO-TECHNE CORPORATION</v>
    <v>BIO-TECHNE CORPORATION</v>
    <v>85.83</v>
    <v>53.484400000000001</v>
    <v>85.98</v>
    <v>84.03</v>
    <v>83.6</v>
    <v>157275200</v>
    <v>TECH</v>
    <v>BIO-TECHNE CORPORATION (XNAS:TECH)</v>
    <v>1571245</v>
    <v>1288554</v>
    <v>1981</v>
  </rv>
  <rv s="2">
    <v>1354</v>
  </rv>
  <rv s="0">
    <v>http://fr.wikipedia.org/wiki/TE_Connectivity</v>
    <v>Wikipedia</v>
  </rv>
  <rv s="3">
    <v>27</v>
    <v>1356</v>
  </rv>
  <rv s="4">
    <v>9</v>
    <v>https://www.bing.com/th?id=AMMS_e83e68f97f5001b753ff93f8a5154da3&amp;qlt=95</v>
    <v>1357</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138.24</v>
    <v>104.76</v>
    <v>1.3111999999999999</v>
    <v>-2.08</v>
    <v>0</v>
    <v>-1.7132000000000001E-2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121.11</v>
    <v>1358</v>
    <v>Machinery, Equipment &amp; Components</v>
    <v>Stock</v>
    <v>45050.963478124999</v>
    <v>1359</v>
    <v>119.125</v>
    <v>37602684883</v>
    <v>TE Connectivity Ltd</v>
    <v>TE Connectivity Ltd</v>
    <v>120.67</v>
    <v>18.3294</v>
    <v>121.41</v>
    <v>119.33</v>
    <v>119.33</v>
    <v>315115100</v>
    <v>TEL</v>
    <v>TE Connectivity Ltd (XNYS:TEL)</v>
    <v>2227195</v>
    <v>1383932</v>
    <v>2009</v>
  </rv>
  <rv s="2">
    <v>1360</v>
  </rv>
  <rv s="0">
    <v>https://www.bing.com/financeapi/forcetrigger?t=a244ur&amp;q=XNAS%3aTER&amp;form=skydnc</v>
    <v>Learn more on Bing</v>
  </rv>
  <rv s="1">
    <v>en-US</v>
    <v>a244ur</v>
    <v>268435456</v>
    <v>1</v>
    <v>Powered by Refinitiv</v>
    <v>0</v>
    <v>TERADYNE, INC. (XNAS:TER)</v>
    <v>2</v>
    <v>3</v>
    <v>Finance</v>
    <v>4</v>
    <v>114.19</v>
    <v>67.81</v>
    <v>1.5250999999999999</v>
    <v>-2.1800000000000002</v>
    <v>5.0010000000000002E-3</v>
    <v>-2.3654999999999999E-2</v>
    <v>0.45</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92.135000000000005</v>
    <v>Semiconductors &amp; Semiconductor Equipment</v>
    <v>Stock</v>
    <v>45050.986663865624</v>
    <v>1362</v>
    <v>89.73</v>
    <v>14354440000</v>
    <v>TERADYNE, INC.</v>
    <v>TERADYNE, INC.</v>
    <v>92</v>
    <v>24.255199999999999</v>
    <v>92.16</v>
    <v>89.98</v>
    <v>90.43</v>
    <v>155755700</v>
    <v>TER</v>
    <v>TERADYNE, INC. (XNAS:TER)</v>
    <v>1311479</v>
    <v>1536750</v>
    <v>1960</v>
  </rv>
  <rv s="2">
    <v>1363</v>
  </rv>
  <rv s="0">
    <v>https://www.bing.com/financeapi/forcetrigger?t=bvclim&amp;q=XNYS%3aTFC+PR+R&amp;form=skydnc</v>
    <v>Learn more on Bing</v>
  </rv>
  <rv s="6">
    <v>en-US</v>
    <v>bvclim</v>
    <v>268435456</v>
    <v>1</v>
    <v>Powered by Refinitiv</v>
    <v>10</v>
    <v>Truist Financial Corporation (XNYS:TFC PR R)</v>
    <v>2</v>
    <v>11</v>
    <v>Finance</v>
    <v>4</v>
    <v>22.67</v>
    <v>16.22</v>
    <v>1.0678000000000001</v>
    <v>-1.69</v>
    <v>-2.8120000000000003E-3</v>
    <v>-8.6800000000000002E-2</v>
    <v>-0.05</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It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international banking, insurance premium finance and supply chain financing.</v>
    <v>52848</v>
    <v>New York Stock Exchange</v>
    <v>XNYS</v>
    <v>XNYS</v>
    <v>214 N. Tryon St., CHARLOTTE, NC, 28202 US</v>
    <v>19.04</v>
    <v>Banking Services</v>
    <v>Stock</v>
    <v>45050.958333378905</v>
    <v>1365</v>
    <v>17.579999999999998</v>
    <v>37466850000</v>
    <v>Truist Financial Corporation</v>
    <v>Truist Financial Corporation</v>
    <v>19.04</v>
    <v>19.47</v>
    <v>17.78</v>
    <v>17.73</v>
    <v>1331918000</v>
    <v>TFC PR R</v>
    <v>Truist Financial Corporation (XNYS:TFC PR R)</v>
    <v>401876</v>
    <v>176048</v>
    <v>1968</v>
  </rv>
  <rv s="2">
    <v>1366</v>
  </rv>
  <rv s="0">
    <v>https://www.bing.com/financeapi/forcetrigger?t=a245u2&amp;q=XNYS%3aTFX&amp;form=skydnc</v>
    <v>Learn more on Bing</v>
  </rv>
  <rv s="1">
    <v>en-US</v>
    <v>a245u2</v>
    <v>268435456</v>
    <v>1</v>
    <v>Powered by Refinitiv</v>
    <v>0</v>
    <v>TELEFLEX INCORPORATED (XNYS:TFX)</v>
    <v>2</v>
    <v>3</v>
    <v>Finance</v>
    <v>4</v>
    <v>293.81</v>
    <v>182.65</v>
    <v>0.99129999999999996</v>
    <v>-23.22</v>
    <v>-1.165E-3</v>
    <v>-8.5329999999999989E-2</v>
    <v>-0.28999999999999998</v>
    <v>USD</v>
    <v>Teleflex Incorporated is a provider of medical technology products. The Company designs, develops, manufactures and supplies single-use medical devices used by hospitals and healthcare providers. It markets and sells its products worldwide through a combination of its direct sales force and distributors. The Company has four segments: Americas, EMEA (Europe, the Middle East and Africa), Asia (Asia Pacific) and OEM (Original Equipment Manufacturer and Development Services). OEM segment designs, manufactures and supplies devices and instruments for other medical device manufacturers. Its segment includes the TFX Medical OEM, TFX OEM, Deknatel and HPC Medical brands, which provides custom extrusions, micro-diameter film-cast tubing, diagnostic and interventional catheters, balloons and balloon catheters, film-insulated fine wire, coated mandrel wire, conductors, sheath/dilator introducers, specialized sutures and performance fibers, bioabsorbable sutures, yarns and resins.</v>
    <v>15500</v>
    <v>New York Stock Exchange</v>
    <v>XNYS</v>
    <v>XNYS</v>
    <v>550 E Swedesford Rd Ste 400, WAYNE, PA, 19087-1601 US</v>
    <v>261</v>
    <v>Healthcare Equipment &amp; Supplies</v>
    <v>Stock</v>
    <v>45050.958333344533</v>
    <v>1368</v>
    <v>244.47</v>
    <v>11689777664</v>
    <v>TELEFLEX INCORPORATED</v>
    <v>TELEFLEX INCORPORATED</v>
    <v>261</v>
    <v>35.472799999999999</v>
    <v>272.12</v>
    <v>248.9</v>
    <v>248.61</v>
    <v>46965760</v>
    <v>TFX</v>
    <v>TELEFLEX INCORPORATED (XNYS:TFX)</v>
    <v>888023</v>
    <v>257949</v>
    <v>1943</v>
  </rv>
  <rv s="2">
    <v>1369</v>
  </rv>
  <rv s="0">
    <v>https://www.bing.com/financeapi/forcetrigger?t=a246z2&amp;q=XNYS%3aTGT&amp;form=skydnc</v>
    <v>Learn more on Bing</v>
  </rv>
  <rv s="1">
    <v>en-US</v>
    <v>a246z2</v>
    <v>268435456</v>
    <v>1</v>
    <v>Powered by Refinitiv</v>
    <v>0</v>
    <v>TARGET CORPORATION (XNYS:TGT)</v>
    <v>2</v>
    <v>3</v>
    <v>Finance</v>
    <v>4</v>
    <v>238.59</v>
    <v>137.16</v>
    <v>1.0251999999999999</v>
    <v>-2.04</v>
    <v>7.8669999999999999E-4</v>
    <v>-1.3198000000000001E-2</v>
    <v>0.12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154.5</v>
    <v>Diversified Retail</v>
    <v>Stock</v>
    <v>45050.999581805467</v>
    <v>1371</v>
    <v>150.87</v>
    <v>70400648584</v>
    <v>TARGET CORPORATION</v>
    <v>TARGET CORPORATION</v>
    <v>154.18</v>
    <v>25.832599999999999</v>
    <v>154.57</v>
    <v>152.53</v>
    <v>152.65</v>
    <v>461552800</v>
    <v>TGT</v>
    <v>TARGET CORPORATION (XNYS:TGT)</v>
    <v>2653616</v>
    <v>2691511</v>
    <v>1902</v>
  </rv>
  <rv s="2">
    <v>1372</v>
  </rv>
  <rv s="0">
    <v>https://www.bing.com/financeapi/forcetrigger?t=a249r7&amp;q=XNYS%3aTJX&amp;form=skydnc</v>
    <v>Learn more on Bing</v>
  </rv>
  <rv s="1">
    <v>en-US</v>
    <v>a249r7</v>
    <v>268435456</v>
    <v>1</v>
    <v>Powered by Refinitiv</v>
    <v>0</v>
    <v>THE TJX COMPANIES, INC. (XNYS:TJX)</v>
    <v>2</v>
    <v>3</v>
    <v>Finance</v>
    <v>4</v>
    <v>83.129900000000006</v>
    <v>53.69</v>
    <v>0.90590000000000004</v>
    <v>-0.77</v>
    <v>9.9909999999999999E-3</v>
    <v>-9.8919999999999998E-3</v>
    <v>0.77</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77.8</v>
    <v>Diversified Retail</v>
    <v>Stock</v>
    <v>45050.994773008591</v>
    <v>1374</v>
    <v>76.66</v>
    <v>88745565509</v>
    <v>THE TJX COMPANIES, INC.</v>
    <v>THE TJX COMPANIES, INC.</v>
    <v>77.75</v>
    <v>26.179600000000001</v>
    <v>77.84</v>
    <v>77.069999999999993</v>
    <v>77.84</v>
    <v>1151493000</v>
    <v>TJX</v>
    <v>THE TJX COMPANIES, INC. (XNYS:TJX)</v>
    <v>2657927</v>
    <v>4017212</v>
    <v>1962</v>
  </rv>
  <rv s="2">
    <v>1375</v>
  </rv>
  <rv s="0">
    <v>https://www.bing.com/financeapi/forcetrigger?t=a24bsm&amp;q=XNYS%3aTMO&amp;form=skydnc</v>
    <v>Learn more on Bing</v>
  </rv>
  <rv s="1">
    <v>en-US</v>
    <v>a24bsm</v>
    <v>268435456</v>
    <v>1</v>
    <v>Powered by Refinitiv</v>
    <v>0</v>
    <v>THERMO FISHER SCIENTIFIC INC. (XNYS:TMO)</v>
    <v>2</v>
    <v>3</v>
    <v>Finance</v>
    <v>4</v>
    <v>611.05999999999995</v>
    <v>475.77</v>
    <v>0.79310000000000003</v>
    <v>-4.78</v>
    <v>4.3249999999999999E-3</v>
    <v>-8.683999999999999E-3</v>
    <v>2.36</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553.90210000000002</v>
    <v>Healthcare Equipment &amp; Supplies</v>
    <v>Stock</v>
    <v>45050.997795022653</v>
    <v>1377</v>
    <v>542.72</v>
    <v>210452365848</v>
    <v>THERMO FISHER SCIENTIFIC INC.</v>
    <v>THERMO FISHER SCIENTIFIC INC.</v>
    <v>552.6</v>
    <v>35.856299999999997</v>
    <v>550.41999999999996</v>
    <v>545.64</v>
    <v>548</v>
    <v>385698200</v>
    <v>TMO</v>
    <v>THERMO FISHER SCIENTIFIC INC. (XNYS:TMO)</v>
    <v>1243493</v>
    <v>1397579</v>
    <v>1960</v>
  </rv>
  <rv s="2">
    <v>1378</v>
  </rv>
  <rv s="0">
    <v>https://www.bing.com/financeapi/forcetrigger?t=a24c52&amp;q=XNAS%3aTMUS&amp;form=skydnc</v>
    <v>Learn more on Bing</v>
  </rv>
  <rv s="1">
    <v>en-US</v>
    <v>a24c52</v>
    <v>268435456</v>
    <v>1</v>
    <v>Powered by Refinitiv</v>
    <v>0</v>
    <v>T-MOBILE US, INC. (XNAS:TMUS)</v>
    <v>2</v>
    <v>3</v>
    <v>Finance</v>
    <v>4</v>
    <v>154.37860000000001</v>
    <v>120.9</v>
    <v>0.56730000000000003</v>
    <v>1.35</v>
    <v>2.4069999999999999E-3</v>
    <v>9.6489999999999996E-3</v>
    <v>0.34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141.76</v>
    <v>Telecommunications Services</v>
    <v>Stock</v>
    <v>45050.989492349217</v>
    <v>1380</v>
    <v>140.13</v>
    <v>167877000000</v>
    <v>T-MOBILE US, INC.</v>
    <v>T-MOBILE US, INC.</v>
    <v>140.13</v>
    <v>41.872199999999999</v>
    <v>139.91</v>
    <v>141.26</v>
    <v>141.6</v>
    <v>1199892000</v>
    <v>TMUS</v>
    <v>T-MOBILE US, INC. (XNAS:TMUS)</v>
    <v>4849285</v>
    <v>5269005</v>
    <v>2004</v>
  </rv>
  <rv s="2">
    <v>1381</v>
  </rv>
  <rv s="0">
    <v>https://www.bing.com/financeapi/forcetrigger?t=a24fmw&amp;q=XNYS%3aTPR&amp;form=skydnc</v>
    <v>Learn more on Bing</v>
  </rv>
  <rv s="1">
    <v>en-US</v>
    <v>a24fmw</v>
    <v>268435456</v>
    <v>1</v>
    <v>Powered by Refinitiv</v>
    <v>0</v>
    <v>TAPESTRY, INC. (XNYS:TPR)</v>
    <v>2</v>
    <v>3</v>
    <v>Finance</v>
    <v>4</v>
    <v>47.48</v>
    <v>26.39</v>
    <v>1.4859</v>
    <v>-0.89</v>
    <v>0</v>
    <v>-2.2844000000000003E-2</v>
    <v>0</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38.93</v>
    <v>Specialty Retailers</v>
    <v>Stock</v>
    <v>45050.958333344533</v>
    <v>1383</v>
    <v>38.005000000000003</v>
    <v>8987398092</v>
    <v>TAPESTRY, INC.</v>
    <v>TAPESTRY, INC.</v>
    <v>38.619999999999997</v>
    <v>11.607200000000001</v>
    <v>38.96</v>
    <v>38.07</v>
    <v>38.07</v>
    <v>236075600</v>
    <v>TPR</v>
    <v>TAPESTRY, INC. (XNYS:TPR)</v>
    <v>2736461</v>
    <v>2778771</v>
    <v>2000</v>
  </rv>
  <rv s="2">
    <v>1384</v>
  </rv>
  <rv s="0">
    <v>https://www.bing.com/financeapi/forcetrigger?t=a24gur&amp;q=XNYS%3aTRGP&amp;form=skydnc</v>
    <v>Learn more on Bing</v>
  </rv>
  <rv s="1">
    <v>en-US</v>
    <v>a24gur</v>
    <v>268435456</v>
    <v>1</v>
    <v>Powered by Refinitiv</v>
    <v>0</v>
    <v>TARGA RESOURCES CORP. (XNYS:TRGP)</v>
    <v>2</v>
    <v>3</v>
    <v>Finance</v>
    <v>4</v>
    <v>80.400000000000006</v>
    <v>55.56</v>
    <v>2.2715000000000001</v>
    <v>-2.04</v>
    <v>6.633E-3</v>
    <v>-2.8575E-2</v>
    <v>0.46</v>
    <v>USD</v>
    <v>Targa Resources Corp. is a provider of midstream services in North America. The Company owns, operates, acquires and develops a diversified portfolio of complementary domestic midstream infrastructure assets and delivers energy across the United States. The Company is primarily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2850</v>
    <v>New York Stock Exchange</v>
    <v>XNYS</v>
    <v>XNYS</v>
    <v>1000 LOUISIANA STREET, SUITE 4300, TARGA RESOURCES PARTNERS LP, HOUSTON, TX, 77002 US</v>
    <v>71.98</v>
    <v>Oil &amp; Gas Related Equipment and Services</v>
    <v>Stock</v>
    <v>45050.996317846875</v>
    <v>1386</v>
    <v>69.12</v>
    <v>15692233664</v>
    <v>TARGA RESOURCES CORP.</v>
    <v>TARGA RESOURCES CORP.</v>
    <v>71.58</v>
    <v>18.353100000000001</v>
    <v>71.39</v>
    <v>69.349999999999994</v>
    <v>69.81</v>
    <v>226275900</v>
    <v>TRGP</v>
    <v>TARGA RESOURCES CORP. (XNYS:TRGP)</v>
    <v>2309467</v>
    <v>1407923</v>
    <v>2005</v>
  </rv>
  <rv s="2">
    <v>1387</v>
  </rv>
  <rv s="0">
    <v>https://www.bing.com/financeapi/forcetrigger?t=a24hfr&amp;q=XNAS%3aTRMB&amp;form=skydnc</v>
    <v>Learn more on Bing</v>
  </rv>
  <rv s="1">
    <v>en-US</v>
    <v>a24hfr</v>
    <v>268435456</v>
    <v>1</v>
    <v>Powered by Refinitiv</v>
    <v>0</v>
    <v>TRIMBLE INC. (XNAS:TRMB)</v>
    <v>2</v>
    <v>3</v>
    <v>Finance</v>
    <v>4</v>
    <v>72.239999999999995</v>
    <v>45.43</v>
    <v>1.5617000000000001</v>
    <v>0.19</v>
    <v>-2.1010000000000001E-4</v>
    <v>4.0080000000000003E-3</v>
    <v>-0.01</v>
    <v>USD</v>
    <v>Trimble Inc. is a provider of technology solutions. The Company enables professionals and field mobile workers to improve or transform their work processes. It operates through four segments: Buildings and Infrastructure, Geospatial, Resources and Utilities, and Transportation. The Buildings and Infrastructure segment serves customers working in architecture, engineering, construction, and operations and maintenance. The Geospatial segment primarily serves customers working in surveying, engineering, and government. The segment product portfolios are focused on surveying and geospatial and geographic information systems (GIS). The Resources and Utilities segment serves customers working in agriculture, forestry and utilities. This segment product portfolio addresses the agriculture market. Its transportation solutions provide capabilities for the long-haul trucking and freight shipper markets. It offers a suite of solutions that provides fleet and transportation management systems.</v>
    <v>11825</v>
    <v>Nasdaq Stock Market</v>
    <v>XNAS</v>
    <v>XNAS</v>
    <v>10368 Westmoor Dr, WESTMINSTER, CO, 80021 US</v>
    <v>47.76</v>
    <v>Software &amp; IT Services</v>
    <v>Stock</v>
    <v>45050.981469733597</v>
    <v>1389</v>
    <v>46.82</v>
    <v>11775811600</v>
    <v>TRIMBLE INC.</v>
    <v>TRIMBLE INC.</v>
    <v>47.28</v>
    <v>25.253799999999998</v>
    <v>47.41</v>
    <v>47.6</v>
    <v>47.59</v>
    <v>247391000</v>
    <v>TRMB</v>
    <v>TRIMBLE INC. (XNAS:TRMB)</v>
    <v>1559125</v>
    <v>1250348</v>
    <v>2016</v>
  </rv>
  <rv s="2">
    <v>1390</v>
  </rv>
  <rv s="0">
    <v>http://it.wikipedia.org/wiki/T._Rowe_Price</v>
    <v>Wikipedia</v>
  </rv>
  <rv s="3">
    <v>27</v>
    <v>1392</v>
  </rv>
  <rv s="4">
    <v>9</v>
    <v>https://www.bing.com/th?id=AMMS_4c600be848f66590834841f27e6f786d&amp;qlt=95</v>
    <v>1393</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135.38999999999999</v>
    <v>93.53</v>
    <v>1.3151999999999999</v>
    <v>-0.09</v>
    <v>1.8929999999999999E-3</v>
    <v>-8.5099999999999998E-4</v>
    <v>0.2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105.87</v>
    <v>1394</v>
    <v>Investment Banking &amp; Investment Services</v>
    <v>Stock</v>
    <v>45050.998158807815</v>
    <v>1395</v>
    <v>103.38</v>
    <v>23724362679</v>
    <v>T. ROWE PRICE GROUP, INC.</v>
    <v>T. ROWE PRICE GROUP, INC.</v>
    <v>105.76</v>
    <v>17.346</v>
    <v>105.76</v>
    <v>105.67</v>
    <v>105.87</v>
    <v>224513700</v>
    <v>TROW</v>
    <v>T. ROWE PRICE GROUP, INC. (XNAS:TROW)</v>
    <v>1526219</v>
    <v>1168681</v>
    <v>2000</v>
  </rv>
  <rv s="2">
    <v>1396</v>
  </rv>
  <rv s="0">
    <v>https://www.bing.com/financeapi/forcetrigger?t=a24j8m&amp;q=XNYS%3aTRV&amp;form=skydnc</v>
    <v>Learn more on Bing</v>
  </rv>
  <rv s="1">
    <v>en-US</v>
    <v>a24j8m</v>
    <v>268435456</v>
    <v>1</v>
    <v>Powered by Refinitiv</v>
    <v>0</v>
    <v>The Travelers Companies, Inc. (XNYS:TRV)</v>
    <v>2</v>
    <v>3</v>
    <v>Finance</v>
    <v>4</v>
    <v>194.51</v>
    <v>149.64670000000001</v>
    <v>0.61609999999999998</v>
    <v>-0.01</v>
    <v>-5.9170000000000004E-3</v>
    <v>-5.5820000000000004E-5</v>
    <v>-1.06</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180.11</v>
    <v>Insurance</v>
    <v>Stock</v>
    <v>45050.958333344533</v>
    <v>1398</v>
    <v>176.55</v>
    <v>41377148124</v>
    <v>The Travelers Companies, Inc.</v>
    <v>The Travelers Companies, Inc.</v>
    <v>178.63</v>
    <v>15.2628</v>
    <v>179.15</v>
    <v>179.14</v>
    <v>178.08</v>
    <v>230976600</v>
    <v>TRV</v>
    <v>The Travelers Companies, Inc. (XNYS:TRV)</v>
    <v>1497006</v>
    <v>1396822</v>
    <v>1853</v>
  </rv>
  <rv s="2">
    <v>1399</v>
  </rv>
  <rv s="0">
    <v>https://www.bing.com/financeapi/forcetrigger?t=a24jvh&amp;q=XNAS%3aTSCO&amp;form=skydnc</v>
    <v>Learn more on Bing</v>
  </rv>
  <rv s="1">
    <v>en-US</v>
    <v>a24jvh</v>
    <v>268435456</v>
    <v>1</v>
    <v>Powered by Refinitiv</v>
    <v>0</v>
    <v>TRACTOR SUPPLY COMPANY (XNAS:TSCO)</v>
    <v>2</v>
    <v>3</v>
    <v>Finance</v>
    <v>4</v>
    <v>251.17</v>
    <v>166.49</v>
    <v>0.80920000000000003</v>
    <v>-6.49</v>
    <v>1.2541E-2</v>
    <v>-2.6674000000000003E-2</v>
    <v>2.97</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244.19</v>
    <v>Specialty Retailers</v>
    <v>Stock</v>
    <v>45050.975408205471</v>
    <v>1401</v>
    <v>235.99</v>
    <v>26659070000</v>
    <v>TRACTOR SUPPLY COMPANY</v>
    <v>TRACTOR SUPPLY COMPANY</v>
    <v>243.14</v>
    <v>25.055299999999999</v>
    <v>243.31</v>
    <v>236.82</v>
    <v>239.79</v>
    <v>109568400</v>
    <v>TSCO</v>
    <v>TRACTOR SUPPLY COMPANY (XNAS:TSCO)</v>
    <v>853697</v>
    <v>1107168</v>
    <v>1982</v>
  </rv>
  <rv s="2">
    <v>1402</v>
  </rv>
  <rv s="0">
    <v>https://www.bing.com/financeapi/forcetrigger?t=a24kar&amp;q=XNAS%3aTSLA&amp;form=skydnc</v>
    <v>Learn more on Bing</v>
  </rv>
  <rv s="1">
    <v>en-US</v>
    <v>a24kar</v>
    <v>268435456</v>
    <v>1</v>
    <v>Powered by Refinitiv</v>
    <v>0</v>
    <v>TESLA, INC. (XNAS:TSLA)</v>
    <v>2</v>
    <v>3</v>
    <v>Finance</v>
    <v>4</v>
    <v>318.49970000000002</v>
    <v>101.81</v>
    <v>2.0152000000000001</v>
    <v>0.59</v>
    <v>4.9569999999999996E-3</v>
    <v>3.673E-3</v>
    <v>0.79910000000000003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162.94999999999999</v>
    <v>Automobiles &amp; Auto Parts</v>
    <v>Stock</v>
    <v>45050.999979339846</v>
    <v>1404</v>
    <v>159.65</v>
    <v>510924044799</v>
    <v>TESLA, INC.</v>
    <v>TESLA, INC.</v>
    <v>162.71</v>
    <v>47.286000000000001</v>
    <v>160.61000000000001</v>
    <v>161.19999999999999</v>
    <v>161.9991</v>
    <v>3169504000</v>
    <v>TSLA</v>
    <v>TESLA, INC. (XNAS:TSLA)</v>
    <v>95108492</v>
    <v>130652538</v>
    <v>2003</v>
  </rv>
  <rv s="2">
    <v>1405</v>
  </rv>
  <rv s="0">
    <v>https://www.bing.com/financeapi/forcetrigger?t=a24km7&amp;q=XNYS%3aTSN&amp;form=skydnc</v>
    <v>Learn more on Bing</v>
  </rv>
  <rv s="1">
    <v>en-US</v>
    <v>a24km7</v>
    <v>268435456</v>
    <v>1</v>
    <v>Powered by Refinitiv</v>
    <v>0</v>
    <v>TYSON FOODS, INC. (XNYS:TSN)</v>
    <v>2</v>
    <v>3</v>
    <v>Finance</v>
    <v>4</v>
    <v>94.77</v>
    <v>55.805</v>
    <v>0.74829999999999997</v>
    <v>-0.43</v>
    <v>6.9849999999999999E-3</v>
    <v>-7.0999999999999995E-3</v>
    <v>0.42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142000</v>
    <v>New York Stock Exchange</v>
    <v>XNYS</v>
    <v>XNYS</v>
    <v>2200 DON TYSON PARKWAY, SPRINGDALE, AR, 72762-6999 US</v>
    <v>60.6</v>
    <v>Food &amp; Tobacco</v>
    <v>Stock</v>
    <v>45050.997793356248</v>
    <v>1407</v>
    <v>59.662999999999997</v>
    <v>21383785367</v>
    <v>TYSON FOODS, INC.</v>
    <v>TYSON FOODS, INC.</v>
    <v>60.33</v>
    <v>9.0168999999999997</v>
    <v>60.56</v>
    <v>60.13</v>
    <v>60.55</v>
    <v>355625900</v>
    <v>TSN</v>
    <v>TYSON FOODS, INC. (XNYS:TSN)</v>
    <v>2312099</v>
    <v>2345955</v>
    <v>1986</v>
  </rv>
  <rv s="2">
    <v>1408</v>
  </rv>
  <rv s="0">
    <v>https://www.bing.com/financeapi/forcetrigger?t=a1vqnm&amp;q=XNYS%3aTT&amp;form=skydnc</v>
    <v>Learn more on Bing</v>
  </rv>
  <rv s="1">
    <v>en-US</v>
    <v>a1vqnm</v>
    <v>268435456</v>
    <v>1</v>
    <v>Powered by Refinitiv</v>
    <v>0</v>
    <v>Trane Technologies plc (XNYS:TT)</v>
    <v>2</v>
    <v>3</v>
    <v>Finance</v>
    <v>4</v>
    <v>196.22</v>
    <v>120.64</v>
    <v>1.0395000000000001</v>
    <v>-1.74</v>
    <v>3.1534E-2</v>
    <v>-9.7900000000000001E-3</v>
    <v>5.55</v>
    <v>USD</v>
    <v>Trane Technologies PLC is a global climate innovator. Through its brands, such as Trane and Thermo King, and its portfolio of products and services, it brings climate solutions to buildings, homes, and transportation. Its segments include Americas, EMEA and Asia Pacific. Its Americas segment innovates for customers in North America and Latin America and includes commercial heating and cooling systems, building controls, and energy services and solutions; residential heating and cooling; and transport refrigeration systems and solutions. Its EMEA segment innovates for customers in the Europe, Middle East and Africa region and includes heating and cooling systems, services and solutions for commercial buildings, and transport refrigeration systems and solutions. Its Asia Pacific segment innovates for customers throughout the Asia Pacific region and includes heating and cooling systems, services and solutions for commercial buildings, and transport refrigeration systems and solutions.</v>
    <v>39000</v>
    <v>New York Stock Exchange</v>
    <v>XNYS</v>
    <v>XNYS</v>
    <v>170/175 Lakeview Drive, Airside Business Park, Swords,, SWORDS, DUBLIN IE</v>
    <v>180.26</v>
    <v>Machinery, Equipment &amp; Components</v>
    <v>Stock</v>
    <v>45050.984460034379</v>
    <v>1410</v>
    <v>175.32</v>
    <v>40136747200</v>
    <v>Trane Technologies plc</v>
    <v>Trane Technologies plc</v>
    <v>177.17</v>
    <v>22.779</v>
    <v>177.74</v>
    <v>176</v>
    <v>181.55</v>
    <v>228049700</v>
    <v>TT</v>
    <v>Trane Technologies plc (XNYS:TT)</v>
    <v>1633884</v>
    <v>1993023</v>
    <v>2009</v>
  </rv>
  <rv s="2">
    <v>1411</v>
  </rv>
  <rv s="0">
    <v>https://www.bing.com/financeapi/forcetrigger?t=a24mnm&amp;q=XNAS%3aTTWO&amp;form=skydnc</v>
    <v>Learn more on Bing</v>
  </rv>
  <rv s="1">
    <v>en-US</v>
    <v>a24mnm</v>
    <v>268435456</v>
    <v>1</v>
    <v>Powered by Refinitiv</v>
    <v>0</v>
    <v>TAKE-TWO INTERACTIVE SOFTWARE, INC. (XNAS:TTWO)</v>
    <v>2</v>
    <v>3</v>
    <v>Finance</v>
    <v>4</v>
    <v>137.43</v>
    <v>90</v>
    <v>0.68530000000000002</v>
    <v>-1.86</v>
    <v>-2.3280000000000002E-3</v>
    <v>-1.5227999999999998E-2</v>
    <v>-0.28000000000000003</v>
    <v>USD</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Nasdaq Stock Market</v>
    <v>XNAS</v>
    <v>XNAS</v>
    <v>110 West 44Th Street, NEW YORK, NY, 10036 US</v>
    <v>122.56</v>
    <v>Leisure Products</v>
    <v>Stock</v>
    <v>45050.968509687496</v>
    <v>1413</v>
    <v>119.565</v>
    <v>20288168860</v>
    <v>TAKE-TWO INTERACTIVE SOFTWARE, INC.</v>
    <v>TAKE-TWO INTERACTIVE SOFTWARE, INC.</v>
    <v>122.56</v>
    <v>71.5261</v>
    <v>122.14</v>
    <v>120.28</v>
    <v>120</v>
    <v>168674500</v>
    <v>TTWO</v>
    <v>TAKE-TWO INTERACTIVE SOFTWARE, INC. (XNAS:TTWO)</v>
    <v>1568926</v>
    <v>1376631</v>
    <v>1993</v>
  </rv>
  <rv s="2">
    <v>1414</v>
  </rv>
  <rv s="0">
    <v>https://www.bing.com/financeapi/forcetrigger?t=a24p1h&amp;q=XNAS%3aTXN&amp;form=skydnc</v>
    <v>Learn more on Bing</v>
  </rv>
  <rv s="1">
    <v>en-US</v>
    <v>a24p1h</v>
    <v>268435456</v>
    <v>1</v>
    <v>Powered by Refinitiv</v>
    <v>0</v>
    <v>TEXAS INSTRUMENTS INCORPORATED (XNAS:TXN)</v>
    <v>2</v>
    <v>3</v>
    <v>Finance</v>
    <v>4</v>
    <v>186.3</v>
    <v>144.4589</v>
    <v>1.0170999999999999</v>
    <v>-1.05</v>
    <v>-4.8679999999999999E-3</v>
    <v>-6.4280000000000006E-3</v>
    <v>-0.79</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163.87</v>
    <v>Semiconductors &amp; Semiconductor Equipment</v>
    <v>Stock</v>
    <v>45050.999683760936</v>
    <v>1416</v>
    <v>161.36000000000001</v>
    <v>147312227970</v>
    <v>TEXAS INSTRUMENTS INCORPORATED</v>
    <v>TEXAS INSTRUMENTS INCORPORATED</v>
    <v>163.38999999999999</v>
    <v>18.329599999999999</v>
    <v>163.35</v>
    <v>162.30000000000001</v>
    <v>161.51</v>
    <v>907653900</v>
    <v>TXN</v>
    <v>TEXAS INSTRUMENTS INCORPORATED (XNAS:TXN)</v>
    <v>4308975</v>
    <v>4783997</v>
    <v>1938</v>
  </rv>
  <rv s="2">
    <v>1417</v>
  </rv>
  <rv s="0">
    <v>https://www.bing.com/financeapi/forcetrigger?t=a24p77&amp;q=XNYS%3aTXT&amp;form=skydnc</v>
    <v>Learn more on Bing</v>
  </rv>
  <rv s="1">
    <v>en-US</v>
    <v>a24p77</v>
    <v>268435456</v>
    <v>1</v>
    <v>Powered by Refinitiv</v>
    <v>0</v>
    <v>TEXTRON INC. (XNYS:TXT)</v>
    <v>2</v>
    <v>3</v>
    <v>Finance</v>
    <v>4</v>
    <v>76.11</v>
    <v>57.11</v>
    <v>1.4721</v>
    <v>-1.29</v>
    <v>9.7920000000000004E-3</v>
    <v>-1.9355000000000001E-2</v>
    <v>0.64</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66.36</v>
    <v>Aerospace &amp; Defense</v>
    <v>Stock</v>
    <v>45050.992508865624</v>
    <v>1419</v>
    <v>64.459999999999994</v>
    <v>13181772120</v>
    <v>TEXTRON INC.</v>
    <v>TEXTRON INC.</v>
    <v>66.36</v>
    <v>16.4236</v>
    <v>66.650000000000006</v>
    <v>65.36</v>
    <v>66</v>
    <v>201679500</v>
    <v>TXT</v>
    <v>TEXTRON INC. (XNYS:TXT)</v>
    <v>1235471</v>
    <v>1481746</v>
    <v>1967</v>
  </rv>
  <rv s="2">
    <v>1420</v>
  </rv>
  <rv s="0">
    <v>https://www.bing.com/financeapi/forcetrigger?t=a24poc&amp;q=XNYS%3aTYL&amp;form=skydnc</v>
    <v>Learn more on Bing</v>
  </rv>
  <rv s="1">
    <v>en-US</v>
    <v>a24poc</v>
    <v>268435456</v>
    <v>1</v>
    <v>Powered by Refinitiv</v>
    <v>0</v>
    <v>TYLER TECHNOLOGIES, INC. (XNYS:TYL)</v>
    <v>2</v>
    <v>3</v>
    <v>Finance</v>
    <v>4</v>
    <v>425.80500000000001</v>
    <v>281.11</v>
    <v>0.83230000000000004</v>
    <v>3.28</v>
    <v>0</v>
    <v>8.5789999999999998E-3</v>
    <v>0</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386.37</v>
    <v>Software &amp; IT Services</v>
    <v>Stock</v>
    <v>45050.990807418748</v>
    <v>1422</v>
    <v>377.86</v>
    <v>16165984138</v>
    <v>TYLER TECHNOLOGIES, INC.</v>
    <v>TYLER TECHNOLOGIES, INC.</v>
    <v>382.33</v>
    <v>104.4603</v>
    <v>382.31</v>
    <v>385.59</v>
    <v>385.59</v>
    <v>41925320</v>
    <v>TYL</v>
    <v>TYLER TECHNOLOGIES, INC. (XNYS:TYL)</v>
    <v>236302</v>
    <v>251414</v>
    <v>1989</v>
  </rv>
  <rv s="2">
    <v>1423</v>
  </rv>
  <rv s="0">
    <v>https://www.bing.com/financeapi/forcetrigger?t=a24qnm&amp;q=XNAS%3aUAL&amp;form=skydnc</v>
    <v>Learn more on Bing</v>
  </rv>
  <rv s="1">
    <v>en-US</v>
    <v>a24qnm</v>
    <v>268435456</v>
    <v>1</v>
    <v>Powered by Refinitiv</v>
    <v>0</v>
    <v>UNITED AIRLINES HOLDINGS, INC. (XNAS:UAL)</v>
    <v>2</v>
    <v>3</v>
    <v>Finance</v>
    <v>4</v>
    <v>55.040100000000002</v>
    <v>31.58</v>
    <v>1.4097999999999999</v>
    <v>-1.56</v>
    <v>3.9610000000000001E-3</v>
    <v>-3.5071999999999999E-2</v>
    <v>0.17</v>
    <v>USD</v>
    <v>United Airlines Holdings, Inc. is a holding company and its wholly owned subsidiary is United Airlines, Inc. (United). The Company transports people and cargo throughout North America and to destinations in Asia, Europe, Africa, the Pacific, the Middle East and Latin America. The Company, through its wholly owned subsidiary, United and its regional carriers, operates across six continents, with hubs at Newark Liberty International Airport (EWR), Chicago O'Hare International Airport (ORD), Denver International Airport (DEN), George Bush Intercontinental Airport (IAH), Los Angeles International Airport (LAX), A.B. Won Pat International Airport (GUM), San Francisco International Airport (SFO) and Washington Dulles International Airport (IAD). Its hub and spoke system allows it to transport passengers between several destinations with regular service. The Company has contractual relationships with various regional carriers to provide regional aircraft services branded as United Express.</v>
    <v>96300</v>
    <v>Nasdaq Stock Market</v>
    <v>XNAS</v>
    <v>XNAS</v>
    <v>E. Anna Ha - Whqld, 233 South Wacker Drive, CHICAGO, IL, 60606 US</v>
    <v>44.65</v>
    <v>Passenger Transportation Services</v>
    <v>Stock</v>
    <v>45050.999682985937</v>
    <v>1425</v>
    <v>42.594999999999999</v>
    <v>14076425188</v>
    <v>UNITED AIRLINES HOLDINGS, INC.</v>
    <v>UNITED AIRLINES HOLDINGS, INC.</v>
    <v>44.35</v>
    <v>7.7644000000000002</v>
    <v>44.48</v>
    <v>42.92</v>
    <v>43.09</v>
    <v>327968900</v>
    <v>UAL</v>
    <v>UNITED AIRLINES HOLDINGS, INC. (XNAS:UAL)</v>
    <v>8970921</v>
    <v>8084695</v>
    <v>1968</v>
  </rv>
  <rv s="2">
    <v>1426</v>
  </rv>
  <rv s="0">
    <v>https://www.bing.com/financeapi/forcetrigger?t=a24tfr&amp;q=XNYS%3aUDR&amp;form=skydnc</v>
    <v>Learn more on Bing</v>
  </rv>
  <rv s="1">
    <v>en-US</v>
    <v>a24tfr</v>
    <v>268435456</v>
    <v>1</v>
    <v>Powered by Refinitiv</v>
    <v>0</v>
    <v>UDR, INC. (XNYS:UDR)</v>
    <v>2</v>
    <v>3</v>
    <v>Finance</v>
    <v>4</v>
    <v>52.21</v>
    <v>37.18</v>
    <v>0.74490000000000001</v>
    <v>7.0000000000000007E-2</v>
    <v>0</v>
    <v>1.7419999999999998E-3</v>
    <v>0</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consisted of approximately 165 communities located in 21 markets, consisting of 54,999 completed apartment homes. The Company operates through two segments: Same-Store Communities and Non-Mature Communities/Other. Same-Store Communities segment represents those communities acquired, developed, and stabilized prior to January 1, 2021, and held as of December 31, 2022. Non-Mature Communities/Other segment represents those communities that do not meet the criteria to be included in Same-Store Communities, including, but not limited to, recently acquired, developed and redeveloped communities, and the non-apartment components of mixed use properties.</v>
    <v>1317</v>
    <v>New York Stock Exchange</v>
    <v>XNYS</v>
    <v>XNYS</v>
    <v>Suite 200, 1745 Shea Center Drive, HIGHLANDS RANCH, CO, 80129 US</v>
    <v>40.6</v>
    <v>Residential &amp; Commercial REIT</v>
    <v>Stock</v>
    <v>45050.958333344533</v>
    <v>1428</v>
    <v>39.83</v>
    <v>13229460000</v>
    <v>UDR, INC.</v>
    <v>UDR, INC.</v>
    <v>40.11</v>
    <v>131.87430000000001</v>
    <v>40.19</v>
    <v>40.26</v>
    <v>40.26</v>
    <v>329172800</v>
    <v>UDR</v>
    <v>UDR, INC. (XNYS:UDR)</v>
    <v>1543109</v>
    <v>2408623</v>
    <v>2003</v>
  </rv>
  <rv s="2">
    <v>1429</v>
  </rv>
  <rv s="0">
    <v>https://www.bing.com/financeapi/forcetrigger?t=a24v8m&amp;q=XNYS%3aUHS&amp;form=skydnc</v>
    <v>Learn more on Bing</v>
  </rv>
  <rv s="1">
    <v>en-US</v>
    <v>a24v8m</v>
    <v>268435456</v>
    <v>1</v>
    <v>Powered by Refinitiv</v>
    <v>0</v>
    <v>UNIVERSAL HEALTH SERVICES, INC. (XNYS:UHS)</v>
    <v>2</v>
    <v>3</v>
    <v>Finance</v>
    <v>4</v>
    <v>154.65</v>
    <v>82.5</v>
    <v>1.2605999999999999</v>
    <v>-1.46</v>
    <v>0</v>
    <v>-1.0241999999999999E-2</v>
    <v>0</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359 inpatient facilities and 39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71200</v>
    <v>New York Stock Exchange</v>
    <v>XNYS</v>
    <v>XNYS</v>
    <v>367 S GULPH RD, KING OF PRUSSIA, PA, 19406 US</v>
    <v>142.06</v>
    <v>Healthcare Providers &amp; Services</v>
    <v>Stock</v>
    <v>45050.958333356248</v>
    <v>1431</v>
    <v>139.07</v>
    <v>9986467000</v>
    <v>UNIVERSAL HEALTH SERVICES, INC.</v>
    <v>UNIVERSAL HEALTH SERVICES, INC.</v>
    <v>141.84</v>
    <v>15.141400000000001</v>
    <v>142.55000000000001</v>
    <v>141.09</v>
    <v>141.09</v>
    <v>70056930</v>
    <v>UHS</v>
    <v>UNIVERSAL HEALTH SERVICES, INC. (XNYS:UHS)</v>
    <v>438748</v>
    <v>652468</v>
    <v>1979</v>
  </rv>
  <rv s="2">
    <v>1432</v>
  </rv>
  <rv s="0">
    <v>https://www.bing.com/financeapi/forcetrigger?t=a24war&amp;q=XNAS%3aULTA&amp;form=skydnc</v>
    <v>Learn more on Bing</v>
  </rv>
  <rv s="1">
    <v>en-US</v>
    <v>a24war</v>
    <v>268435456</v>
    <v>1</v>
    <v>Powered by Refinitiv</v>
    <v>0</v>
    <v>ULTA BEAUTY, INC. (XNAS:ULTA)</v>
    <v>2</v>
    <v>3</v>
    <v>Finance</v>
    <v>4</v>
    <v>556.6</v>
    <v>330.79910000000001</v>
    <v>1.3239000000000001</v>
    <v>-9.17</v>
    <v>2.3350000000000003E-3</v>
    <v>-1.7527999999999998E-2</v>
    <v>1.2</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524.26</v>
    <v>Specialty Retailers</v>
    <v>Stock</v>
    <v>45050.997742267966</v>
    <v>1434</v>
    <v>511.19</v>
    <v>25745530120</v>
    <v>ULTA BEAUTY, INC.</v>
    <v>ULTA BEAUTY, INC.</v>
    <v>523.21</v>
    <v>21.787400000000002</v>
    <v>523.16999999999996</v>
    <v>514</v>
    <v>515.20000000000005</v>
    <v>50088580</v>
    <v>ULTA</v>
    <v>ULTA BEAUTY, INC. (XNAS:ULTA)</v>
    <v>584890</v>
    <v>571608</v>
    <v>2016</v>
  </rv>
  <rv s="2">
    <v>1435</v>
  </rv>
  <rv s="0">
    <v>https://www.bing.com/financeapi/forcetrigger?t=a24xlh&amp;q=XNYS%3aUNH&amp;form=skydnc</v>
    <v>Learn more on Bing</v>
  </rv>
  <rv s="1">
    <v>en-US</v>
    <v>a24xlh</v>
    <v>268435456</v>
    <v>1</v>
    <v>Powered by Refinitiv</v>
    <v>0</v>
    <v>UNITEDHEALTH GROUP INCORPORATED (XNYS:UNH)</v>
    <v>2</v>
    <v>3</v>
    <v>Finance</v>
    <v>4</v>
    <v>558.1</v>
    <v>449.70089999999999</v>
    <v>0.68110000000000004</v>
    <v>-2.16</v>
    <v>7.5929999999999997E-4</v>
    <v>-4.4130000000000003E-3</v>
    <v>0.37</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489.69</v>
    <v>Healthcare Providers &amp; Services</v>
    <v>Stock</v>
    <v>45050.999738240622</v>
    <v>1437</v>
    <v>481.95</v>
    <v>453951266200</v>
    <v>UNITEDHEALTH GROUP INCORPORATED</v>
    <v>UNITEDHEALTH GROUP INCORPORATED</v>
    <v>487.05</v>
    <v>22.384499999999999</v>
    <v>489.44</v>
    <v>487.28</v>
    <v>487.65</v>
    <v>931602500</v>
    <v>UNH</v>
    <v>UNITEDHEALTH GROUP INCORPORATED (XNYS:UNH)</v>
    <v>2555690</v>
    <v>3334589</v>
    <v>2015</v>
  </rv>
  <rv s="2">
    <v>1438</v>
  </rv>
  <rv s="0">
    <v>https://www.bing.com/financeapi/forcetrigger?t=a24xww&amp;q=XNYS%3aUNP&amp;form=skydnc</v>
    <v>Learn more on Bing</v>
  </rv>
  <rv s="1">
    <v>en-US</v>
    <v>a24xww</v>
    <v>268435456</v>
    <v>1</v>
    <v>Powered by Refinitiv</v>
    <v>0</v>
    <v>UNION PACIFIC CORPORATION (XNYS:UNP)</v>
    <v>2</v>
    <v>3</v>
    <v>Finance</v>
    <v>4</v>
    <v>242.35499999999999</v>
    <v>183.69</v>
    <v>1.0978000000000001</v>
    <v>1.73</v>
    <v>1.0149999999999999E-4</v>
    <v>8.8570000000000003E-3</v>
    <v>0.02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197.39500000000001</v>
    <v>Freight &amp; Logistics Services</v>
    <v>Stock</v>
    <v>45050.993079571097</v>
    <v>1440</v>
    <v>194.0316</v>
    <v>120146575524</v>
    <v>UNION PACIFIC CORPORATION</v>
    <v>UNION PACIFIC CORPORATION</v>
    <v>195.41</v>
    <v>17.269300000000001</v>
    <v>195.33</v>
    <v>197.06</v>
    <v>197.08</v>
    <v>609695400</v>
    <v>UNP</v>
    <v>UNION PACIFIC CORPORATION (XNYS:UNP)</v>
    <v>1866347</v>
    <v>2775300</v>
    <v>1969</v>
  </rv>
  <rv s="2">
    <v>1441</v>
  </rv>
  <rv s="0">
    <v>https://www.bing.com/financeapi/forcetrigger?t=a24ynm&amp;q=XNYS%3aUPS&amp;form=skydnc</v>
    <v>Learn more on Bing</v>
  </rv>
  <rv s="1">
    <v>en-US</v>
    <v>a24ynm</v>
    <v>268435456</v>
    <v>1</v>
    <v>Powered by Refinitiv</v>
    <v>0</v>
    <v>UNITED PARCEL SERVICE, INC. (XNYS:UPS)</v>
    <v>2</v>
    <v>3</v>
    <v>Finance</v>
    <v>4</v>
    <v>209.39</v>
    <v>154.87180000000001</v>
    <v>1.0872999999999999</v>
    <v>-2.54</v>
    <v>4.6169999999999996E-3</v>
    <v>-1.4446000000000001E-2</v>
    <v>0.8</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174.94059999999999</v>
    <v>Freight &amp; Logistics Services</v>
    <v>Stock</v>
    <v>45050.999802001563</v>
    <v>1443</v>
    <v>172.86</v>
    <v>148455619481</v>
    <v>UNITED PARCEL SERVICE, INC.</v>
    <v>UNITED PARCEL SERVICE, INC.</v>
    <v>174.55</v>
    <v>14.211600000000001</v>
    <v>175.83</v>
    <v>173.29</v>
    <v>174.09</v>
    <v>856688900</v>
    <v>UPS</v>
    <v>UNITED PARCEL SERVICE, INC. (XNYS:UPS)</v>
    <v>3495232</v>
    <v>3380253</v>
    <v>1999</v>
  </rv>
  <rv s="2">
    <v>1444</v>
  </rv>
  <rv s="0">
    <v>https://www.bing.com/financeapi/forcetrigger?t=a24zec&amp;q=XNYS%3aURI&amp;form=skydnc</v>
    <v>Learn more on Bing</v>
  </rv>
  <rv s="1">
    <v>en-US</v>
    <v>a24zec</v>
    <v>268435456</v>
    <v>1</v>
    <v>Powered by Refinitiv</v>
    <v>0</v>
    <v>UNITED RENTALS, INC. (XNYS:URI)</v>
    <v>2</v>
    <v>3</v>
    <v>Finance</v>
    <v>4</v>
    <v>481.99</v>
    <v>230.54</v>
    <v>1.8139000000000001</v>
    <v>-21.85</v>
    <v>7.9480000000000002E-3</v>
    <v>-6.2388000000000006E-2</v>
    <v>2.61</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348</v>
    <v>Professional &amp; Commercial Services</v>
    <v>Stock</v>
    <v>45050.999052904685</v>
    <v>1446</v>
    <v>325.14999999999998</v>
    <v>22569938320</v>
    <v>UNITED RENTALS, INC.</v>
    <v>UNITED RENTALS, INC.</v>
    <v>347.93</v>
    <v>11.236000000000001</v>
    <v>350.23</v>
    <v>328.38</v>
    <v>330.99</v>
    <v>68731160</v>
    <v>URI</v>
    <v>UNITED RENTALS, INC. (XNYS:URI)</v>
    <v>2702985</v>
    <v>1026113</v>
    <v>1998</v>
  </rv>
  <rv s="2">
    <v>1447</v>
  </rv>
  <rv s="0">
    <v>https://www.bing.com/financeapi/forcetrigger?t=a251gh&amp;q=XNYS%3aUSB&amp;form=skydnc</v>
    <v>Learn more on Bing</v>
  </rv>
  <rv s="1">
    <v>en-US</v>
    <v>a251gh</v>
    <v>268435456</v>
    <v>1</v>
    <v>Powered by Refinitiv</v>
    <v>0</v>
    <v>U.S. BANCORP (XNYS:USB)</v>
    <v>2</v>
    <v>3</v>
    <v>Finance</v>
    <v>4</v>
    <v>53.365000000000002</v>
    <v>27.27</v>
    <v>0.96709999999999996</v>
    <v>-0.82</v>
    <v>1.6218E-2</v>
    <v>-2.7517E-2</v>
    <v>0.47</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29.7</v>
    <v>Banking Services</v>
    <v>Stock</v>
    <v>45050.999987765623</v>
    <v>1449</v>
    <v>27.27</v>
    <v>44426340000</v>
    <v>U.S. BANCORP</v>
    <v>U.S. BANCORP</v>
    <v>28.5</v>
    <v>7.9497</v>
    <v>29.8</v>
    <v>28.98</v>
    <v>29.45</v>
    <v>1533000000</v>
    <v>USB</v>
    <v>U.S. BANCORP (XNYS:USB)</v>
    <v>48099620</v>
    <v>17311250</v>
    <v>1929</v>
  </rv>
  <rv s="2">
    <v>1450</v>
  </rv>
  <rv s="0">
    <v>https://www.bing.com/financeapi/forcetrigger?t=a256cw&amp;q=XNYS%3aV&amp;form=skydnc</v>
    <v>Learn more on Bing</v>
  </rv>
  <rv s="1">
    <v>en-US</v>
    <v>a256cw</v>
    <v>268435456</v>
    <v>1</v>
    <v>Powered by Refinitiv</v>
    <v>0</v>
    <v>VISA INC. (XNYS:V)</v>
    <v>2</v>
    <v>3</v>
    <v>Finance</v>
    <v>4</v>
    <v>235.56800000000001</v>
    <v>174.6</v>
    <v>0.96709999999999996</v>
    <v>-0.38</v>
    <v>3.679E-3</v>
    <v>-1.6819999999999999E-3</v>
    <v>0.83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226.05500000000001</v>
    <v>Software &amp; IT Services</v>
    <v>Stock</v>
    <v>45050.999834698436</v>
    <v>1452</v>
    <v>223.48</v>
    <v>462287112000</v>
    <v>VISA INC.</v>
    <v>VISA INC.</v>
    <v>224.84</v>
    <v>30.211200000000002</v>
    <v>225.98</v>
    <v>225.6</v>
    <v>226.43</v>
    <v>2049145000</v>
    <v>V</v>
    <v>VISA INC. (XNYS:V)</v>
    <v>5648862</v>
    <v>6113774</v>
    <v>2007</v>
  </rv>
  <rv s="2">
    <v>1453</v>
  </rv>
  <rv s="0">
    <v>https://www.bing.com/financeapi/forcetrigger?t=a25afr&amp;q=XNYS%3aVFC&amp;form=skydnc</v>
    <v>Learn more on Bing</v>
  </rv>
  <rv s="1">
    <v>en-US</v>
    <v>a25afr</v>
    <v>268435456</v>
    <v>1</v>
    <v>Powered by Refinitiv</v>
    <v>0</v>
    <v>V.F. CORPORATION (XNYS:VFC)</v>
    <v>2</v>
    <v>3</v>
    <v>Finance</v>
    <v>4</v>
    <v>52.1</v>
    <v>20.03</v>
    <v>1.462</v>
    <v>-0.97</v>
    <v>6.1960000000000001E-3</v>
    <v>-4.4191000000000001E-2</v>
    <v>0.13</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21.918800000000001</v>
    <v>Textiles &amp; Apparel</v>
    <v>Stock</v>
    <v>45050.996880566403</v>
    <v>1455</v>
    <v>20.76</v>
    <v>8154021762</v>
    <v>V.F. CORPORATION</v>
    <v>V.F. CORPORATION</v>
    <v>21.66</v>
    <v>20.606300000000001</v>
    <v>21.95</v>
    <v>20.98</v>
    <v>21.11</v>
    <v>388656900</v>
    <v>VFC</v>
    <v>V.F. CORPORATION (XNYS:VFC)</v>
    <v>5417166</v>
    <v>5799343</v>
    <v>1899</v>
  </rv>
  <rv s="2">
    <v>1456</v>
  </rv>
  <rv s="0">
    <v>https://www.bing.com/financeapi/forcetrigger?t=aythxm&amp;q=XNYS%3aVICI&amp;form=skydnc</v>
    <v>Learn more on Bing</v>
  </rv>
  <rv s="1">
    <v>en-US</v>
    <v>aythxm</v>
    <v>268435456</v>
    <v>1</v>
    <v>Powered by Refinitiv</v>
    <v>0</v>
    <v>VICI PROPERTIES INC. (XNYS:VICI)</v>
    <v>2</v>
    <v>3</v>
    <v>Finance</v>
    <v>4</v>
    <v>35.69</v>
    <v>26.4194</v>
    <v>0.9657</v>
    <v>0.28000000000000003</v>
    <v>6.4809999999999998E-3</v>
    <v>8.7170000000000008E-3</v>
    <v>0.21</v>
    <v>USD</v>
    <v>VICI Properties Inc. is a real estate investment trust. The Company is primarily engaged in the business of owning and acquiring gaming, hospitality, and entertainment destinations, subject to long-term triple net leases. Its segments include real property business and golf course business. The real property business segment consists of leased real property and real estate lending activities. The golf course business segment consists of approximately four golf courses. Its geographically diverse portfolio consists of approximately 49 gaming facilities in the United States and Canada, including Caesars Palace Las Vegas, MGM Grand and the Venetian Resort, three of the entertainment facilities on the Las Vegas Strip. Across 124 million square feet and features approximately 59,300 hotel rooms and over 450 restaurants, bars, nightclubs, and sportsbooks. It owns approximately 34 acres of undeveloped or underdeveloped land on and adjacent to the Las Vegas Strip that is leased to Caesars.</v>
    <v>23</v>
    <v>New York Stock Exchange</v>
    <v>XNYS</v>
    <v>XNYS</v>
    <v>535 MADISON AVENUE, 20TH FLOOR, NEW YORK, NY, 10022 US</v>
    <v>32.700000000000003</v>
    <v>Residential &amp; Commercial REIT</v>
    <v>Stock</v>
    <v>45050.998134467191</v>
    <v>1458</v>
    <v>31.828399999999998</v>
    <v>32256140000</v>
    <v>VICI PROPERTIES INC.</v>
    <v>VICI PROPERTIES INC.</v>
    <v>32</v>
    <v>22.607500000000002</v>
    <v>32.119999999999997</v>
    <v>32.4</v>
    <v>32.61</v>
    <v>1004238000</v>
    <v>VICI</v>
    <v>VICI PROPERTIES INC. (XNYS:VICI)</v>
    <v>3834677</v>
    <v>4739453</v>
    <v>2017</v>
  </rv>
  <rv s="2">
    <v>1459</v>
  </rv>
  <rv s="0">
    <v>https://www.bing.com/financeapi/forcetrigger?t=a25e77&amp;q=XNYS%3aVLO&amp;form=skydnc</v>
    <v>Learn more on Bing</v>
  </rv>
  <rv s="1">
    <v>en-US</v>
    <v>a25e77</v>
    <v>268435456</v>
    <v>1</v>
    <v>Powered by Refinitiv</v>
    <v>0</v>
    <v>VALERO ENERGY CORPORATION (XNYS:VLO)</v>
    <v>2</v>
    <v>3</v>
    <v>Finance</v>
    <v>4</v>
    <v>150.38999999999999</v>
    <v>96.93</v>
    <v>1.6513</v>
    <v>-2.75</v>
    <v>1.8210000000000001E-3</v>
    <v>-2.5687000000000001E-2</v>
    <v>0.19</v>
    <v>USD</v>
    <v>Valero Energy Corporation (Valero) is an international manufacturer and marketer of petroleum-based and low-carbon liquid transportation fuels and petrochemical products. The Company’s segments include Refining, Renewable Diesel and Ethanol. The Refining segment includes the operations of its petroleum refineries, the associated marketing activities, and logistics assets that support its refining operations. The Renewable Diesel segment sells renewable diesel to the refining segment. The Ethanol segment includes the operations of its ethanol plants, the associated marketing activities, and logistics assets that support its ethanol operations. Valero owns 15 petroleum refineries located in the United States (U.S.), Canada and the United Kingdom (U.K.). The Company is also a joint venture partner in Diamond Green Diesel (DGD), which owns and operates a renewable diesel plant located in the Gulf Coast region of the United States.</v>
    <v>9716</v>
    <v>New York Stock Exchange</v>
    <v>XNYS</v>
    <v>XNYS</v>
    <v>1 Valero Way, SAN ANTONIO, TX, 78249 US</v>
    <v>108.35639999999999</v>
    <v>Oil &amp; Gas</v>
    <v>Stock</v>
    <v>45050.996317846875</v>
    <v>1461</v>
    <v>104.18</v>
    <v>37709827839</v>
    <v>VALERO ENERGY CORPORATION</v>
    <v>VALERO ENERGY CORPORATION</v>
    <v>106.99</v>
    <v>3.0421</v>
    <v>107.06</v>
    <v>104.31</v>
    <v>104.5</v>
    <v>361516900</v>
    <v>VLO</v>
    <v>VALERO ENERGY CORPORATION (XNYS:VLO)</v>
    <v>5083917</v>
    <v>4507561</v>
    <v>1981</v>
  </rv>
  <rv s="2">
    <v>1462</v>
  </rv>
  <rv s="0">
    <v>https://www.bing.com/financeapi/forcetrigger?t=a25f6h&amp;q=XNYS%3aVMC&amp;form=skydnc</v>
    <v>Learn more on Bing</v>
  </rv>
  <rv s="1">
    <v>en-US</v>
    <v>a25f6h</v>
    <v>268435456</v>
    <v>1</v>
    <v>Powered by Refinitiv</v>
    <v>0</v>
    <v>VULCAN MATERIALS COMPANY (XNYS:VMC)</v>
    <v>2</v>
    <v>3</v>
    <v>Finance</v>
    <v>4</v>
    <v>199.1</v>
    <v>137.54</v>
    <v>0.72840000000000005</v>
    <v>11.61</v>
    <v>0</v>
    <v>6.4998E-2</v>
    <v>0</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199.1</v>
    <v>Construction Materials</v>
    <v>Stock</v>
    <v>45050.998143703124</v>
    <v>1464</v>
    <v>187.2</v>
    <v>25311414087</v>
    <v>VULCAN MATERIALS COMPANY</v>
    <v>VULCAN MATERIALS COMPANY</v>
    <v>194.9</v>
    <v>40.150799999999997</v>
    <v>178.62</v>
    <v>190.23</v>
    <v>190.23</v>
    <v>133056900</v>
    <v>VMC</v>
    <v>VULCAN MATERIALS COMPANY (XNYS:VMC)</v>
    <v>2325745</v>
    <v>749339</v>
    <v>2007</v>
  </rv>
  <rv s="2">
    <v>1465</v>
  </rv>
  <rv s="0">
    <v>https://www.bing.com/financeapi/forcetrigger?t=a25jnm&amp;q=XNAS%3aVRSK&amp;form=skydnc</v>
    <v>Learn more on Bing</v>
  </rv>
  <rv s="1">
    <v>en-US</v>
    <v>a25jnm</v>
    <v>268435456</v>
    <v>1</v>
    <v>Powered by Refinitiv</v>
    <v>0</v>
    <v>VERISK ANALYTICS, INC. (XNAS:VRSK)</v>
    <v>2</v>
    <v>3</v>
    <v>Finance</v>
    <v>4</v>
    <v>210.86</v>
    <v>156.05000000000001</v>
    <v>0.85229999999999995</v>
    <v>1.79</v>
    <v>-3.6940000000000002E-3</v>
    <v>8.7760000000000008E-3</v>
    <v>-0.76</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210.86</v>
    <v>Software &amp; IT Services</v>
    <v>Stock</v>
    <v>45050.847845485936</v>
    <v>1467</v>
    <v>205.7</v>
    <v>29723390016</v>
    <v>VERISK ANALYTICS, INC.</v>
    <v>VERISK ANALYTICS, INC.</v>
    <v>208.93</v>
    <v>43.749400000000001</v>
    <v>203.97</v>
    <v>205.76</v>
    <v>205</v>
    <v>144456600</v>
    <v>VRSK</v>
    <v>VERISK ANALYTICS, INC. (XNAS:VRSK)</v>
    <v>1318685</v>
    <v>892375</v>
    <v>2008</v>
  </rv>
  <rv s="2">
    <v>1468</v>
  </rv>
  <rv s="0">
    <v>https://www.bing.com/financeapi/forcetrigger?t=a25jqh&amp;q=XNAS%3aVRSN&amp;form=skydnc</v>
    <v>Learn more on Bing</v>
  </rv>
  <rv s="1">
    <v>en-US</v>
    <v>a25jqh</v>
    <v>268435456</v>
    <v>1</v>
    <v>Powered by Refinitiv</v>
    <v>0</v>
    <v>VERISIGN, INC. (XNAS:VRSN)</v>
    <v>2</v>
    <v>3</v>
    <v>Finance</v>
    <v>4</v>
    <v>226.5</v>
    <v>155.25</v>
    <v>1.0001</v>
    <v>-1.81</v>
    <v>-7.4739999999999997E-3</v>
    <v>-8.1320000000000003E-3</v>
    <v>-1.65</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223.11</v>
    <v>Software &amp; IT Services</v>
    <v>Stock</v>
    <v>45050.963478205471</v>
    <v>1470</v>
    <v>220.495</v>
    <v>22981362228</v>
    <v>VERISIGN, INC.</v>
    <v>VERISIGN, INC.</v>
    <v>222.35</v>
    <v>34.152700000000003</v>
    <v>222.58</v>
    <v>220.77</v>
    <v>219.12</v>
    <v>104096400</v>
    <v>VRSN</v>
    <v>VERISIGN, INC. (XNAS:VRSN)</v>
    <v>398222</v>
    <v>453031</v>
    <v>1995</v>
  </rv>
  <rv s="2">
    <v>1471</v>
  </rv>
  <rv s="0">
    <v>https://www.bing.com/financeapi/forcetrigger?t=a25k5r&amp;q=XNAS%3aVRTX&amp;form=skydnc</v>
    <v>Learn more on Bing</v>
  </rv>
  <rv s="1">
    <v>en-US</v>
    <v>a25k5r</v>
    <v>268435456</v>
    <v>1</v>
    <v>Powered by Refinitiv</v>
    <v>0</v>
    <v>VERTEX PHARMACEUTICALS INCORPORATED (XNAS:VRTX)</v>
    <v>2</v>
    <v>3</v>
    <v>Finance</v>
    <v>4</v>
    <v>354.46</v>
    <v>233.01</v>
    <v>0.48959999999999998</v>
    <v>0.23</v>
    <v>-2.885E-5</v>
    <v>6.6399999999999999E-4</v>
    <v>-0.01</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349.13</v>
    <v>Biotechnology &amp; Medical Research</v>
    <v>Stock</v>
    <v>45050.988590126566</v>
    <v>1473</v>
    <v>345.01</v>
    <v>89277910146</v>
    <v>VERTEX PHARMACEUTICALS INCORPORATED</v>
    <v>VERTEX PHARMACEUTICALS INCORPORATED</v>
    <v>347.97</v>
    <v>27.5915</v>
    <v>346.36</v>
    <v>346.59</v>
    <v>346.58</v>
    <v>257589400</v>
    <v>VRTX</v>
    <v>VERTEX PHARMACEUTICALS INCORPORATED (XNAS:VRTX)</v>
    <v>927893</v>
    <v>1105539</v>
    <v>1989</v>
  </rv>
  <rv s="2">
    <v>1474</v>
  </rv>
  <rv s="0">
    <v>https://www.bing.com/financeapi/forcetrigger?t=a25m77&amp;q=XNYS%3aVTR&amp;form=skydnc</v>
    <v>Learn more on Bing</v>
  </rv>
  <rv s="1">
    <v>en-US</v>
    <v>a25m77</v>
    <v>268435456</v>
    <v>1</v>
    <v>Powered by Refinitiv</v>
    <v>0</v>
    <v>VENTAS, INC. (XNYS:VTR)</v>
    <v>2</v>
    <v>3</v>
    <v>Finance</v>
    <v>4</v>
    <v>58.24</v>
    <v>35.33</v>
    <v>1.2037</v>
    <v>0.18</v>
    <v>0</v>
    <v>3.7819999999999998E-3</v>
    <v>0</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48.13</v>
    <v>Residential &amp; Commercial REIT</v>
    <v>Stock</v>
    <v>45050.958333344533</v>
    <v>1476</v>
    <v>46.81</v>
    <v>19110555695</v>
    <v>VENTAS, INC.</v>
    <v>VENTAS, INC.</v>
    <v>47.57</v>
    <v>822.40499999999997</v>
    <v>47.59</v>
    <v>47.77</v>
    <v>47.77</v>
    <v>400053500</v>
    <v>VTR</v>
    <v>VENTAS, INC. (XNYS:VTR)</v>
    <v>1532691</v>
    <v>2318921</v>
    <v>1987</v>
  </rv>
  <rv s="2">
    <v>1477</v>
  </rv>
  <rv s="0">
    <v>https://www.bing.com/financeapi/forcetrigger?t=a1y7rw&amp;q=XNAS%3aVTRS&amp;form=skydnc</v>
    <v>Learn more on Bing</v>
  </rv>
  <rv s="1">
    <v>en-US</v>
    <v>a1y7rw</v>
    <v>268435456</v>
    <v>1</v>
    <v>Powered by Refinitiv</v>
    <v>0</v>
    <v>VIATRIS INC. (XNAS:VTRS)</v>
    <v>2</v>
    <v>3</v>
    <v>Finance</v>
    <v>4</v>
    <v>12.3993</v>
    <v>8.42</v>
    <v>1.1708000000000001</v>
    <v>-0.12</v>
    <v>-5.5430000000000002E-3</v>
    <v>-1.3129E-2</v>
    <v>-0.05</v>
    <v>USD</v>
    <v>Viatris Inc.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complex generics, and biosimilars.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9.14</v>
    <v>Pharmaceuticals</v>
    <v>Stock</v>
    <v>45050.931429976561</v>
    <v>1479</v>
    <v>8.9499999999999993</v>
    <v>10815052160</v>
    <v>VIATRIS INC.</v>
    <v>VIATRIS INC.</v>
    <v>9.1199999999999992</v>
    <v>5.3582000000000001</v>
    <v>9.14</v>
    <v>9.02</v>
    <v>8.9700000000000006</v>
    <v>1199008000</v>
    <v>VTRS</v>
    <v>VIATRIS INC. (XNAS:VTRS)</v>
    <v>9198070</v>
    <v>8542684</v>
    <v>2019</v>
  </rv>
  <rv s="2">
    <v>1480</v>
  </rv>
  <rv s="0">
    <v>https://www.bing.com/financeapi/forcetrigger?t=a25obh&amp;q=XNYS%3aVZ&amp;form=skydnc</v>
    <v>Learn more on Bing</v>
  </rv>
  <rv s="1">
    <v>en-US</v>
    <v>a25obh</v>
    <v>268435456</v>
    <v>1</v>
    <v>Powered by Refinitiv</v>
    <v>0</v>
    <v>VERIZON COMMUNICATIONS INC. (XNYS:VZ)</v>
    <v>2</v>
    <v>3</v>
    <v>Finance</v>
    <v>4</v>
    <v>52.18</v>
    <v>34.549999999999997</v>
    <v>0.34350000000000003</v>
    <v>-0.63</v>
    <v>1.0709999999999999E-3</v>
    <v>-1.6588000000000002E-2</v>
    <v>0.04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37.96</v>
    <v>Telecommunications Services</v>
    <v>Stock</v>
    <v>45050.999980335153</v>
    <v>1482</v>
    <v>37.29</v>
    <v>157019101200</v>
    <v>VERIZON COMMUNICATIONS INC.</v>
    <v>VERIZON COMMUNICATIONS INC.</v>
    <v>37.86</v>
    <v>7.4006999999999996</v>
    <v>37.979999999999997</v>
    <v>37.35</v>
    <v>37.39</v>
    <v>4203992000</v>
    <v>VZ</v>
    <v>VERIZON COMMUNICATIONS INC. (XNYS:VZ)</v>
    <v>16163096</v>
    <v>18617004</v>
    <v>1983</v>
  </rv>
  <rv s="2">
    <v>1483</v>
  </rv>
  <rv s="0">
    <v>https://www.bing.com/financeapi/forcetrigger?t=a25omw&amp;q=XNYS%3aWAB&amp;form=skydnc</v>
    <v>Learn more on Bing</v>
  </rv>
  <rv s="1">
    <v>en-US</v>
    <v>a25omw</v>
    <v>268435456</v>
    <v>1</v>
    <v>Powered by Refinitiv</v>
    <v>0</v>
    <v>WESTINGHOUSE AIR BRAKE TECHNOLOGIES CORPORATION (XNYS:WAB)</v>
    <v>2</v>
    <v>3</v>
    <v>Finance</v>
    <v>4</v>
    <v>107.86</v>
    <v>78.260000000000005</v>
    <v>1.466</v>
    <v>-0.31</v>
    <v>0</v>
    <v>-3.1719999999999999E-3</v>
    <v>0</v>
    <v>USD</v>
    <v>Westinghouse Air Brake Technologies Corporation, doing business as Wabtec Corporation, is a provider of technology-based locomotive, equipment, systems and services for the freight rail and passenger transit industries. It operates through two segments: Freight and Transit. Freight Segment manufactures and provides new locomotives; provides aftermarket parts and services to existing locomotives; provides components for new and existing freight cars; builds new commuter locomotives; supplies rail control and infrastructure products; overhauls locomotives, and provides heat exchangers and cooling systems for rail and other industrial markets. Transit segment manufactures and services components for new and existing passenger transit vehicles, such as regional trains, high speed trains, subway cars, light-rail vehicles and buses, supplies rail control and infrastructure products including electronics, signal design and engineering services, and refurbishes passenger transit vehicles.</v>
    <v>27000</v>
    <v>New York Stock Exchange</v>
    <v>XNYS</v>
    <v>XNYS</v>
    <v>30 Isabella Street, PITTSBURGH, PA, 15212 US</v>
    <v>98.16</v>
    <v>Machinery, Equipment &amp; Components</v>
    <v>Stock</v>
    <v>45050.958333344533</v>
    <v>1485</v>
    <v>96.344999999999999</v>
    <v>17522896432</v>
    <v>WESTINGHOUSE AIR BRAKE TECHNOLOGIES CORPORATION</v>
    <v>WESTINGHOUSE AIR BRAKE TECHNOLOGIES CORPORATION</v>
    <v>97.75</v>
    <v>27.192</v>
    <v>97.73</v>
    <v>97.42</v>
    <v>97.42</v>
    <v>179869600</v>
    <v>WAB</v>
    <v>WESTINGHOUSE AIR BRAKE TECHNOLOGIES CORPORATION (XNYS:WAB)</v>
    <v>1354055</v>
    <v>883255</v>
    <v>1989</v>
  </rv>
  <rv s="2">
    <v>1486</v>
  </rv>
  <rv s="0">
    <v>https://www.bing.com/financeapi/forcetrigger?t=a25par&amp;q=XNYS%3aWAT&amp;form=skydnc</v>
    <v>Learn more on Bing</v>
  </rv>
  <rv s="1">
    <v>en-US</v>
    <v>a25par</v>
    <v>268435456</v>
    <v>1</v>
    <v>Powered by Refinitiv</v>
    <v>0</v>
    <v>WATERS CORPORATION (XNYS:WAT)</v>
    <v>2</v>
    <v>3</v>
    <v>Finance</v>
    <v>4</v>
    <v>369</v>
    <v>265.60500000000002</v>
    <v>0.85350000000000004</v>
    <v>-0.5</v>
    <v>-8.4459999999999993E-4</v>
    <v>-1.686E-3</v>
    <v>-0.25</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298.29000000000002</v>
    <v>Healthcare Equipment &amp; Supplies</v>
    <v>Stock</v>
    <v>45050.970352950782</v>
    <v>1488</v>
    <v>294.22000000000003</v>
    <v>17469988080</v>
    <v>WATERS CORPORATION</v>
    <v>WATERS CORPORATION</v>
    <v>297.56</v>
    <v>25.249600000000001</v>
    <v>296.5</v>
    <v>296</v>
    <v>295.75</v>
    <v>59020230</v>
    <v>WAT</v>
    <v>WATERS CORPORATION (XNYS:WAT)</v>
    <v>730267</v>
    <v>393872</v>
    <v>1991</v>
  </rv>
  <rv s="2">
    <v>1489</v>
  </rv>
  <rv s="0">
    <v>https://www.bing.com/financeapi/forcetrigger?t=a25pm7&amp;q=XNAS%3aWBA&amp;form=skydnc</v>
    <v>Learn more on Bing</v>
  </rv>
  <rv s="1">
    <v>en-US</v>
    <v>a25pm7</v>
    <v>268435456</v>
    <v>1</v>
    <v>Powered by Refinitiv</v>
    <v>0</v>
    <v>WALGREENS BOOTS ALLIANCE, INC. (XNAS:WBA)</v>
    <v>2</v>
    <v>3</v>
    <v>Finance</v>
    <v>4</v>
    <v>45.295000000000002</v>
    <v>30.39</v>
    <v>0.72489999999999999</v>
    <v>-0.41</v>
    <v>2.5360000000000001E-3</v>
    <v>-1.2829E-2</v>
    <v>0.08</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32.200000000000003</v>
    <v>Food &amp; Drug Retailing</v>
    <v>Stock</v>
    <v>45050.999889628903</v>
    <v>1491</v>
    <v>31.381799999999998</v>
    <v>27221204335</v>
    <v>WALGREENS BOOTS ALLIANCE, INC.</v>
    <v>WALGREENS BOOTS ALLIANCE, INC.</v>
    <v>31.96</v>
    <v>7.4966999999999997</v>
    <v>31.96</v>
    <v>31.55</v>
    <v>31.63</v>
    <v>862795700</v>
    <v>WBA</v>
    <v>WALGREENS BOOTS ALLIANCE, INC. (XNAS:WBA)</v>
    <v>7069809</v>
    <v>6613667</v>
    <v>2014</v>
  </rv>
  <rv s="2">
    <v>1492</v>
  </rv>
  <rv s="0">
    <v>https://www.bing.com/financeapi/forcetrigger?t=a1r32w&amp;q=XNAS%3aWBD&amp;form=skydnc</v>
    <v>Learn more on Bing</v>
  </rv>
  <rv s="1">
    <v>en-US</v>
    <v>a1r32w</v>
    <v>268435456</v>
    <v>1</v>
    <v>Powered by Refinitiv</v>
    <v>0</v>
    <v>WARNER BROS. DISCOVERY, INC. (XNAS:WBD)</v>
    <v>2</v>
    <v>3</v>
    <v>Finance</v>
    <v>4</v>
    <v>20.079999999999998</v>
    <v>8.82</v>
    <v>1.4894000000000001</v>
    <v>-0.5</v>
    <v>-6.4880000000000007E-3</v>
    <v>-3.8970999999999999E-2</v>
    <v>-0.08</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12.52</v>
    <v>Media &amp; Publishing</v>
    <v>Stock</v>
    <v>45050.999947962497</v>
    <v>1494</v>
    <v>12.045</v>
    <v>30030948000</v>
    <v>WARNER BROS. DISCOVERY, INC.</v>
    <v>WARNER BROS. DISCOVERY, INC.</v>
    <v>12.43</v>
    <v>7.2262000000000004</v>
    <v>12.83</v>
    <v>12.33</v>
    <v>12.25</v>
    <v>2435600000</v>
    <v>WBD</v>
    <v>WARNER BROS. DISCOVERY, INC. (XNAS:WBD)</v>
    <v>32200580</v>
    <v>17368690</v>
    <v>2008</v>
  </rv>
  <rv s="2">
    <v>1495</v>
  </rv>
  <rv s="0">
    <v>http://en.wikipedia.org/wiki/Western_Digital</v>
    <v>Wikipedia</v>
  </rv>
  <rv s="3">
    <v>27</v>
    <v>1497</v>
  </rv>
  <rv s="4">
    <v>9</v>
    <v>https://www.bing.com/th?id=AMMS_b9efb984265253a027f300c3dcbbcbc0&amp;qlt=95</v>
    <v>1498</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63.26</v>
    <v>29.73</v>
    <v>1.6774</v>
    <v>-0.01</v>
    <v>0</v>
    <v>-3.0259999999999998E-4</v>
    <v>0</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33.134999999999998</v>
    <v>1499</v>
    <v>Computers, Phones &amp; Household Electronics</v>
    <v>Stock</v>
    <v>45050.994712835156</v>
    <v>1500</v>
    <v>32.64</v>
    <v>10550408792</v>
    <v>WESTERN DIGITAL CORPORATION</v>
    <v>WESTERN DIGITAL CORPORATION</v>
    <v>33.01</v>
    <v>15.2197</v>
    <v>33.049999999999997</v>
    <v>33.04</v>
    <v>33.04</v>
    <v>319322300</v>
    <v>WDC</v>
    <v>WESTERN DIGITAL CORPORATION (XNAS:WDC)</v>
    <v>2445163</v>
    <v>3813330</v>
    <v>2000</v>
  </rv>
  <rv s="2">
    <v>1501</v>
  </rv>
  <rv s="0">
    <v>https://www.bing.com/financeapi/forcetrigger?t=a25sk2&amp;q=XNYS%3aWEC&amp;form=skydnc</v>
    <v>Learn more on Bing</v>
  </rv>
  <rv s="1">
    <v>en-US</v>
    <v>a25sk2</v>
    <v>268435456</v>
    <v>1</v>
    <v>Powered by Refinitiv</v>
    <v>0</v>
    <v>WEC ENERGY GROUP, INC. (XNYS:WEC)</v>
    <v>2</v>
    <v>3</v>
    <v>Finance</v>
    <v>4</v>
    <v>108.39</v>
    <v>80.819999999999993</v>
    <v>0.40639999999999998</v>
    <v>1.07</v>
    <v>-1.678E-2</v>
    <v>1.1349E-2</v>
    <v>-1.6</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95.66</v>
    <v>Electrical Utilities &amp; IPPs</v>
    <v>Stock</v>
    <v>45050.958333344533</v>
    <v>1503</v>
    <v>93.8</v>
    <v>30076679575</v>
    <v>WEC ENERGY GROUP, INC.</v>
    <v>WEC ENERGY GROUP, INC.</v>
    <v>94.53</v>
    <v>22.074300000000001</v>
    <v>94.28</v>
    <v>95.35</v>
    <v>93.75</v>
    <v>315434500</v>
    <v>WEC</v>
    <v>WEC ENERGY GROUP, INC. (XNYS:WEC)</v>
    <v>1072978</v>
    <v>1166650</v>
    <v>1981</v>
  </rv>
  <rv s="2">
    <v>1504</v>
  </rv>
  <rv s="0">
    <v>https://www.bing.com/financeapi/forcetrigger?t=az6zf2&amp;q=XNYS%3aWELL&amp;form=skydnc</v>
    <v>Learn more on Bing</v>
  </rv>
  <rv s="1">
    <v>en-US</v>
    <v>az6zf2</v>
    <v>268435456</v>
    <v>1</v>
    <v>Powered by Refinitiv</v>
    <v>0</v>
    <v>WELLTOWER INC. (XNYS:WELL)</v>
    <v>2</v>
    <v>3</v>
    <v>Finance</v>
    <v>4</v>
    <v>91.125</v>
    <v>56.5</v>
    <v>1.0435000000000001</v>
    <v>-0.62</v>
    <v>-1.951E-3</v>
    <v>-7.9979999999999999E-3</v>
    <v>-0.15</v>
    <v>USD</v>
    <v>Welltower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514</v>
    <v>New York Stock Exchange</v>
    <v>XNYS</v>
    <v>XNYS</v>
    <v>4500 Dorr Street, TOLEDO, OH, 43615 US</v>
    <v>78.209999999999994</v>
    <v>Residential &amp; Commercial REIT</v>
    <v>Stock</v>
    <v>45050.99017436328</v>
    <v>1506</v>
    <v>75.930000000000007</v>
    <v>38165047050</v>
    <v>WELLTOWER INC.</v>
    <v>WELLTOWER INC.</v>
    <v>77.7</v>
    <v>323.53919999999999</v>
    <v>77.52</v>
    <v>76.900000000000006</v>
    <v>76.75</v>
    <v>496294500</v>
    <v>WELL</v>
    <v>WELLTOWER INC. (XNYS:WELL)</v>
    <v>2234074</v>
    <v>1996392</v>
    <v>2022</v>
  </rv>
  <rv s="2">
    <v>1507</v>
  </rv>
  <rv s="0">
    <v>https://www.bing.com/financeapi/forcetrigger?t=a25tgh&amp;q=XNYS%3aWFC&amp;form=skydnc</v>
    <v>Learn more on Bing</v>
  </rv>
  <rv s="1">
    <v>en-US</v>
    <v>a25tgh</v>
    <v>268435456</v>
    <v>1</v>
    <v>Powered by Refinitiv</v>
    <v>0</v>
    <v>WELLS FARGO &amp; COMPANY (XNYS:WFC)</v>
    <v>2</v>
    <v>3</v>
    <v>Finance</v>
    <v>4</v>
    <v>48.84</v>
    <v>35.25</v>
    <v>1.1225000000000001</v>
    <v>-1.63</v>
    <v>7.8979999999999988E-3</v>
    <v>-4.2502999999999999E-2</v>
    <v>0.28999999999999998</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235591</v>
    <v>New York Stock Exchange</v>
    <v>XNYS</v>
    <v>XNYS</v>
    <v>420 Montgomery St, SAN FRANCISCO, CA, 94104-1207 US</v>
    <v>38.08</v>
    <v>Banking Services</v>
    <v>Stock</v>
    <v>45050.999974003906</v>
    <v>1509</v>
    <v>36.4</v>
    <v>145447700000</v>
    <v>WELLS FARGO &amp; COMPANY</v>
    <v>WELLS FARGO &amp; COMPANY</v>
    <v>37.68</v>
    <v>10.6637</v>
    <v>38.35</v>
    <v>36.72</v>
    <v>37.01</v>
    <v>3763200000</v>
    <v>WFC</v>
    <v>WELLS FARGO &amp; COMPANY (XNYS:WFC)</v>
    <v>53246973</v>
    <v>24494557</v>
    <v>1929</v>
  </rv>
  <rv s="2">
    <v>1510</v>
  </rv>
  <rv s="0">
    <v>https://www.bing.com/financeapi/forcetrigger?t=a25vnm&amp;q=XNYS%3aWHR&amp;form=skydnc</v>
    <v>Learn more on Bing</v>
  </rv>
  <rv s="1">
    <v>en-US</v>
    <v>a25vnm</v>
    <v>268435456</v>
    <v>1</v>
    <v>Powered by Refinitiv</v>
    <v>0</v>
    <v>WHIRLPOOL CORPORATION (XNYS:WHR)</v>
    <v>2</v>
    <v>3</v>
    <v>Finance</v>
    <v>4</v>
    <v>199.07</v>
    <v>124.1</v>
    <v>1.4885999999999999</v>
    <v>-5.4</v>
    <v>1.473E-4</v>
    <v>-3.8256999999999999E-2</v>
    <v>0.02</v>
    <v>USD</v>
    <v>Whirlpool Corporation is a kitchen and laundry company. The Company’s segments include North America, which markets and distributes home appliances and other consumer products primarily under the Whirlpool, KitchenAid, Maytag, Amana, JennAir, affresh, Swash, everydrop and Gladiator brand names primarily to retailers, distributors and builders, as well as directly to consumers; Europe, Middle East and Africa (EMEA), which market and distribute its domestic appliances to retailers, distributors and directly to consumers under the Whirlpool, Indesit, Hotpoint, Bauknecht, Ignis, Maytag and Privileg brand names; Latin America, which produces market and distribute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61000</v>
    <v>New York Stock Exchange</v>
    <v>XNYS</v>
    <v>XNYS</v>
    <v>Whirlpool Ctr 2000 M 63, BENTON HARBOR, MI, 49022-2692 US</v>
    <v>140.69</v>
    <v>Household Goods</v>
    <v>Stock</v>
    <v>45050.958333333336</v>
    <v>1512</v>
    <v>135.58500000000001</v>
    <v>7433390355</v>
    <v>WHIRLPOOL CORPORATION</v>
    <v>WHIRLPOOL CORPORATION</v>
    <v>140.22</v>
    <v>26.172499999999999</v>
    <v>141.15</v>
    <v>135.75</v>
    <v>135.77000000000001</v>
    <v>54757940</v>
    <v>WHR</v>
    <v>WHIRLPOOL CORPORATION (XNYS:WHR)</v>
    <v>762403</v>
    <v>863849</v>
    <v>1955</v>
  </rv>
  <rv s="2">
    <v>1513</v>
  </rv>
  <rv s="0">
    <v>https://www.bing.com/financeapi/forcetrigger?t=a25xjc&amp;q=XNYS%3aWM&amp;form=skydnc</v>
    <v>Learn more on Bing</v>
  </rv>
  <rv s="1">
    <v>en-US</v>
    <v>a25xjc</v>
    <v>268435456</v>
    <v>1</v>
    <v>Powered by Refinitiv</v>
    <v>0</v>
    <v>WASTE MANAGEMENT, INC. (XNYS:WM)</v>
    <v>2</v>
    <v>3</v>
    <v>Finance</v>
    <v>4</v>
    <v>175.98</v>
    <v>138.88999999999999</v>
    <v>0.72840000000000005</v>
    <v>0.49</v>
    <v>1.3049999999999999E-2</v>
    <v>2.9289999999999997E-3</v>
    <v>2.19</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168.66</v>
    <v>Professional &amp; Commercial Services</v>
    <v>Stock</v>
    <v>45050.996319560159</v>
    <v>1515</v>
    <v>166.86</v>
    <v>68267910427</v>
    <v>WASTE MANAGEMENT, INC.</v>
    <v>WASTE MANAGEMENT, INC.</v>
    <v>167.6</v>
    <v>30.5989</v>
    <v>167.32</v>
    <v>167.81</v>
    <v>170</v>
    <v>406816700</v>
    <v>WM</v>
    <v>WASTE MANAGEMENT, INC. (XNYS:WM)</v>
    <v>1189069</v>
    <v>1843058</v>
    <v>1995</v>
  </rv>
  <rv s="2">
    <v>1516</v>
  </rv>
  <rv s="0">
    <v>https://www.bing.com/financeapi/forcetrigger?t=a25xm7&amp;q=XNYS%3aWMB&amp;form=skydnc</v>
    <v>Learn more on Bing</v>
  </rv>
  <rv s="1">
    <v>en-US</v>
    <v>a25xm7</v>
    <v>268435456</v>
    <v>1</v>
    <v>Powered by Refinitiv</v>
    <v>0</v>
    <v>THE WILLIAMS COMPANIES, INC. (XNYS:WMB)</v>
    <v>2</v>
    <v>3</v>
    <v>Finance</v>
    <v>4</v>
    <v>37.97</v>
    <v>27.8</v>
    <v>1.1884999999999999</v>
    <v>0.14000000000000001</v>
    <v>3.4360000000000003E-3</v>
    <v>4.8339999999999998E-3</v>
    <v>0.1</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29.74</v>
    <v>Oil &amp; Gas Related Equipment and Services</v>
    <v>Stock</v>
    <v>45050.996317846875</v>
    <v>1518</v>
    <v>28.83</v>
    <v>35460183300</v>
    <v>THE WILLIAMS COMPANIES, INC.</v>
    <v>THE WILLIAMS COMPANIES, INC.</v>
    <v>29.26</v>
    <v>17.309000000000001</v>
    <v>28.96</v>
    <v>29.1</v>
    <v>29.2</v>
    <v>1218563000</v>
    <v>WMB</v>
    <v>THE WILLIAMS COMPANIES, INC. (XNYS:WMB)</v>
    <v>10485788</v>
    <v>5702279</v>
    <v>1987</v>
  </rv>
  <rv s="2">
    <v>1519</v>
  </rv>
  <rv s="0">
    <v>https://www.bing.com/financeapi/forcetrigger?t=a25ya2&amp;q=XNYS%3aWMT&amp;form=skydnc</v>
    <v>Learn more on Bing</v>
  </rv>
  <rv s="1">
    <v>en-US</v>
    <v>a25ya2</v>
    <v>268435456</v>
    <v>1</v>
    <v>Powered by Refinitiv</v>
    <v>0</v>
    <v>WALMART INC. (XNYS:WMT)</v>
    <v>2</v>
    <v>3</v>
    <v>Finance</v>
    <v>4</v>
    <v>154.82</v>
    <v>117.27</v>
    <v>0.49530000000000002</v>
    <v>0.42</v>
    <v>5.3169999999999997E-4</v>
    <v>2.7989999999999998E-3</v>
    <v>0.08</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150.99</v>
    <v>Food &amp; Drug Retailing</v>
    <v>Stock</v>
    <v>45050.998709131251</v>
    <v>1521</v>
    <v>149.49</v>
    <v>406274400000</v>
    <v>WALMART INC.</v>
    <v>WALMART INC.</v>
    <v>150.55000000000001</v>
    <v>35.112000000000002</v>
    <v>150.05000000000001</v>
    <v>150.47</v>
    <v>150.55000000000001</v>
    <v>2697347000</v>
    <v>WMT</v>
    <v>WALMART INC. (XNYS:WMT)</v>
    <v>4670446</v>
    <v>5385813</v>
    <v>1969</v>
  </rv>
  <rv s="2">
    <v>1522</v>
  </rv>
  <rv s="0">
    <v>https://www.bing.com/financeapi/forcetrigger?t=a25zz2&amp;q=XNYS%3aWRB&amp;form=skydnc</v>
    <v>Learn more on Bing</v>
  </rv>
  <rv s="1">
    <v>en-US</v>
    <v>a25zz2</v>
    <v>268435456</v>
    <v>1</v>
    <v>Powered by Refinitiv</v>
    <v>0</v>
    <v>W. R. BERKLEY CORPORATION (XNYS:WRB)</v>
    <v>2</v>
    <v>3</v>
    <v>Finance</v>
    <v>4</v>
    <v>76.462400000000002</v>
    <v>56.045000000000002</v>
    <v>0.62319999999999998</v>
    <v>-0.14000000000000001</v>
    <v>6.9010000000000002E-4</v>
    <v>-2.4099999999999998E-3</v>
    <v>0.04</v>
    <v>USD</v>
    <v>W. R. Berkley Corporation is an insurance holding company. The Company operates in two segments of the property casualty insurance business. The Insurance segment is engaged in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The Reinsurance &amp; Monoline Excess segment is engaged in reinsurance businesses providing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Berkley Re UK and Midwest Employers Casualty.</v>
    <v>8186</v>
    <v>New York Stock Exchange</v>
    <v>XNYS</v>
    <v>XNYS</v>
    <v>475 Steamboat Rd, GREENWICH, CT, 06830-7144 US</v>
    <v>58.28</v>
    <v>Insurance</v>
    <v>Stock</v>
    <v>45050.983879096872</v>
    <v>1524</v>
    <v>57.03</v>
    <v>15878339064</v>
    <v>W. R. BERKLEY CORPORATION</v>
    <v>W. R. BERKLEY CORPORATION</v>
    <v>57.7</v>
    <v>14.9322</v>
    <v>58.1</v>
    <v>57.96</v>
    <v>58</v>
    <v>273953400</v>
    <v>WRB</v>
    <v>W. R. BERKLEY CORPORATION (XNYS:WRB)</v>
    <v>2362441</v>
    <v>2009746</v>
    <v>1970</v>
  </rv>
  <rv s="2">
    <v>1525</v>
  </rv>
  <rv s="0">
    <v>https://www.bing.com/financeapi/forcetrigger?t=a261ec&amp;q=XNYS%3aWRK&amp;form=skydnc</v>
    <v>Learn more on Bing</v>
  </rv>
  <rv s="1">
    <v>en-US</v>
    <v>a261ec</v>
    <v>268435456</v>
    <v>1</v>
    <v>Powered by Refinitiv</v>
    <v>0</v>
    <v>WESTROCK COMPANY (XNYS:WRK)</v>
    <v>2</v>
    <v>3</v>
    <v>Finance</v>
    <v>4</v>
    <v>54.78</v>
    <v>26.84</v>
    <v>1.1980999999999999</v>
    <v>-0.56000000000000005</v>
    <v>2.7875999999999998E-2</v>
    <v>-1.9376999999999998E-2</v>
    <v>0.79</v>
    <v>USD</v>
    <v>WestRock Company is a multinational provider of fiber-based paper and packaging solutions. The Company operates through four segments: Corrugated Packaging, Consumer Packaging, Global Paper and Distribution. Its Corrugated Packaging segment consists of its integrated corrugated converting operations and is engaged in the sale of corrugated containers and other corrugated products. Its Consumer Packaging segment consists of its integrated consumer converting operations and is engaged in the sale of consumer packaging products, such as folding cartons and interior partitions. Its Global Paper segment consists of its commercial paper operations and is engaged in the sale of containerboard and paperboard to external customers. Its Distribution segment is primarily engaged in the distribution of packaging products and assembly of display products. The Company supports customers around the world from locations spanning across North America, South America, Europe, Asia and Australia.</v>
    <v>50500</v>
    <v>New York Stock Exchange</v>
    <v>XNYS</v>
    <v>XNYS</v>
    <v>1000 Abernathy Rd, ATLANTA, GA, 30328-5606 US</v>
    <v>29.89</v>
    <v>Containers &amp; Packaging</v>
    <v>Stock</v>
    <v>45050.958333344533</v>
    <v>1527</v>
    <v>28.14</v>
    <v>7216832012</v>
    <v>WESTROCK COMPANY</v>
    <v>WESTROCK COMPANY</v>
    <v>29.31</v>
    <v>9.2079000000000004</v>
    <v>28.9</v>
    <v>28.34</v>
    <v>29.13</v>
    <v>254651800</v>
    <v>WRK</v>
    <v>WESTROCK COMPANY (XNYS:WRK)</v>
    <v>6861149</v>
    <v>1902016</v>
    <v>2018</v>
  </rv>
  <rv s="2">
    <v>1528</v>
  </rv>
  <rv s="0">
    <v>https://www.bing.com/financeapi/forcetrigger?t=a262jc&amp;q=XNYS%3aWST&amp;form=skydnc</v>
    <v>Learn more on Bing</v>
  </rv>
  <rv s="1">
    <v>en-US</v>
    <v>a262jc</v>
    <v>268435456</v>
    <v>1</v>
    <v>Powered by Refinitiv</v>
    <v>0</v>
    <v>WEST PHARMACEUTICAL SERVICES, INC. (XNYS:WST)</v>
    <v>2</v>
    <v>3</v>
    <v>Finance</v>
    <v>4</v>
    <v>376.72</v>
    <v>206.19</v>
    <v>1.0864</v>
    <v>0.74</v>
    <v>0</v>
    <v>2.0089999999999999E-3</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10700</v>
    <v>New York Stock Exchange</v>
    <v>XNYS</v>
    <v>XNYS</v>
    <v>530 Herman O. West Drive, EXTON, PA, 19341 US</v>
    <v>371.04500000000002</v>
    <v>Healthcare Equipment &amp; Supplies</v>
    <v>Stock</v>
    <v>45050.958333344533</v>
    <v>1530</v>
    <v>365.07</v>
    <v>27408133258</v>
    <v>WEST PHARMACEUTICAL SERVICES, INC.</v>
    <v>WEST PHARMACEUTICAL SERVICES, INC.</v>
    <v>368.5</v>
    <v>51.041699999999999</v>
    <v>368.43</v>
    <v>369.17</v>
    <v>369.17</v>
    <v>74242580</v>
    <v>WST</v>
    <v>WEST PHARMACEUTICAL SERVICES, INC. (XNYS:WST)</v>
    <v>258725</v>
    <v>435941</v>
    <v>1923</v>
  </rv>
  <rv s="2">
    <v>1531</v>
  </rv>
  <rv s="0">
    <v>https://www.bing.com/financeapi/forcetrigger?t=a25xgh&amp;q=XNAS%3aWTW&amp;form=skydnc</v>
    <v>Learn more on Bing</v>
  </rv>
  <rv s="1">
    <v>en-US</v>
    <v>a25xgh</v>
    <v>268435456</v>
    <v>1</v>
    <v>Powered by Refinitiv</v>
    <v>0</v>
    <v>Willis Towers Watson Public Limited Company (XNAS:WTW)</v>
    <v>2</v>
    <v>3</v>
    <v>Finance</v>
    <v>4</v>
    <v>258.93</v>
    <v>187.89</v>
    <v>0.76039999999999996</v>
    <v>-1.86</v>
    <v>-2.9870000000000001E-3</v>
    <v>-8.2249999999999997E-3</v>
    <v>-0.67</v>
    <v>USD</v>
    <v>Willis Towers Watson Public Limited Company is a global advisory, broking and solutions company that provides data-driven, insight-led solutions in the areas of people, risk and capital. It operates through two segments: Health, Wealth &amp; Career (HWC), and Risk &amp; Broking (R&amp;B). HWC segment provides a range of advice, broking, solutions and technology for employee benefit plans, institutional investors, compensation and career programs, and the employee experience overall. Its segment focuses on Health, Wealth, Career and Benefits Delivery &amp; Outsourcing. Its portfolio of services supports the interrelated challenges that the management teams of its clients face across human resources (HR) and finance. The R&amp;B segment provides a range of risk advice, insurance brokerage and consulting services to clients worldwide ranging from small businesses to multinational corporations. Its R&amp;B segment comprises two primary businesses: Corporate Risk &amp; Broking and Insurance Consulting and Technology.</v>
    <v>46000</v>
    <v>Nasdaq Stock Market</v>
    <v>XNAS</v>
    <v>XNAS</v>
    <v>51 Lime Street, LONDON, UNITED KINGDOM-NA, EC3M 7DQ GB</v>
    <v>226.19</v>
    <v>Insurance</v>
    <v>Stock</v>
    <v>45050.877391041409</v>
    <v>1533</v>
    <v>222.13</v>
    <v>24065310000</v>
    <v>Willis Towers Watson Public Limited Company</v>
    <v>Willis Towers Watson Public Limited Company</v>
    <v>225.24</v>
    <v>21.709800000000001</v>
    <v>226.15</v>
    <v>224.29</v>
    <v>223.62</v>
    <v>106413100</v>
    <v>WTW</v>
    <v>Willis Towers Watson Public Limited Company (XNAS:WTW)</v>
    <v>493128</v>
    <v>561305</v>
    <v>2009</v>
  </rv>
  <rv s="2">
    <v>1534</v>
  </rv>
  <rv s="0">
    <v>https://www.bing.com/financeapi/forcetrigger?t=a264qh&amp;q=XNYS%3aWY&amp;form=skydnc</v>
    <v>Learn more on Bing</v>
  </rv>
  <rv s="1">
    <v>en-US</v>
    <v>a264qh</v>
    <v>268435456</v>
    <v>1</v>
    <v>Powered by Refinitiv</v>
    <v>0</v>
    <v>WEYERHAEUSER COMPANY (XNYS:WY)</v>
    <v>2</v>
    <v>3</v>
    <v>Finance</v>
    <v>4</v>
    <v>41.293900000000001</v>
    <v>26.6449</v>
    <v>1.4814000000000001</v>
    <v>-0.27</v>
    <v>3.4470000000000003E-4</v>
    <v>-9.221E-3</v>
    <v>0.01</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29.414999999999999</v>
    <v>Residential &amp; Commercial REIT</v>
    <v>Stock</v>
    <v>45050.97369352969</v>
    <v>1536</v>
    <v>28.805</v>
    <v>21243906960</v>
    <v>WEYERHAEUSER COMPANY</v>
    <v>WEYERHAEUSER COMPANY</v>
    <v>29.1</v>
    <v>17.2637</v>
    <v>29.28</v>
    <v>29.01</v>
    <v>29.02</v>
    <v>732296000</v>
    <v>WY</v>
    <v>WEYERHAEUSER COMPANY (XNYS:WY)</v>
    <v>3873678</v>
    <v>3968872</v>
    <v>1900</v>
  </rv>
  <rv s="2">
    <v>1537</v>
  </rv>
  <rv s="0">
    <v>https://www.bing.com/financeapi/forcetrigger?t=a2655r&amp;q=XNAS%3aWYNN&amp;form=skydnc</v>
    <v>Learn more on Bing</v>
  </rv>
  <rv s="6">
    <v>en-US</v>
    <v>a2655r</v>
    <v>268435456</v>
    <v>1</v>
    <v>Powered by Refinitiv</v>
    <v>10</v>
    <v>WYNN RESORTS, LIMITED (XNAS:WYNN)</v>
    <v>2</v>
    <v>11</v>
    <v>Finance</v>
    <v>4</v>
    <v>117.86</v>
    <v>50.2</v>
    <v>2.0375000000000001</v>
    <v>-0.08</v>
    <v>5.2170000000000003E-3</v>
    <v>-7.3169999999999995E-4</v>
    <v>0.56999999999999995</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27000</v>
    <v>Nasdaq Stock Market</v>
    <v>XNAS</v>
    <v>XNAS</v>
    <v>3131 Las Vegas Blvd S, LAS VEGAS, NV, 89109 US</v>
    <v>110.38</v>
    <v>Hotels &amp; Entertainment Services</v>
    <v>Stock</v>
    <v>45050.995912117971</v>
    <v>1539</v>
    <v>108.48</v>
    <v>12419725725</v>
    <v>WYNN RESORTS, LIMITED</v>
    <v>WYNN RESORTS, LIMITED</v>
    <v>108.62</v>
    <v>109.33</v>
    <v>109.25</v>
    <v>109.82</v>
    <v>113681700</v>
    <v>WYNN</v>
    <v>WYNN RESORTS, LIMITED (XNAS:WYNN)</v>
    <v>1644015</v>
    <v>2273925</v>
    <v>2002</v>
  </rv>
  <rv s="2">
    <v>1540</v>
  </rv>
  <rv s="0">
    <v>https://www.bing.com/financeapi/forcetrigger?t=ay4lu2&amp;q=XNAS%3aXEL&amp;form=skydnc</v>
    <v>Learn more on Bing</v>
  </rv>
  <rv s="1">
    <v>en-US</v>
    <v>ay4lu2</v>
    <v>268435456</v>
    <v>1</v>
    <v>Powered by Refinitiv</v>
    <v>0</v>
    <v>Xcel Energy Inc. (XNAS:XEL)</v>
    <v>2</v>
    <v>3</v>
    <v>Finance</v>
    <v>4</v>
    <v>77.66</v>
    <v>56.89</v>
    <v>0.44440000000000002</v>
    <v>0.61</v>
    <v>-3.5149999999999999E-3</v>
    <v>8.9049999999999997E-3</v>
    <v>-0.2429</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69.56</v>
    <v>Electrical Utilities &amp; IPPs</v>
    <v>Stock</v>
    <v>45050.912099178124</v>
    <v>1542</v>
    <v>67.930000000000007</v>
    <v>38035123893</v>
    <v>Xcel Energy Inc.</v>
    <v>Xcel Energy Inc.</v>
    <v>68.59</v>
    <v>21.189399999999999</v>
    <v>68.5</v>
    <v>69.11</v>
    <v>68.867099999999994</v>
    <v>550356300</v>
    <v>XEL</v>
    <v>Xcel Energy Inc. (XNAS:XEL)</v>
    <v>3463931</v>
    <v>2523548</v>
    <v>1909</v>
  </rv>
  <rv s="2">
    <v>1543</v>
  </rv>
  <rv s="0">
    <v>https://www.bing.com/financeapi/forcetrigger?t=a269ec&amp;q=XNYS%3aXOM&amp;form=skydnc</v>
    <v>Learn more on Bing</v>
  </rv>
  <rv s="1">
    <v>en-US</v>
    <v>a269ec</v>
    <v>268435456</v>
    <v>1</v>
    <v>Powered by Refinitiv</v>
    <v>0</v>
    <v>EXXON MOBIL CORPORATION (XNYS:XOM)</v>
    <v>2</v>
    <v>3</v>
    <v>Finance</v>
    <v>4</v>
    <v>119.92</v>
    <v>80.69</v>
    <v>1.0853999999999999</v>
    <v>-1.89</v>
    <v>1.5090000000000001E-3</v>
    <v>-1.7511000000000002E-2</v>
    <v>0.16</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5959 LAS COLINAS BLVD, IRVING, TX, 75039-2298 US</v>
    <v>108.75</v>
    <v>Oil &amp; Gas</v>
    <v>Stock</v>
    <v>45050.999816805466</v>
    <v>1545</v>
    <v>105.91</v>
    <v>428719720000</v>
    <v>EXXON MOBIL CORPORATION</v>
    <v>EXXON MOBIL CORPORATION</v>
    <v>107.9</v>
    <v>7.3052999999999999</v>
    <v>107.93</v>
    <v>106.04</v>
    <v>106.2</v>
    <v>4043000000</v>
    <v>XOM</v>
    <v>EXXON MOBIL CORPORATION (XNYS:XOM)</v>
    <v>17177150</v>
    <v>15656133</v>
    <v>1882</v>
  </rv>
  <rv s="2">
    <v>1546</v>
  </rv>
  <rv s="0">
    <v>https://www.bing.com/financeapi/forcetrigger?t=a26adm&amp;q=XNAS%3aXRAY&amp;form=skydnc</v>
    <v>Learn more on Bing</v>
  </rv>
  <rv s="1">
    <v>en-US</v>
    <v>a26adm</v>
    <v>268435456</v>
    <v>1</v>
    <v>Powered by Refinitiv</v>
    <v>0</v>
    <v>DENTSPLY SIRONA INC. (XNAS:XRAY)</v>
    <v>2</v>
    <v>3</v>
    <v>Finance</v>
    <v>4</v>
    <v>43.24</v>
    <v>26.48</v>
    <v>0.93010000000000004</v>
    <v>0.37</v>
    <v>-1.469E-3</v>
    <v>9.1400000000000006E-3</v>
    <v>-0.06</v>
    <v>USD</v>
    <v>DENTSPLY SIRONA Inc. is a manufacturer of professional dental products and technologies. The Company develops, manufactures, and markets solutions including dental equipment and dental and healthcare consumable products. The Company’s segments include Technologies &amp; Equipment (T&amp;E) and Consumables. The Technologies &amp; Equipment segment is engaged in designing, manufacturing and sales of the Company’s dental technology and equipment products and healthcare products. The T&amp;E segment products include dental implants, computer-aided design/computer-aided manufacturing (CAD/CAM) systems, orthodontic aligners, imaging systems, treatment centers, instruments, as well as medical devices. The Consumables segment is engaged in designing, manufacturing and sales of the Company’s consumable products, which include various preventive, restorative, endodontic, and dental laboratory products. The Company manufactures and sells healthcare consumable products for urological applications.</v>
    <v>15000</v>
    <v>Nasdaq Stock Market</v>
    <v>XNAS</v>
    <v>XNAS</v>
    <v>Suite 60W, 221 West Philadelphia Street, YORK, PA, 28277-3607 US</v>
    <v>41.09</v>
    <v>Healthcare Equipment &amp; Supplies</v>
    <v>Stock</v>
    <v>45050.962793772655</v>
    <v>1548</v>
    <v>39.35</v>
    <v>8679240185</v>
    <v>DENTSPLY SIRONA INC.</v>
    <v>DENTSPLY SIRONA INC.</v>
    <v>40.479999999999997</v>
    <v>19.718499999999999</v>
    <v>40.479999999999997</v>
    <v>40.85</v>
    <v>40.79</v>
    <v>212466100</v>
    <v>XRAY</v>
    <v>DENTSPLY SIRONA INC. (XNAS:XRAY)</v>
    <v>2571081</v>
    <v>1871677</v>
    <v>1983</v>
  </rv>
  <rv s="2">
    <v>1549</v>
  </rv>
  <rv s="0">
    <v>https://www.bing.com/financeapi/forcetrigger?t=a26c9c&amp;q=XNYS%3aXYL&amp;form=skydnc</v>
    <v>Learn more on Bing</v>
  </rv>
  <rv s="1">
    <v>en-US</v>
    <v>a26c9c</v>
    <v>268435456</v>
    <v>1</v>
    <v>Powered by Refinitiv</v>
    <v>0</v>
    <v>XYLEM INC. (XNYS:XYL)</v>
    <v>2</v>
    <v>3</v>
    <v>Finance</v>
    <v>4</v>
    <v>118.58</v>
    <v>72.08</v>
    <v>1.0762</v>
    <v>2.1800000000000002</v>
    <v>5.6430000000000004E-3</v>
    <v>2.0931000000000002E-2</v>
    <v>0.6</v>
    <v>USD</v>
    <v>Xylem Inc. is a water technology company, which designs, manufactures and services highly engineered products and solutions across a range of critical applications, primarily in the water sector, as well as in energy. The Company operates through three segments. The Water Infrastructure segment primarily supports the process that collects water from a source, treats it and distributes it to users, and then treats and returns the wastewater responsibly to the environment through two closely linked applications: Transport and Treatment. The Applied Water segment encompasses the use of water to serve the commercial, residential and industrial end markets. The Measurement &amp; Control Solutions segment develops advanced technology solutions that enable the intelligent use and conservation of critical water and energy resources. The segment delivers communications, smart metering, measurement and control capabilities and critical infrastructure technologies.</v>
    <v>17800</v>
    <v>New York Stock Exchange</v>
    <v>XNYS</v>
    <v>XNYS</v>
    <v>301 Water Street Se, WASHINGTON, DC, 20003 US</v>
    <v>107.9</v>
    <v>Machinery, Equipment &amp; Components</v>
    <v>Stock</v>
    <v>45050.958333356248</v>
    <v>1551</v>
    <v>104.105</v>
    <v>19205090674</v>
    <v>XYLEM INC.</v>
    <v>XYLEM INC.</v>
    <v>104.67</v>
    <v>53.1006</v>
    <v>104.15</v>
    <v>106.33</v>
    <v>106.93</v>
    <v>180617800</v>
    <v>XYL</v>
    <v>XYLEM INC. (XNYS:XYL)</v>
    <v>2583636</v>
    <v>1412120</v>
    <v>2011</v>
  </rv>
  <rv s="2">
    <v>1552</v>
  </rv>
  <rv s="0">
    <v>https://www.bing.com/financeapi/forcetrigger?t=a26em7&amp;q=XNYS%3aYUM&amp;form=skydnc</v>
    <v>Learn more on Bing</v>
  </rv>
  <rv s="1">
    <v>en-US</v>
    <v>a26em7</v>
    <v>268435456</v>
    <v>1</v>
    <v>Powered by Refinitiv</v>
    <v>0</v>
    <v>YUM! BRANDS, INC. (XNYS:YUM)</v>
    <v>2</v>
    <v>3</v>
    <v>Finance</v>
    <v>4</v>
    <v>143.245</v>
    <v>103.965</v>
    <v>1.0086999999999999</v>
    <v>-0.99</v>
    <v>1.4670000000000002E-4</v>
    <v>-7.2099999999999994E-3</v>
    <v>0.02</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Ln, LOUISVILLE, KY, 40213 US</v>
    <v>137.47999999999999</v>
    <v>Hotels &amp; Entertainment Services</v>
    <v>Stock</v>
    <v>45050.984743714842</v>
    <v>1554</v>
    <v>135.38</v>
    <v>38184295296</v>
    <v>YUM! BRANDS, INC.</v>
    <v>YUM! BRANDS, INC.</v>
    <v>136.83000000000001</v>
    <v>32.209299999999999</v>
    <v>137.31</v>
    <v>136.32</v>
    <v>136.34</v>
    <v>280107800</v>
    <v>YUM</v>
    <v>YUM! BRANDS, INC. (XNYS:YUM)</v>
    <v>1555644</v>
    <v>1490221</v>
    <v>1997</v>
  </rv>
  <rv s="2">
    <v>1555</v>
  </rv>
  <rv s="0">
    <v>https://www.bing.com/financeapi/forcetrigger?t=a26fim&amp;q=XNYS%3aZBH&amp;form=skydnc</v>
    <v>Learn more on Bing</v>
  </rv>
  <rv s="1">
    <v>en-US</v>
    <v>a26fim</v>
    <v>268435456</v>
    <v>1</v>
    <v>Powered by Refinitiv</v>
    <v>0</v>
    <v>ZIMMER BIOMET HOLDINGS, INC. (XNYS:ZBH)</v>
    <v>2</v>
    <v>3</v>
    <v>Finance</v>
    <v>4</v>
    <v>149.25</v>
    <v>100.39</v>
    <v>1.0082</v>
    <v>-2.99</v>
    <v>-4.3909999999999999E-3</v>
    <v>-2.1415000000000003E-2</v>
    <v>-0.6</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138.72</v>
    <v>Healthcare Equipment &amp; Supplies</v>
    <v>Stock</v>
    <v>45050.980304050783</v>
    <v>1557</v>
    <v>136.38999999999999</v>
    <v>28496823459</v>
    <v>ZIMMER BIOMET HOLDINGS, INC.</v>
    <v>ZIMMER BIOMET HOLDINGS, INC.</v>
    <v>138.46</v>
    <v>65.344700000000003</v>
    <v>139.62</v>
    <v>136.63</v>
    <v>136.03</v>
    <v>208569300</v>
    <v>ZBH</v>
    <v>ZIMMER BIOMET HOLDINGS, INC. (XNYS:ZBH)</v>
    <v>1410570</v>
    <v>1357503</v>
    <v>2001</v>
  </rv>
  <rv s="2">
    <v>1558</v>
  </rv>
  <rv s="0">
    <v>https://www.bing.com/financeapi/forcetrigger?t=a26fww&amp;q=XNAS%3aZBRA&amp;form=skydnc</v>
    <v>Learn more on Bing</v>
  </rv>
  <rv s="1">
    <v>en-US</v>
    <v>a26fww</v>
    <v>268435456</v>
    <v>1</v>
    <v>Powered by Refinitiv</v>
    <v>0</v>
    <v>ZEBRA TECHNOLOGIES CORPORATION (XNAS:ZBRA)</v>
    <v>2</v>
    <v>3</v>
    <v>Finance</v>
    <v>4</v>
    <v>370.90499999999997</v>
    <v>224.86500000000001</v>
    <v>1.6701999999999999</v>
    <v>6.5</v>
    <v>-1.17E-3</v>
    <v>2.5145000000000001E-2</v>
    <v>-0.31</v>
    <v>USD</v>
    <v>Zebra Technologies Corporation is engaged in providing enterprise asset intelligence (EAI) solutions in the automatic identification and data capture (AIDC) industry. It designs, manufactures, and sells a range of AIDC products and services. The Company's segments include Asset Intelligence &amp; Tracking (AIT) and Enterprise Visibility &amp; Mobility (EVM). The AIT segment is engaged in barcode printing and asset tracking technologies. Its major product lines include barcode and card printers, supplies, including temperature-monitoring labels, services, and location solutions. The EVM segment is engaged in providing automatic information and data capture solutions. Its major product lines include mobile computing, data capture, radio frequency identification (RFID), fixed industrial scanning and machine vision, services, and workflow optimization solutions. Its workflow optimization solutions include cloud-based software subscriptions, retail solutions, and robotic automation solutions.</v>
    <v>10500</v>
    <v>Nasdaq Stock Market</v>
    <v>XNAS</v>
    <v>XNAS</v>
    <v>3 Overlook Point, LINCOLNSHIRE, IL, 60069 US</v>
    <v>265.70999999999998</v>
    <v>Electronic Equipment &amp; Parts</v>
    <v>Stock</v>
    <v>45050.866723089843</v>
    <v>1560</v>
    <v>255</v>
    <v>13620825100</v>
    <v>ZEBRA TECHNOLOGIES CORPORATION</v>
    <v>ZEBRA TECHNOLOGIES CORPORATION</v>
    <v>256.2</v>
    <v>32.897500000000001</v>
    <v>258.5</v>
    <v>265</v>
    <v>264.69</v>
    <v>51399340</v>
    <v>ZBRA</v>
    <v>ZEBRA TECHNOLOGIES CORPORATION (XNAS:ZBRA)</v>
    <v>551652</v>
    <v>299606</v>
    <v>1991</v>
  </rv>
  <rv s="2">
    <v>1561</v>
  </rv>
  <rv s="0">
    <v>https://www.bing.com/financeapi/forcetrigger?t=a26gnm&amp;q=XNAS%3aZION&amp;form=skydnc</v>
    <v>Learn more on Bing</v>
  </rv>
  <rv s="8">
    <v>en-US</v>
    <v>a26gnm</v>
    <v>268435456</v>
    <v>1</v>
    <v>Powered by Refinitiv</v>
    <v>13</v>
    <v>ZIONS BANCORPORATION, NATIONAL ASSOCIATION (XNAS:ZION)</v>
    <v>2</v>
    <v>14</v>
    <v>Finance</v>
    <v>4</v>
    <v>59.75</v>
    <v>18.260000000000002</v>
    <v>1.1255999999999999</v>
    <v>-2.73</v>
    <v>6.6231999999999999E-2</v>
    <v>-0.120477</v>
    <v>1.32</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22.3</v>
    <v>Banking Services</v>
    <v>Stock</v>
    <v>45050.999995485938</v>
    <v>1563</v>
    <v>18.260000000000002</v>
    <v>2951633000</v>
    <v>ZIONS BANCORPORATION, NATIONAL ASSOCIATION</v>
    <v>ZIONS BANCORPORATION, NATIONAL ASSOCIATION</v>
    <v>21.79</v>
    <v>3.8759000000000001</v>
    <v>22.66</v>
    <v>19.93</v>
    <v>21.25</v>
    <v>148100000</v>
    <v>ZION</v>
    <v>ZIONS BANCORPORATION, NATIONAL ASSOCIATION (XNAS:ZION)</v>
    <v>25522973</v>
    <v>5803384</v>
  </rv>
  <rv s="2">
    <v>1564</v>
  </rv>
  <rv s="0">
    <v>https://www.bing.com/financeapi/forcetrigger?t=a26hyc&amp;q=XNYS%3aZTS&amp;form=skydnc</v>
    <v>Learn more on Bing</v>
  </rv>
  <rv s="1">
    <v>en-US</v>
    <v>a26hyc</v>
    <v>268435456</v>
    <v>1</v>
    <v>Powered by Refinitiv</v>
    <v>0</v>
    <v>ZOETIS INC. (XNYS:ZTS)</v>
    <v>2</v>
    <v>3</v>
    <v>Finance</v>
    <v>4</v>
    <v>183.80500000000001</v>
    <v>124.14830000000001</v>
    <v>0.76280000000000003</v>
    <v>0.74</v>
    <v>2.97E-3</v>
    <v>4.1640000000000002E-3</v>
    <v>0.53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182.755</v>
    <v>Pharmaceuticals</v>
    <v>Stock</v>
    <v>45050.958333356248</v>
    <v>1566</v>
    <v>167.53</v>
    <v>82552886883</v>
    <v>ZOETIS INC.</v>
    <v>ZOETIS INC.</v>
    <v>168</v>
    <v>39.5426</v>
    <v>177.73</v>
    <v>178.47</v>
    <v>179</v>
    <v>462558900</v>
    <v>ZTS</v>
    <v>ZOETIS INC. (XNYS:ZTS)</v>
    <v>3592231</v>
    <v>1570084</v>
    <v>2012</v>
  </rv>
  <rv s="2">
    <v>1567</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3">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4">
      <v>at close</v>
      <v>from previous close</v>
      <v>from previous close</v>
      <v>Source: Nasdaq Last Sale</v>
      <v>GMT</v>
      <v>Real-Time Nasdaq Last Sale</v>
      <v>from close</v>
      <v>from close</v>
    </spb>
    <spb s="0">
      <v>3</v>
      <v>Name</v>
      <v>LearnMoreOnLink</v>
    </spb>
    <spb s="10">
      <v>1</v>
      <v>2</v>
      <v>2</v>
      <v>1</v>
      <v>3</v>
      <v>1</v>
      <v>1</v>
      <v>1</v>
      <v>4</v>
      <v>4</v>
      <v>5</v>
      <v>6</v>
      <v>1</v>
      <v>1</v>
      <v>1</v>
      <v>4</v>
      <v>7</v>
      <v>9</v>
      <v>4</v>
      <v>1</v>
      <v>1</v>
      <v>5</v>
    </spb>
    <spb s="11">
      <v>at close</v>
      <v>from previous close</v>
      <v>from previous close</v>
      <v>GMT</v>
      <v>Delayed 15 minutes</v>
      <v>from close</v>
      <v>from close</v>
    </spb>
    <spb s="12">
      <v>4</v>
      <v>Name</v>
    </spb>
    <spb s="13">
      <v>1</v>
      <v>1</v>
      <v>1</v>
    </spb>
    <spb s="0">
      <v>5</v>
      <v>Name</v>
      <v>LearnMoreOnLink</v>
    </spb>
    <spb s="14">
      <v>1</v>
      <v>2</v>
      <v>2</v>
      <v>1</v>
      <v>3</v>
      <v>1</v>
      <v>1</v>
      <v>1</v>
      <v>4</v>
      <v>4</v>
      <v>5</v>
      <v>6</v>
      <v>1</v>
      <v>1</v>
      <v>1</v>
      <v>4</v>
      <v>7</v>
      <v>8</v>
      <v>9</v>
      <v>4</v>
    </spb>
    <spb s="15">
      <v>Real-Time Nasdaq Last Sale</v>
      <v>from previous close</v>
      <v>from previous close</v>
      <v>Source: Nasdaq Last Sale</v>
      <v>GMT</v>
    </spb>
    <spb s="14">
      <v>11</v>
      <v>2</v>
      <v>2</v>
      <v>11</v>
      <v>3</v>
      <v>11</v>
      <v>11</v>
      <v>11</v>
      <v>4</v>
      <v>4</v>
      <v>5</v>
      <v>6</v>
      <v>11</v>
      <v>11</v>
      <v>11</v>
      <v>4</v>
      <v>7</v>
      <v>8</v>
      <v>9</v>
      <v>4</v>
    </spb>
    <spb s="16">
      <v>Delayed 15 minutes</v>
      <v>from previous close</v>
      <v>from previous close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F2B0-0F27-4A67-BF25-4CDD575B37D3}">
  <dimension ref="A1:AK503"/>
  <sheetViews>
    <sheetView zoomScaleNormal="100" workbookViewId="0">
      <pane xSplit="1" ySplit="1" topLeftCell="B343" activePane="bottomRight" state="frozen"/>
      <selection pane="topRight" activeCell="B1" sqref="B1"/>
      <selection pane="bottomLeft" activeCell="A2" sqref="A2"/>
      <selection pane="bottomRight" activeCell="AJ262" sqref="AJ262"/>
    </sheetView>
  </sheetViews>
  <sheetFormatPr defaultColWidth="36.6640625" defaultRowHeight="14.4" x14ac:dyDescent="0.3"/>
  <cols>
    <col min="12" max="32" width="36.6640625" style="1"/>
  </cols>
  <sheetData>
    <row r="1" spans="1:37" x14ac:dyDescent="0.3">
      <c r="A1" t="s">
        <v>0</v>
      </c>
      <c r="B1" t="s">
        <v>1043</v>
      </c>
      <c r="C1" t="s">
        <v>1024</v>
      </c>
      <c r="D1" t="s">
        <v>5</v>
      </c>
      <c r="E1" t="s">
        <v>1056</v>
      </c>
      <c r="F1" t="s">
        <v>1057</v>
      </c>
      <c r="G1" t="s">
        <v>1058</v>
      </c>
      <c r="H1" t="s">
        <v>1059</v>
      </c>
      <c r="I1" t="s">
        <v>1060</v>
      </c>
      <c r="J1" t="s">
        <v>1061</v>
      </c>
      <c r="K1" t="s">
        <v>1062</v>
      </c>
      <c r="L1" s="1" t="s">
        <v>1025</v>
      </c>
      <c r="M1" s="1" t="s">
        <v>2</v>
      </c>
      <c r="N1" s="1" t="s">
        <v>3</v>
      </c>
      <c r="O1" s="1" t="s">
        <v>4</v>
      </c>
      <c r="P1" s="1" t="s">
        <v>1054</v>
      </c>
      <c r="Q1" s="1" t="s">
        <v>1055</v>
      </c>
      <c r="R1" s="1" t="s">
        <v>918</v>
      </c>
      <c r="S1" s="1" t="s">
        <v>559</v>
      </c>
      <c r="T1" s="1" t="s">
        <v>1053</v>
      </c>
      <c r="U1" s="1" t="s">
        <v>1047</v>
      </c>
      <c r="V1" s="1" t="s">
        <v>1048</v>
      </c>
      <c r="W1" s="1" t="s">
        <v>1049</v>
      </c>
      <c r="X1" s="1" t="s">
        <v>1050</v>
      </c>
      <c r="Y1" s="1" t="s">
        <v>1051</v>
      </c>
      <c r="Z1" s="1" t="s">
        <v>1052</v>
      </c>
      <c r="AA1" s="1" t="s">
        <v>521</v>
      </c>
      <c r="AB1" s="1" t="s">
        <v>522</v>
      </c>
      <c r="AC1" s="1" t="s">
        <v>10</v>
      </c>
      <c r="AD1" s="1" t="s">
        <v>7</v>
      </c>
      <c r="AE1" s="1" t="s">
        <v>9</v>
      </c>
      <c r="AF1" s="1" t="s">
        <v>8</v>
      </c>
      <c r="AG1" s="1" t="s">
        <v>1040</v>
      </c>
      <c r="AH1" s="1" t="s">
        <v>1042</v>
      </c>
      <c r="AI1" s="1" t="s">
        <v>1044</v>
      </c>
      <c r="AJ1" s="1" t="s">
        <v>1046</v>
      </c>
      <c r="AK1" s="1" t="s">
        <v>1045</v>
      </c>
    </row>
    <row r="2" spans="1:37" x14ac:dyDescent="0.3">
      <c r="A2" t="s">
        <v>908</v>
      </c>
      <c r="B2" t="str">
        <f>CONCATENATE(A2," US Equity")</f>
        <v>A US Equity</v>
      </c>
      <c r="C2" t="s">
        <v>407</v>
      </c>
      <c r="D2" t="s">
        <v>29</v>
      </c>
      <c r="E2">
        <v>296072100</v>
      </c>
      <c r="F2" t="s">
        <v>1063</v>
      </c>
      <c r="G2">
        <v>36.941200000000002</v>
      </c>
      <c r="H2">
        <v>1246694</v>
      </c>
      <c r="I2">
        <v>1999</v>
      </c>
      <c r="J2">
        <v>18100</v>
      </c>
      <c r="K2" t="s">
        <v>1064</v>
      </c>
      <c r="L2" s="1">
        <v>156.47999999999999</v>
      </c>
      <c r="M2" s="1">
        <v>10.522150846332723</v>
      </c>
      <c r="N2" s="1">
        <v>23.236555669297637</v>
      </c>
      <c r="O2" s="1">
        <v>9.3757174786075375</v>
      </c>
      <c r="P2" s="1" t="str" cm="1">
        <f t="array" ref="P2">_xll.BDP(B2,"is010")</f>
        <v>#N/A Connection</v>
      </c>
      <c r="Q2" s="1" t="str" cm="1">
        <f t="array" ref="Q2">_xll.BDP(B2,"wacc")</f>
        <v>#N/A Connection</v>
      </c>
      <c r="R2" s="1" t="str" cm="1">
        <f t="array" ref="R2">_xll.BDP(B2,"rr243")</f>
        <v>#N/A Connection</v>
      </c>
      <c r="S2" s="1" t="str" cm="1">
        <f t="array" ref="S2">_xll.BDP(B2,"rr057")</f>
        <v>#N/A Connection</v>
      </c>
      <c r="T2" s="1" t="str" cm="1">
        <f t="array" ref="T2">_xll.BDP(B2,"RR026")</f>
        <v>#N/A Connection</v>
      </c>
      <c r="U2" s="1" t="str" cm="1">
        <f t="array" ref="U2">_xll.BDP(B2,"rr951")</f>
        <v>#N/A Connection</v>
      </c>
      <c r="V2" s="1" t="str" cm="1">
        <f t="array" ref="V2">_xll.BDP(B2,"rx280")</f>
        <v>#N/A Connection</v>
      </c>
      <c r="W2" s="1" t="s">
        <v>1115</v>
      </c>
      <c r="X2" s="1" t="s">
        <v>1115</v>
      </c>
      <c r="Y2" s="1">
        <v>27.27</v>
      </c>
      <c r="Z2" s="1" t="str" cm="1">
        <f t="array" ref="Z2">_xll.BDP(B2,"CG680")</f>
        <v>#N/A Connection</v>
      </c>
      <c r="AA2" s="1">
        <v>2.8034870000000001</v>
      </c>
      <c r="AB2" s="1">
        <v>104.69004814258884</v>
      </c>
      <c r="AC2" s="1">
        <v>12.121549999999999</v>
      </c>
      <c r="AD2" s="1">
        <v>20.946829999999999</v>
      </c>
      <c r="AE2" s="1">
        <v>17.602730000000001</v>
      </c>
      <c r="AF2" s="1">
        <v>19.06173249549019</v>
      </c>
      <c r="AG2" t="str" cm="1">
        <f t="array" ref="AG2">_xll.BDP(B2,"State_of_domicile")</f>
        <v>#N/A Connection</v>
      </c>
      <c r="AH2" t="str" cm="1">
        <f t="array" ref="AH2">_xll.BDP(B2,"cntry_of_domicile")</f>
        <v>#N/A Connection</v>
      </c>
      <c r="AI2" t="str" cm="1">
        <f t="array" ref="AI2">_xll.BDP(B2,"cur_mkt_cap")</f>
        <v>#N/A Connection</v>
      </c>
      <c r="AJ2" t="str">
        <f>IF(AI2&gt;10000000000,"Large Cap",IF(AI2&gt;2000000000,"Mid Cap","SmallCap"))</f>
        <v>Large Cap</v>
      </c>
      <c r="AK2" t="str" cm="1">
        <f t="array" ref="AK2">_xll.BDP(B2,"EQY_beta")</f>
        <v>#N/A Connection</v>
      </c>
    </row>
    <row r="3" spans="1:37" x14ac:dyDescent="0.3">
      <c r="A3" t="s">
        <v>771</v>
      </c>
      <c r="B3" t="str">
        <f t="shared" ref="B3:B66" si="0">CONCATENATE(A3," US Equity")</f>
        <v>AAL US Equity</v>
      </c>
      <c r="C3" t="s">
        <v>271</v>
      </c>
      <c r="D3" t="s">
        <v>21</v>
      </c>
      <c r="E3">
        <v>650642500</v>
      </c>
      <c r="F3" t="s">
        <v>1065</v>
      </c>
      <c r="G3">
        <v>3.3195999999999999</v>
      </c>
      <c r="H3">
        <v>31908419</v>
      </c>
      <c r="I3">
        <v>1982</v>
      </c>
      <c r="J3">
        <v>123400</v>
      </c>
      <c r="K3" t="s">
        <v>1066</v>
      </c>
      <c r="L3" s="1">
        <v>17.574999999999999</v>
      </c>
      <c r="M3" s="1">
        <v>-8.6019319085644081</v>
      </c>
      <c r="O3" s="1">
        <v>-1.9832219336031116</v>
      </c>
      <c r="P3" s="1" t="str" cm="1">
        <f t="array" ref="P3">_xll.BDP(B3,"is010")</f>
        <v>#N/A Connection</v>
      </c>
      <c r="Q3" s="1" t="str" cm="1">
        <f t="array" ref="Q3">_xll.BDP(B3,"wacc")</f>
        <v>#N/A Connection</v>
      </c>
      <c r="R3" s="1" t="str" cm="1">
        <f t="array" ref="R3">_xll.BDP(B3,"rr243")</f>
        <v>#N/A Connection</v>
      </c>
      <c r="T3" s="1" t="str" cm="1">
        <f t="array" ref="T3">_xll.BDP(B3,"RR026")</f>
        <v>#N/A Connection</v>
      </c>
      <c r="U3" s="1" t="str" cm="1">
        <f t="array" ref="U3">_xll.BDP(B3,"rr951")</f>
        <v>#N/A Connection</v>
      </c>
      <c r="V3" s="1" t="str" cm="1">
        <f t="array" ref="V3">_xll.BDP(B3,"rx280")</f>
        <v>#N/A Connection</v>
      </c>
      <c r="W3" s="1" t="str" cm="1">
        <f t="array" ref="W3">_xll.BDP(B3,"CEO_DUALITY")</f>
        <v>#N/A Connection</v>
      </c>
      <c r="X3" s="1" t="str" cm="1">
        <f t="array" ref="X3">_xll.BDP(B3,"ES277")</f>
        <v>#N/A Connection</v>
      </c>
      <c r="Y3" s="1" t="str" cm="1">
        <f t="array" ref="Y3">_xll.BDP(B3,"es096")</f>
        <v>#N/A Connection</v>
      </c>
      <c r="Z3" s="1" t="str" cm="1">
        <f t="array" ref="Z3">_xll.BDP(B3,"CG680")</f>
        <v>#N/A Connection</v>
      </c>
      <c r="AA3" s="1">
        <v>4.1163670000000003</v>
      </c>
      <c r="AB3" s="1">
        <v>57.390395866048507</v>
      </c>
      <c r="AC3" s="1">
        <v>-2.290502</v>
      </c>
      <c r="AD3" s="1">
        <v>-14.79617</v>
      </c>
      <c r="AE3" s="1">
        <v>-20.99624</v>
      </c>
      <c r="AG3" t="str" cm="1">
        <f t="array" ref="AG3">_xll.BDP(B3,"State_of_domicile")</f>
        <v>#N/A Connection</v>
      </c>
      <c r="AH3" t="str" cm="1">
        <f t="array" ref="AH3">_xll.BDP(B3,"cntry_of_domicile")</f>
        <v>#N/A Connection</v>
      </c>
      <c r="AI3" t="str" cm="1">
        <f t="array" ref="AI3">_xll.BDP(B3,"cur_mkt_cap")</f>
        <v>#N/A Connection</v>
      </c>
      <c r="AJ3" t="str">
        <f t="shared" ref="AJ3:AJ66" si="1">IF(AI3&gt;10000000000,"Large Cap",IF(AI3&gt;2000000000,"Mid Cap","SmallCap"))</f>
        <v>Large Cap</v>
      </c>
      <c r="AK3" t="str" cm="1">
        <f t="array" ref="AK3">_xll.BDP(B3,"EQY_beta")</f>
        <v>#N/A Connection</v>
      </c>
    </row>
    <row r="4" spans="1:37" x14ac:dyDescent="0.3">
      <c r="A4" t="s">
        <v>1015</v>
      </c>
      <c r="B4" t="str">
        <f t="shared" si="0"/>
        <v>AAP US Equity</v>
      </c>
      <c r="C4" t="s">
        <v>512</v>
      </c>
      <c r="D4" t="s">
        <v>39</v>
      </c>
      <c r="E4">
        <v>59253720</v>
      </c>
      <c r="F4" t="s">
        <v>1063</v>
      </c>
      <c r="G4">
        <v>19.521100000000001</v>
      </c>
      <c r="H4">
        <v>889868</v>
      </c>
      <c r="I4">
        <v>2001</v>
      </c>
      <c r="J4">
        <v>41000</v>
      </c>
      <c r="K4" t="s">
        <v>1067</v>
      </c>
      <c r="L4" s="1">
        <v>150</v>
      </c>
      <c r="M4" s="1">
        <v>5.7202193104571641</v>
      </c>
      <c r="N4" s="1">
        <v>9.8297587011498564</v>
      </c>
      <c r="O4" s="1">
        <v>4.9393261847283396</v>
      </c>
      <c r="P4" s="1" t="str" cm="1">
        <f t="array" ref="P4">_xll.BDP(B4,"is010")</f>
        <v>#N/A Connection</v>
      </c>
      <c r="Q4" s="1" t="str" cm="1">
        <f t="array" ref="Q4">_xll.BDP(B4,"wacc")</f>
        <v>#N/A Connection</v>
      </c>
      <c r="R4" s="1" t="str" cm="1">
        <f t="array" ref="R4">_xll.BDP(B4,"rr243")</f>
        <v>#N/A Connection</v>
      </c>
      <c r="S4" s="1" t="str" cm="1">
        <f t="array" ref="S4">_xll.BDP(B4,"rr057")</f>
        <v>#N/A Connection</v>
      </c>
      <c r="T4" s="1" t="str" cm="1">
        <f t="array" ref="T4">_xll.BDP(B4,"RR026")</f>
        <v>#N/A Connection</v>
      </c>
      <c r="U4" s="1" t="str" cm="1">
        <f t="array" ref="U4">_xll.BDP(B4,"rr951")</f>
        <v>#N/A Connection</v>
      </c>
      <c r="V4" s="1" t="str" cm="1">
        <f t="array" ref="V4">_xll.BDP(B4,"rx280")</f>
        <v>#N/A Connection</v>
      </c>
      <c r="W4" s="1" t="str" cm="1">
        <f t="array" ref="W4">_xll.BDP(B4,"CEO_DUALITY")</f>
        <v>#N/A Connection</v>
      </c>
      <c r="X4" s="1" t="str" cm="1">
        <f t="array" ref="X4">_xll.BDP(B4,"ES277")</f>
        <v>#N/A Connection</v>
      </c>
      <c r="Y4" s="1" t="str" cm="1">
        <f t="array" ref="Y4">_xll.BDP(B4,"es096")</f>
        <v>#N/A Connection</v>
      </c>
      <c r="Z4" s="1" t="str" cm="1">
        <f t="array" ref="Z4">_xll.BDP(B4,"CG680")</f>
        <v>#N/A Connection</v>
      </c>
      <c r="AA4" s="1">
        <v>3.6095670000000002</v>
      </c>
      <c r="AB4" s="1">
        <v>114.58687764284623</v>
      </c>
      <c r="AC4" s="1">
        <v>-34.670409999999997</v>
      </c>
      <c r="AD4" s="1">
        <v>1.738121</v>
      </c>
      <c r="AE4" s="1">
        <v>6.6717339999999998</v>
      </c>
      <c r="AF4" s="1">
        <v>8.2382981292328683</v>
      </c>
      <c r="AG4" t="str" cm="1">
        <f t="array" ref="AG4">_xll.BDP(B4,"State_of_domicile")</f>
        <v>#N/A Connection</v>
      </c>
      <c r="AH4" t="str" cm="1">
        <f t="array" ref="AH4">_xll.BDP(B4,"cntry_of_domicile")</f>
        <v>#N/A Connection</v>
      </c>
      <c r="AI4" t="str" cm="1">
        <f t="array" ref="AI4">_xll.BDP(B4,"cur_mkt_cap")</f>
        <v>#N/A Connection</v>
      </c>
      <c r="AJ4" t="str">
        <f t="shared" si="1"/>
        <v>Large Cap</v>
      </c>
      <c r="AK4" t="str" cm="1">
        <f t="array" ref="AK4">_xll.BDP(B4,"EQY_beta")</f>
        <v>#N/A Connection</v>
      </c>
    </row>
    <row r="5" spans="1:37" x14ac:dyDescent="0.3">
      <c r="A5" t="s">
        <v>756</v>
      </c>
      <c r="B5" t="str">
        <f t="shared" si="0"/>
        <v>AAPL US Equity</v>
      </c>
      <c r="C5" t="s">
        <v>256</v>
      </c>
      <c r="D5" t="s">
        <v>19</v>
      </c>
      <c r="E5">
        <v>15836210000</v>
      </c>
      <c r="F5" t="s">
        <v>1065</v>
      </c>
      <c r="G5">
        <v>26.2</v>
      </c>
      <c r="H5">
        <v>77870024</v>
      </c>
      <c r="I5">
        <v>1977</v>
      </c>
      <c r="J5">
        <v>164000</v>
      </c>
      <c r="K5" t="s">
        <v>1068</v>
      </c>
      <c r="L5" s="1">
        <v>137.21</v>
      </c>
      <c r="M5" s="1">
        <v>17.226922104678266</v>
      </c>
      <c r="N5" s="1">
        <v>22.846970872384407</v>
      </c>
      <c r="O5" s="1">
        <v>21.102820559977637</v>
      </c>
      <c r="P5" s="1" t="str" cm="1">
        <f t="array" ref="P5">_xll.BDP(B5,"is010")</f>
        <v>#N/A Connection</v>
      </c>
      <c r="Q5" s="1" t="str" cm="1">
        <f t="array" ref="Q5">_xll.BDP(B5,"wacc")</f>
        <v>#N/A Connection</v>
      </c>
      <c r="R5" s="1" t="str" cm="1">
        <f t="array" ref="R5">_xll.BDP(B5,"rr243")</f>
        <v>#N/A Connection</v>
      </c>
      <c r="S5" s="1" t="str" cm="1">
        <f t="array" ref="S5">_xll.BDP(B5,"rr057")</f>
        <v>#N/A Connection</v>
      </c>
      <c r="T5" s="1" t="str" cm="1">
        <f t="array" ref="T5">_xll.BDP(B5,"RR026")</f>
        <v>#N/A Connection</v>
      </c>
      <c r="U5" s="1" t="str" cm="1">
        <f t="array" ref="U5">_xll.BDP(B5,"rr951")</f>
        <v>#N/A Connection</v>
      </c>
      <c r="V5" s="1" t="str" cm="1">
        <f t="array" ref="V5">_xll.BDP(B5,"rx280")</f>
        <v>#N/A Connection</v>
      </c>
      <c r="W5" s="1" t="str" cm="1">
        <f t="array" ref="W5">_xll.BDP(B5,"CEO_DUALITY")</f>
        <v>#N/A Connection</v>
      </c>
      <c r="X5" s="1" t="str" cm="1">
        <f t="array" ref="X5">_xll.BDP(B5,"ES277")</f>
        <v>#N/A Connection</v>
      </c>
      <c r="Y5" s="1" t="str" cm="1">
        <f t="array" ref="Y5">_xll.BDP(B5,"es096")</f>
        <v>#N/A Connection</v>
      </c>
      <c r="Z5" s="1" t="str" cm="1">
        <f t="array" ref="Z5">_xll.BDP(B5,"CG680")</f>
        <v>#N/A Connection</v>
      </c>
      <c r="AA5" s="1">
        <v>1.4564440000000001</v>
      </c>
      <c r="AB5" s="1">
        <v>62.611051513040195</v>
      </c>
      <c r="AC5" s="1">
        <v>-18.69454</v>
      </c>
      <c r="AD5" s="1">
        <v>20.656860000000002</v>
      </c>
      <c r="AE5" s="1">
        <v>26.341360000000002</v>
      </c>
      <c r="AF5" s="1">
        <v>23.54596284611641</v>
      </c>
      <c r="AG5" t="str" cm="1">
        <f t="array" ref="AG5">_xll.BDP(B5,"State_of_domicile")</f>
        <v>#N/A Connection</v>
      </c>
      <c r="AH5" t="str" cm="1">
        <f t="array" ref="AH5">_xll.BDP(B5,"cntry_of_domicile")</f>
        <v>#N/A Connection</v>
      </c>
      <c r="AI5" t="str" cm="1">
        <f t="array" ref="AI5">_xll.BDP(B5,"cur_mkt_cap")</f>
        <v>#N/A Connection</v>
      </c>
      <c r="AJ5" t="str">
        <f t="shared" si="1"/>
        <v>Large Cap</v>
      </c>
      <c r="AK5" t="str" cm="1">
        <f t="array" ref="AK5">_xll.BDP(B5,"EQY_beta")</f>
        <v>#N/A Connection</v>
      </c>
    </row>
    <row r="6" spans="1:37" x14ac:dyDescent="0.3">
      <c r="A6" t="s">
        <v>533</v>
      </c>
      <c r="B6" t="str">
        <f t="shared" si="0"/>
        <v>ABBV US Equity</v>
      </c>
      <c r="C6" t="s">
        <v>28</v>
      </c>
      <c r="D6" t="s">
        <v>29</v>
      </c>
      <c r="E6">
        <v>1768480000</v>
      </c>
      <c r="F6" t="s">
        <v>1063</v>
      </c>
      <c r="G6">
        <v>19.343</v>
      </c>
      <c r="H6">
        <v>5788658</v>
      </c>
      <c r="I6">
        <v>2012</v>
      </c>
      <c r="J6">
        <v>50000</v>
      </c>
      <c r="K6" t="s">
        <v>1069</v>
      </c>
      <c r="L6" s="1">
        <v>151.86000000000001</v>
      </c>
      <c r="M6" s="1">
        <v>14.969148397868404</v>
      </c>
      <c r="N6" s="1">
        <v>22.324221803918469</v>
      </c>
      <c r="O6" s="1">
        <v>7.7472821451098994</v>
      </c>
      <c r="P6" s="1" t="str" cm="1">
        <f t="array" ref="P6">_xll.BDP(B6,"is010")</f>
        <v>#N/A Connection</v>
      </c>
      <c r="Q6" s="1" t="str" cm="1">
        <f t="array" ref="Q6">_xll.BDP(B6,"wacc")</f>
        <v>#N/A Connection</v>
      </c>
      <c r="R6" s="1" t="str" cm="1">
        <f t="array" ref="R6">_xll.BDP(B6,"rr243")</f>
        <v>#N/A Connection</v>
      </c>
      <c r="S6" s="1" t="str" cm="1">
        <f t="array" ref="S6">_xll.BDP(B6,"rr057")</f>
        <v>#N/A Connection</v>
      </c>
      <c r="T6" s="1" t="str" cm="1">
        <f t="array" ref="T6">_xll.BDP(B6,"RR026")</f>
        <v>#N/A Connection</v>
      </c>
      <c r="U6" s="1" t="str" cm="1">
        <f t="array" ref="U6">_xll.BDP(B6,"rr951")</f>
        <v>#N/A Connection</v>
      </c>
      <c r="V6" s="1" t="str" cm="1">
        <f t="array" ref="V6">_xll.BDP(B6,"rx280")</f>
        <v>#N/A Connection</v>
      </c>
      <c r="W6" s="1" t="str" cm="1">
        <f t="array" ref="W6">_xll.BDP(B6,"CEO_DUALITY")</f>
        <v>#N/A Connection</v>
      </c>
      <c r="X6" s="1" t="str" cm="1">
        <f t="array" ref="X6">_xll.BDP(B6,"ES277")</f>
        <v>#N/A Connection</v>
      </c>
      <c r="Y6" s="1" t="str" cm="1">
        <f t="array" ref="Y6">_xll.BDP(B6,"es096")</f>
        <v>#N/A Connection</v>
      </c>
      <c r="Z6" s="1" t="str" cm="1">
        <f t="array" ref="Z6">_xll.BDP(B6,"CG680")</f>
        <v>#N/A Connection</v>
      </c>
      <c r="AA6" s="1">
        <v>2.6081859999999999</v>
      </c>
      <c r="AB6" s="1">
        <v>73.866957552481026</v>
      </c>
      <c r="AC6" s="1">
        <v>15.383889999999999</v>
      </c>
      <c r="AD6" s="1">
        <v>25.43289</v>
      </c>
      <c r="AE6" s="1">
        <v>13.08619</v>
      </c>
      <c r="AF6" s="1">
        <v>21.550145392002861</v>
      </c>
      <c r="AG6" t="str" cm="1">
        <f t="array" ref="AG6">_xll.BDP(B6,"State_of_domicile")</f>
        <v>#N/A Connection</v>
      </c>
      <c r="AH6" t="str" cm="1">
        <f t="array" ref="AH6">_xll.BDP(B6,"cntry_of_domicile")</f>
        <v>#N/A Connection</v>
      </c>
      <c r="AI6" t="str" cm="1">
        <f t="array" ref="AI6">_xll.BDP(B6,"cur_mkt_cap")</f>
        <v>#N/A Connection</v>
      </c>
      <c r="AJ6" t="str">
        <f t="shared" si="1"/>
        <v>Large Cap</v>
      </c>
      <c r="AK6" t="str" cm="1">
        <f t="array" ref="AK6">_xll.BDP(B6,"EQY_beta")</f>
        <v>#N/A Connection</v>
      </c>
    </row>
    <row r="7" spans="1:37" x14ac:dyDescent="0.3">
      <c r="A7" t="s">
        <v>835</v>
      </c>
      <c r="B7" t="str">
        <f t="shared" si="0"/>
        <v>ABC US Equity</v>
      </c>
      <c r="C7" t="s">
        <v>334</v>
      </c>
      <c r="D7" t="s">
        <v>29</v>
      </c>
      <c r="E7">
        <v>202258200</v>
      </c>
      <c r="F7" t="s">
        <v>1063</v>
      </c>
      <c r="G7">
        <v>19.029499999999999</v>
      </c>
      <c r="H7">
        <v>1465582</v>
      </c>
      <c r="I7">
        <v>2001</v>
      </c>
      <c r="J7">
        <v>39000</v>
      </c>
      <c r="K7" t="s">
        <v>1064</v>
      </c>
      <c r="L7" s="1">
        <v>164.29</v>
      </c>
      <c r="M7" s="1">
        <v>10.291107028995672</v>
      </c>
      <c r="O7" s="1">
        <v>0.92299286419672733</v>
      </c>
      <c r="P7" s="1" t="str" cm="1">
        <f t="array" ref="P7">_xll.BDP(B7,"is010")</f>
        <v>#N/A Connection</v>
      </c>
      <c r="Q7" s="1" t="str" cm="1">
        <f t="array" ref="Q7">_xll.BDP(B7,"wacc")</f>
        <v>#N/A Connection</v>
      </c>
      <c r="R7" s="1" t="str" cm="1">
        <f t="array" ref="R7">_xll.BDP(B7,"rr243")</f>
        <v>#N/A Connection</v>
      </c>
      <c r="S7" s="1" t="str" cm="1">
        <f t="array" ref="S7">_xll.BDP(B7,"rr057")</f>
        <v>#N/A Connection</v>
      </c>
      <c r="T7" s="1" t="str" cm="1">
        <f t="array" ref="T7">_xll.BDP(B7,"RR026")</f>
        <v>#N/A Connection</v>
      </c>
      <c r="U7" s="1" t="str" cm="1">
        <f t="array" ref="U7">_xll.BDP(B7,"rr951")</f>
        <v>#N/A Connection</v>
      </c>
      <c r="V7" s="1" t="str" cm="1">
        <f t="array" ref="V7">_xll.BDP(B7,"rx280")</f>
        <v>#N/A Connection</v>
      </c>
      <c r="W7" s="1" t="str" cm="1">
        <f t="array" ref="W7">_xll.BDP(B7,"CEO_DUALITY")</f>
        <v>#N/A Connection</v>
      </c>
      <c r="X7" s="1" t="str" cm="1">
        <f t="array" ref="X7">_xll.BDP(B7,"ES277")</f>
        <v>#N/A Connection</v>
      </c>
      <c r="Y7" s="1" t="str" cm="1">
        <f t="array" ref="Y7">_xll.BDP(B7,"es096")</f>
        <v>#N/A Connection</v>
      </c>
      <c r="Z7" s="1" t="str" cm="1">
        <f t="array" ref="Z7">_xll.BDP(B7,"CG680")</f>
        <v>#N/A Connection</v>
      </c>
      <c r="AA7" s="1">
        <v>2.874876</v>
      </c>
      <c r="AB7" s="1">
        <v>101.56188649485516</v>
      </c>
      <c r="AC7" s="1">
        <v>24.317319999999999</v>
      </c>
      <c r="AD7" s="1">
        <v>23.53809</v>
      </c>
      <c r="AE7" s="1">
        <v>12.04734</v>
      </c>
      <c r="AF7" s="1">
        <v>16.27054277578943</v>
      </c>
      <c r="AG7" t="str" cm="1">
        <f t="array" ref="AG7">_xll.BDP(B7,"State_of_domicile")</f>
        <v>#N/A Connection</v>
      </c>
      <c r="AH7" t="str" cm="1">
        <f t="array" ref="AH7">_xll.BDP(B7,"cntry_of_domicile")</f>
        <v>#N/A Connection</v>
      </c>
      <c r="AI7" t="str" cm="1">
        <f t="array" ref="AI7">_xll.BDP(B7,"cur_mkt_cap")</f>
        <v>#N/A Connection</v>
      </c>
      <c r="AJ7" t="str">
        <f t="shared" si="1"/>
        <v>Large Cap</v>
      </c>
      <c r="AK7" t="str" cm="1">
        <f t="array" ref="AK7">_xll.BDP(B7,"EQY_beta")</f>
        <v>#N/A Connection</v>
      </c>
    </row>
    <row r="8" spans="1:37" x14ac:dyDescent="0.3">
      <c r="A8" t="s">
        <v>570</v>
      </c>
      <c r="B8" t="str">
        <f t="shared" si="0"/>
        <v>ABT US Equity</v>
      </c>
      <c r="C8" t="s">
        <v>69</v>
      </c>
      <c r="D8" t="s">
        <v>29</v>
      </c>
      <c r="E8">
        <v>1743574000</v>
      </c>
      <c r="F8" t="s">
        <v>1063</v>
      </c>
      <c r="G8">
        <v>28.4846</v>
      </c>
      <c r="H8">
        <v>4905044</v>
      </c>
      <c r="I8">
        <v>1900</v>
      </c>
      <c r="J8">
        <v>113000</v>
      </c>
      <c r="K8" t="s">
        <v>1064</v>
      </c>
      <c r="L8" s="1">
        <v>113.08</v>
      </c>
      <c r="M8" s="1">
        <v>11.44171224043582</v>
      </c>
      <c r="N8" s="1">
        <v>26.230288602790665</v>
      </c>
      <c r="O8" s="1">
        <v>5.0950866188532711</v>
      </c>
      <c r="P8" s="1" t="str" cm="1">
        <f t="array" ref="P8">_xll.BDP(B8,"is010")</f>
        <v>#N/A Connection</v>
      </c>
      <c r="Q8" s="1" t="str" cm="1">
        <f t="array" ref="Q8">_xll.BDP(B8,"wacc")</f>
        <v>#N/A Connection</v>
      </c>
      <c r="R8" s="1" t="str" cm="1">
        <f t="array" ref="R8">_xll.BDP(B8,"rr243")</f>
        <v>#N/A Connection</v>
      </c>
      <c r="S8" s="1" t="str" cm="1">
        <f t="array" ref="S8">_xll.BDP(B8,"rr057")</f>
        <v>#N/A Connection</v>
      </c>
      <c r="T8" s="1" t="str" cm="1">
        <f t="array" ref="T8">_xll.BDP(B8,"RR026")</f>
        <v>#N/A Connection</v>
      </c>
      <c r="U8" s="1" t="str" cm="1">
        <f t="array" ref="U8">_xll.BDP(B8,"rr951")</f>
        <v>#N/A Connection</v>
      </c>
      <c r="V8" s="1" t="str" cm="1">
        <f t="array" ref="V8">_xll.BDP(B8,"rx280")</f>
        <v>#N/A Connection</v>
      </c>
      <c r="W8" s="1" t="str" cm="1">
        <f t="array" ref="W8">_xll.BDP(B8,"CEO_DUALITY")</f>
        <v>#N/A Connection</v>
      </c>
      <c r="X8" s="1" t="str" cm="1">
        <f t="array" ref="X8">_xll.BDP(B8,"ES277")</f>
        <v>#N/A Connection</v>
      </c>
      <c r="Y8" s="1" t="str" cm="1">
        <f t="array" ref="Y8">_xll.BDP(B8,"es096")</f>
        <v>#N/A Connection</v>
      </c>
      <c r="Z8" s="1" t="str" cm="1">
        <f t="array" ref="Z8">_xll.BDP(B8,"CG680")</f>
        <v>#N/A Connection</v>
      </c>
      <c r="AA8" s="1">
        <v>4.4036090000000003</v>
      </c>
      <c r="AB8" s="1">
        <v>78.168172892082026</v>
      </c>
      <c r="AC8" s="1">
        <v>-9.1605830000000008</v>
      </c>
      <c r="AD8" s="1">
        <v>9.9939549999999997</v>
      </c>
      <c r="AE8" s="1">
        <v>15.715199999999999</v>
      </c>
      <c r="AF8" s="1">
        <v>15.692217015048037</v>
      </c>
      <c r="AG8" t="str" cm="1">
        <f t="array" ref="AG8">_xll.BDP(B8,"State_of_domicile")</f>
        <v>#N/A Connection</v>
      </c>
      <c r="AH8" t="str" cm="1">
        <f t="array" ref="AH8">_xll.BDP(B8,"cntry_of_domicile")</f>
        <v>#N/A Connection</v>
      </c>
      <c r="AI8" t="str" cm="1">
        <f t="array" ref="AI8">_xll.BDP(B8,"cur_mkt_cap")</f>
        <v>#N/A Connection</v>
      </c>
      <c r="AJ8" t="str">
        <f t="shared" si="1"/>
        <v>Large Cap</v>
      </c>
      <c r="AK8" t="str" cm="1">
        <f t="array" ref="AK8">_xll.BDP(B8,"EQY_beta")</f>
        <v>#N/A Connection</v>
      </c>
    </row>
    <row r="9" spans="1:37" x14ac:dyDescent="0.3">
      <c r="A9" t="s">
        <v>1005</v>
      </c>
      <c r="B9" t="str">
        <f t="shared" si="0"/>
        <v>ACGL US Equity</v>
      </c>
      <c r="C9" t="s">
        <v>503</v>
      </c>
      <c r="D9" t="s">
        <v>14</v>
      </c>
      <c r="E9">
        <v>369873000</v>
      </c>
      <c r="F9" t="s">
        <v>1065</v>
      </c>
      <c r="G9">
        <v>19.620899999999999</v>
      </c>
      <c r="H9">
        <v>1490208</v>
      </c>
      <c r="I9">
        <v>2000</v>
      </c>
      <c r="J9">
        <v>5200</v>
      </c>
      <c r="K9" t="s">
        <v>1070</v>
      </c>
      <c r="L9" s="1">
        <v>63.98</v>
      </c>
      <c r="M9" s="1">
        <v>13.899655315633751</v>
      </c>
      <c r="O9" s="1">
        <v>3.4774661385382566</v>
      </c>
      <c r="P9" s="1" t="str" cm="1">
        <f t="array" ref="P9">_xll.BDP(B9,"is010")</f>
        <v>#N/A Connection</v>
      </c>
      <c r="Q9" s="1" t="str" cm="1">
        <f t="array" ref="Q9">_xll.BDP(B9,"wacc")</f>
        <v>#N/A Connection</v>
      </c>
      <c r="R9" s="1" t="str" cm="1">
        <f t="array" ref="R9">_xll.BDP(B9,"rr243")</f>
        <v>#N/A Connection</v>
      </c>
      <c r="T9" s="1" t="str" cm="1">
        <f t="array" ref="T9">_xll.BDP(B9,"RR026")</f>
        <v>#N/A Connection</v>
      </c>
      <c r="U9" s="1" t="str" cm="1">
        <f t="array" ref="U9">_xll.BDP(B9,"rr951")</f>
        <v>#N/A Connection</v>
      </c>
      <c r="V9" s="1" t="str" cm="1">
        <f t="array" ref="V9">_xll.BDP(B9,"rx280")</f>
        <v>#N/A Connection</v>
      </c>
      <c r="W9" s="1" t="str" cm="1">
        <f t="array" ref="W9">_xll.BDP(B9,"CEO_DUALITY")</f>
        <v>#N/A Connection</v>
      </c>
      <c r="X9" s="1" t="str" cm="1">
        <f t="array" ref="X9">_xll.BDP(B9,"ES277")</f>
        <v>#N/A Connection</v>
      </c>
      <c r="Y9" s="1" t="str" cm="1">
        <f t="array" ref="Y9">_xll.BDP(B9,"es096")</f>
        <v>#N/A Connection</v>
      </c>
      <c r="Z9" s="1" t="str" cm="1">
        <f t="array" ref="Z9">_xll.BDP(B9,"CG680")</f>
        <v>#N/A Connection</v>
      </c>
      <c r="AA9" s="1">
        <v>4.396655</v>
      </c>
      <c r="AB9" s="1">
        <v>114.56170025802483</v>
      </c>
      <c r="AC9" s="1">
        <v>37.218290000000003</v>
      </c>
      <c r="AD9" s="1">
        <v>12.25177</v>
      </c>
      <c r="AE9" s="1">
        <v>16.347729999999999</v>
      </c>
      <c r="AF9" s="1">
        <v>15.796517519240872</v>
      </c>
      <c r="AG9" t="s">
        <v>1041</v>
      </c>
      <c r="AH9" t="str" cm="1">
        <f t="array" ref="AH9">_xll.BDP(B9,"cntry_of_domicile")</f>
        <v>#N/A Connection</v>
      </c>
      <c r="AI9" t="str" cm="1">
        <f t="array" ref="AI9">_xll.BDP(B9,"cur_mkt_cap")</f>
        <v>#N/A Connection</v>
      </c>
      <c r="AJ9" t="str">
        <f t="shared" si="1"/>
        <v>Large Cap</v>
      </c>
      <c r="AK9" t="str" cm="1">
        <f t="array" ref="AK9">_xll.BDP(B9,"EQY_beta")</f>
        <v>#N/A Connection</v>
      </c>
    </row>
    <row r="10" spans="1:37" x14ac:dyDescent="0.3">
      <c r="A10" t="s">
        <v>873</v>
      </c>
      <c r="B10" t="str">
        <f t="shared" si="0"/>
        <v>ACN US Equity</v>
      </c>
      <c r="C10" t="s">
        <v>372</v>
      </c>
      <c r="D10" t="s">
        <v>19</v>
      </c>
      <c r="E10">
        <v>658388500</v>
      </c>
      <c r="F10" t="s">
        <v>1063</v>
      </c>
      <c r="G10">
        <v>26.260100000000001</v>
      </c>
      <c r="H10">
        <v>2183986</v>
      </c>
      <c r="I10">
        <v>2009</v>
      </c>
      <c r="J10">
        <v>721000</v>
      </c>
      <c r="K10" t="s">
        <v>1071</v>
      </c>
      <c r="L10" s="1">
        <v>285.10000000000002</v>
      </c>
      <c r="M10" s="1">
        <v>10.4243456974769</v>
      </c>
      <c r="N10" s="1">
        <v>11.462869609531241</v>
      </c>
      <c r="O10" s="1">
        <v>16.010710119679942</v>
      </c>
      <c r="P10" s="1" t="str" cm="1">
        <f t="array" ref="P10">_xll.BDP(B10,"is010")</f>
        <v>#N/A Connection</v>
      </c>
      <c r="Q10" s="1" t="str" cm="1">
        <f t="array" ref="Q10">_xll.BDP(B10,"wacc")</f>
        <v>#N/A Connection</v>
      </c>
      <c r="R10" s="1" t="str" cm="1">
        <f t="array" ref="R10">_xll.BDP(B10,"rr243")</f>
        <v>#N/A Connection</v>
      </c>
      <c r="S10" s="1" t="str" cm="1">
        <f t="array" ref="S10">_xll.BDP(B10,"rr057")</f>
        <v>#N/A Connection</v>
      </c>
      <c r="T10" s="1" t="str" cm="1">
        <f t="array" ref="T10">_xll.BDP(B10,"RR026")</f>
        <v>#N/A Connection</v>
      </c>
      <c r="U10" s="1" t="str" cm="1">
        <f t="array" ref="U10">_xll.BDP(B10,"rr951")</f>
        <v>#N/A Connection</v>
      </c>
      <c r="V10" s="1" t="str" cm="1">
        <f t="array" ref="V10">_xll.BDP(B10,"rx280")</f>
        <v>#N/A Connection</v>
      </c>
      <c r="W10" s="1" t="str" cm="1">
        <f t="array" ref="W10">_xll.BDP(B10,"CEO_DUALITY")</f>
        <v>#N/A Connection</v>
      </c>
      <c r="X10" s="1" t="str" cm="1">
        <f t="array" ref="X10">_xll.BDP(B10,"ES277")</f>
        <v>#N/A Connection</v>
      </c>
      <c r="Y10" s="1" t="str" cm="1">
        <f t="array" ref="Y10">_xll.BDP(B10,"es096")</f>
        <v>#N/A Connection</v>
      </c>
      <c r="Z10" s="1" t="str" cm="1">
        <f t="array" ref="Z10">_xll.BDP(B10,"CG680")</f>
        <v>#N/A Connection</v>
      </c>
      <c r="AA10" s="1">
        <v>1.7181500000000001</v>
      </c>
      <c r="AB10" s="1">
        <v>78.253677530544678</v>
      </c>
      <c r="AC10" s="1">
        <v>-16.742049999999999</v>
      </c>
      <c r="AD10" s="1">
        <v>12.48063</v>
      </c>
      <c r="AE10" s="1">
        <v>13.878159999999999</v>
      </c>
      <c r="AF10" s="1">
        <v>17.148866568131371</v>
      </c>
      <c r="AG10" t="s">
        <v>1041</v>
      </c>
      <c r="AH10" t="str" cm="1">
        <f t="array" ref="AH10">_xll.BDP(B10,"cntry_of_domicile")</f>
        <v>#N/A Connection</v>
      </c>
      <c r="AI10" t="str" cm="1">
        <f t="array" ref="AI10">_xll.BDP(B10,"cur_mkt_cap")</f>
        <v>#N/A Connection</v>
      </c>
      <c r="AJ10" t="str">
        <f t="shared" si="1"/>
        <v>Large Cap</v>
      </c>
      <c r="AK10" t="str" cm="1">
        <f t="array" ref="AK10">_xll.BDP(B10,"EQY_beta")</f>
        <v>#N/A Connection</v>
      </c>
    </row>
    <row r="11" spans="1:37" x14ac:dyDescent="0.3">
      <c r="A11" t="s">
        <v>753</v>
      </c>
      <c r="B11" t="str">
        <f t="shared" si="0"/>
        <v>ADBE US Equity</v>
      </c>
      <c r="C11" t="s">
        <v>253</v>
      </c>
      <c r="D11" t="s">
        <v>19</v>
      </c>
      <c r="E11">
        <v>457800000</v>
      </c>
      <c r="F11" t="s">
        <v>1065</v>
      </c>
      <c r="G11">
        <v>37.571899999999999</v>
      </c>
      <c r="H11">
        <v>2499275</v>
      </c>
      <c r="I11">
        <v>1997</v>
      </c>
      <c r="J11">
        <v>29239</v>
      </c>
      <c r="K11" t="s">
        <v>1071</v>
      </c>
      <c r="L11" s="1">
        <v>345.76</v>
      </c>
      <c r="M11" s="1">
        <v>20.423363067265822</v>
      </c>
      <c r="N11" s="1">
        <v>36.455553169515625</v>
      </c>
      <c r="O11" s="1">
        <v>18.008559491735262</v>
      </c>
      <c r="P11" s="1" t="str" cm="1">
        <f t="array" ref="P11">_xll.BDP(B11,"is010")</f>
        <v>#N/A Connection</v>
      </c>
      <c r="Q11" s="1" t="str" cm="1">
        <f t="array" ref="Q11">_xll.BDP(B11,"wacc")</f>
        <v>#N/A Connection</v>
      </c>
      <c r="R11" s="1" t="str" cm="1">
        <f t="array" ref="R11">_xll.BDP(B11,"rr243")</f>
        <v>#N/A Connection</v>
      </c>
      <c r="S11" s="1" t="str" cm="1">
        <f t="array" ref="S11">_xll.BDP(B11,"rr057")</f>
        <v>#N/A Connection</v>
      </c>
      <c r="T11" s="1" t="str" cm="1">
        <f t="array" ref="T11">_xll.BDP(B11,"RR026")</f>
        <v>#N/A Connection</v>
      </c>
      <c r="U11" s="1" t="str" cm="1">
        <f t="array" ref="U11">_xll.BDP(B11,"rr951")</f>
        <v>#N/A Connection</v>
      </c>
      <c r="V11" s="1" t="str" cm="1">
        <f t="array" ref="V11">_xll.BDP(B11,"rx280")</f>
        <v>#N/A Connection</v>
      </c>
      <c r="W11" s="1" t="str" cm="1">
        <f t="array" ref="W11">_xll.BDP(B11,"CEO_DUALITY")</f>
        <v>#N/A Connection</v>
      </c>
      <c r="X11" s="1" t="str" cm="1">
        <f t="array" ref="X11">_xll.BDP(B11,"ES277")</f>
        <v>#N/A Connection</v>
      </c>
      <c r="Y11" s="1" t="str" cm="1">
        <f t="array" ref="Y11">_xll.BDP(B11,"es096")</f>
        <v>#N/A Connection</v>
      </c>
      <c r="Z11" s="1" t="str" cm="1">
        <f t="array" ref="Z11">_xll.BDP(B11,"CG680")</f>
        <v>#N/A Connection</v>
      </c>
      <c r="AA11" s="1">
        <v>1.2803450000000001</v>
      </c>
      <c r="AB11" s="1">
        <v>91.147026486642574</v>
      </c>
      <c r="AC11" s="1">
        <v>-32.36842</v>
      </c>
      <c r="AD11" s="1">
        <v>-0.2441429</v>
      </c>
      <c r="AE11" s="1">
        <v>12.084099999999999</v>
      </c>
      <c r="AF11" s="1">
        <v>24.708096943807089</v>
      </c>
      <c r="AG11" t="str" cm="1">
        <f t="array" ref="AG11">_xll.BDP(B11,"State_of_domicile")</f>
        <v>#N/A Connection</v>
      </c>
      <c r="AH11" t="str" cm="1">
        <f t="array" ref="AH11">_xll.BDP(B11,"cntry_of_domicile")</f>
        <v>#N/A Connection</v>
      </c>
      <c r="AI11" t="str" cm="1">
        <f t="array" ref="AI11">_xll.BDP(B11,"cur_mkt_cap")</f>
        <v>#N/A Connection</v>
      </c>
      <c r="AJ11" t="str">
        <f t="shared" si="1"/>
        <v>Large Cap</v>
      </c>
      <c r="AK11" t="str" cm="1">
        <f t="array" ref="AK11">_xll.BDP(B11,"EQY_beta")</f>
        <v>#N/A Connection</v>
      </c>
    </row>
    <row r="12" spans="1:37" x14ac:dyDescent="0.3">
      <c r="A12" t="s">
        <v>555</v>
      </c>
      <c r="B12" t="str">
        <f t="shared" si="0"/>
        <v>ADI US Equity</v>
      </c>
      <c r="C12" t="s">
        <v>54</v>
      </c>
      <c r="D12" t="s">
        <v>19</v>
      </c>
      <c r="E12">
        <v>506855700</v>
      </c>
      <c r="F12" t="s">
        <v>1065</v>
      </c>
      <c r="G12">
        <v>33.9268</v>
      </c>
      <c r="H12">
        <v>3164456</v>
      </c>
      <c r="I12">
        <v>1965</v>
      </c>
      <c r="J12">
        <v>24450</v>
      </c>
      <c r="K12" t="s">
        <v>1072</v>
      </c>
      <c r="L12" s="1">
        <v>168.62</v>
      </c>
      <c r="M12" s="1">
        <v>9.4290119782086901</v>
      </c>
      <c r="N12" s="1">
        <v>196.75057629922946</v>
      </c>
      <c r="O12" s="1">
        <v>5.7173661599006298</v>
      </c>
      <c r="P12" s="1" t="str" cm="1">
        <f t="array" ref="P12">_xll.BDP(B12,"is010")</f>
        <v>#N/A Connection</v>
      </c>
      <c r="Q12" s="1" t="str" cm="1">
        <f t="array" ref="Q12">_xll.BDP(B12,"wacc")</f>
        <v>#N/A Connection</v>
      </c>
      <c r="R12" s="1" t="str" cm="1">
        <f t="array" ref="R12">_xll.BDP(B12,"rr243")</f>
        <v>#N/A Connection</v>
      </c>
      <c r="S12" s="1" t="str" cm="1">
        <f t="array" ref="S12">_xll.BDP(B12,"rr057")</f>
        <v>#N/A Connection</v>
      </c>
      <c r="T12" s="1" t="str" cm="1">
        <f t="array" ref="T12">_xll.BDP(B12,"RR026")</f>
        <v>#N/A Connection</v>
      </c>
      <c r="U12" s="1" t="str" cm="1">
        <f t="array" ref="U12">_xll.BDP(B12,"rr951")</f>
        <v>#N/A Connection</v>
      </c>
      <c r="V12" s="1" t="str" cm="1">
        <f t="array" ref="V12">_xll.BDP(B12,"rx280")</f>
        <v>#N/A Connection</v>
      </c>
      <c r="W12" s="1" t="str" cm="1">
        <f t="array" ref="W12">_xll.BDP(B12,"CEO_DUALITY")</f>
        <v>#N/A Connection</v>
      </c>
      <c r="X12" s="1" t="str" cm="1">
        <f t="array" ref="X12">_xll.BDP(B12,"ES277")</f>
        <v>#N/A Connection</v>
      </c>
      <c r="Y12" s="1" t="str" cm="1">
        <f t="array" ref="Y12">_xll.BDP(B12,"es096")</f>
        <v>#N/A Connection</v>
      </c>
      <c r="Z12" s="1" t="str" cm="1">
        <f t="array" ref="Z12">_xll.BDP(B12,"CG680")</f>
        <v>#N/A Connection</v>
      </c>
      <c r="AA12" s="1">
        <v>2.4266770000000002</v>
      </c>
      <c r="AB12" s="1">
        <v>93.66095121993277</v>
      </c>
      <c r="AC12" s="1">
        <v>3.1800229999999998</v>
      </c>
      <c r="AD12" s="1">
        <v>14.265470000000001</v>
      </c>
      <c r="AE12" s="1">
        <v>13.80395</v>
      </c>
      <c r="AF12" s="1">
        <v>17.385310979002867</v>
      </c>
      <c r="AG12" t="str" cm="1">
        <f t="array" ref="AG12">_xll.BDP(B12,"State_of_domicile")</f>
        <v>#N/A Connection</v>
      </c>
      <c r="AH12" t="str" cm="1">
        <f t="array" ref="AH12">_xll.BDP(B12,"cntry_of_domicile")</f>
        <v>#N/A Connection</v>
      </c>
      <c r="AI12" t="str" cm="1">
        <f t="array" ref="AI12">_xll.BDP(B12,"cur_mkt_cap")</f>
        <v>#N/A Connection</v>
      </c>
      <c r="AJ12" t="str">
        <f t="shared" si="1"/>
        <v>Large Cap</v>
      </c>
      <c r="AK12" t="str" cm="1">
        <f t="array" ref="AK12">_xll.BDP(B12,"EQY_beta")</f>
        <v>#N/A Connection</v>
      </c>
    </row>
    <row r="13" spans="1:37" x14ac:dyDescent="0.3">
      <c r="A13" t="s">
        <v>575</v>
      </c>
      <c r="B13" t="str">
        <f t="shared" si="0"/>
        <v>ADM US Equity</v>
      </c>
      <c r="C13" t="s">
        <v>74</v>
      </c>
      <c r="D13" t="s">
        <v>27</v>
      </c>
      <c r="E13">
        <v>549334200</v>
      </c>
      <c r="F13" t="s">
        <v>1063</v>
      </c>
      <c r="G13">
        <v>10.682499999999999</v>
      </c>
      <c r="H13">
        <v>3802362</v>
      </c>
      <c r="I13">
        <v>1923</v>
      </c>
      <c r="J13">
        <v>41000</v>
      </c>
      <c r="K13" t="s">
        <v>1073</v>
      </c>
      <c r="L13" s="1">
        <v>87.85</v>
      </c>
      <c r="M13" s="1">
        <v>7.3484514768568321</v>
      </c>
      <c r="N13" s="1">
        <v>68.221251262247961</v>
      </c>
      <c r="O13" s="1">
        <v>4.1264983041715704</v>
      </c>
      <c r="P13" s="1" t="str" cm="1">
        <f t="array" ref="P13">_xll.BDP(B13,"is010")</f>
        <v>#N/A Connection</v>
      </c>
      <c r="Q13" s="1" t="str" cm="1">
        <f t="array" ref="Q13">_xll.BDP(B13,"wacc")</f>
        <v>#N/A Connection</v>
      </c>
      <c r="R13" s="1" t="str" cm="1">
        <f t="array" ref="R13">_xll.BDP(B13,"rr243")</f>
        <v>#N/A Connection</v>
      </c>
      <c r="S13" s="1" t="str" cm="1">
        <f t="array" ref="S13">_xll.BDP(B13,"rr057")</f>
        <v>#N/A Connection</v>
      </c>
      <c r="T13" s="1" t="str" cm="1">
        <f t="array" ref="T13">_xll.BDP(B13,"RR026")</f>
        <v>#N/A Connection</v>
      </c>
      <c r="U13" s="1" t="str" cm="1">
        <f t="array" ref="U13">_xll.BDP(B13,"rr951")</f>
        <v>#N/A Connection</v>
      </c>
      <c r="V13" s="1" t="str" cm="1">
        <f t="array" ref="V13">_xll.BDP(B13,"rx280")</f>
        <v>#N/A Connection</v>
      </c>
      <c r="W13" s="1" t="str" cm="1">
        <f t="array" ref="W13">_xll.BDP(B13,"CEO_DUALITY")</f>
        <v>#N/A Connection</v>
      </c>
      <c r="X13" s="1" t="str" cm="1">
        <f t="array" ref="X13">_xll.BDP(B13,"ES277")</f>
        <v>#N/A Connection</v>
      </c>
      <c r="Y13" s="1" t="str" cm="1">
        <f t="array" ref="Y13">_xll.BDP(B13,"es096")</f>
        <v>#N/A Connection</v>
      </c>
      <c r="Z13" s="1" t="str" cm="1">
        <f t="array" ref="Z13">_xll.BDP(B13,"CG680")</f>
        <v>#N/A Connection</v>
      </c>
      <c r="AA13" s="1">
        <v>3.1039859999999999</v>
      </c>
      <c r="AB13" s="1">
        <v>80.905882656958582</v>
      </c>
      <c r="AC13" s="1">
        <v>25.504529999999999</v>
      </c>
      <c r="AD13" s="1">
        <v>27.87088</v>
      </c>
      <c r="AE13" s="1">
        <v>20.042529999999999</v>
      </c>
      <c r="AF13" s="1">
        <v>16.172282714257634</v>
      </c>
      <c r="AG13" t="str" cm="1">
        <f t="array" ref="AG13">_xll.BDP(B13,"State_of_domicile")</f>
        <v>#N/A Connection</v>
      </c>
      <c r="AH13" t="str" cm="1">
        <f t="array" ref="AH13">_xll.BDP(B13,"cntry_of_domicile")</f>
        <v>#N/A Connection</v>
      </c>
      <c r="AI13" t="str" cm="1">
        <f t="array" ref="AI13">_xll.BDP(B13,"cur_mkt_cap")</f>
        <v>#N/A Connection</v>
      </c>
      <c r="AJ13" t="str">
        <f t="shared" si="1"/>
        <v>Large Cap</v>
      </c>
      <c r="AK13" t="str" cm="1">
        <f t="array" ref="AK13">_xll.BDP(B13,"EQY_beta")</f>
        <v>#N/A Connection</v>
      </c>
    </row>
    <row r="14" spans="1:37" x14ac:dyDescent="0.3">
      <c r="A14" t="s">
        <v>576</v>
      </c>
      <c r="B14" t="str">
        <f t="shared" si="0"/>
        <v>ADP US Equity</v>
      </c>
      <c r="C14" t="s">
        <v>75</v>
      </c>
      <c r="D14" t="s">
        <v>19</v>
      </c>
      <c r="E14">
        <v>414400000</v>
      </c>
      <c r="F14" t="s">
        <v>1065</v>
      </c>
      <c r="G14">
        <v>29.9343</v>
      </c>
      <c r="H14">
        <v>2099257</v>
      </c>
      <c r="I14">
        <v>1961</v>
      </c>
      <c r="J14">
        <v>60000</v>
      </c>
      <c r="K14" t="s">
        <v>1071</v>
      </c>
      <c r="L14" s="1">
        <v>237.8</v>
      </c>
      <c r="M14" s="1">
        <v>7.3397542909434899</v>
      </c>
      <c r="N14" s="1">
        <v>15.327727492770308</v>
      </c>
      <c r="O14" s="1">
        <v>5.581483944099058</v>
      </c>
      <c r="P14" s="1" t="str" cm="1">
        <f t="array" ref="P14">_xll.BDP(B14,"is010")</f>
        <v>#N/A Connection</v>
      </c>
      <c r="Q14" s="1" t="str" cm="1">
        <f t="array" ref="Q14">_xll.BDP(B14,"wacc")</f>
        <v>#N/A Connection</v>
      </c>
      <c r="R14" s="1" t="str" cm="1">
        <f t="array" ref="R14">_xll.BDP(B14,"rr243")</f>
        <v>#N/A Connection</v>
      </c>
      <c r="S14" s="1" t="str" cm="1">
        <f t="array" ref="S14">_xll.BDP(B14,"rr057")</f>
        <v>#N/A Connection</v>
      </c>
      <c r="T14" s="1" t="str" cm="1">
        <f t="array" ref="T14">_xll.BDP(B14,"RR026")</f>
        <v>#N/A Connection</v>
      </c>
      <c r="U14" s="1" t="str" cm="1">
        <f t="array" ref="U14">_xll.BDP(B14,"rr951")</f>
        <v>#N/A Connection</v>
      </c>
      <c r="V14" s="1" t="str" cm="1">
        <f t="array" ref="V14">_xll.BDP(B14,"rx280")</f>
        <v>#N/A Connection</v>
      </c>
      <c r="W14" s="1" t="str" cm="1">
        <f t="array" ref="W14">_xll.BDP(B14,"CEO_DUALITY")</f>
        <v>#N/A Connection</v>
      </c>
      <c r="X14" s="1" t="str" cm="1">
        <f t="array" ref="X14">_xll.BDP(B14,"ES277")</f>
        <v>#N/A Connection</v>
      </c>
      <c r="Y14" s="1" t="str" cm="1">
        <f t="array" ref="Y14">_xll.BDP(B14,"es096")</f>
        <v>#N/A Connection</v>
      </c>
      <c r="Z14" s="1" t="str" cm="1">
        <f t="array" ref="Z14">_xll.BDP(B14,"CG680")</f>
        <v>#N/A Connection</v>
      </c>
      <c r="AA14" s="1">
        <v>3.364087</v>
      </c>
      <c r="AB14" s="1">
        <v>84.940365935507984</v>
      </c>
      <c r="AC14" s="1">
        <v>6.8259160000000003</v>
      </c>
      <c r="AD14" s="1">
        <v>12.62907</v>
      </c>
      <c r="AE14" s="1">
        <v>16.852450000000001</v>
      </c>
      <c r="AF14" s="1">
        <v>19.686241192673748</v>
      </c>
      <c r="AG14" t="str" cm="1">
        <f t="array" ref="AG14">_xll.BDP(B14,"State_of_domicile")</f>
        <v>#N/A Connection</v>
      </c>
      <c r="AH14" t="str" cm="1">
        <f t="array" ref="AH14">_xll.BDP(B14,"cntry_of_domicile")</f>
        <v>#N/A Connection</v>
      </c>
      <c r="AI14" t="str" cm="1">
        <f t="array" ref="AI14">_xll.BDP(B14,"cur_mkt_cap")</f>
        <v>#N/A Connection</v>
      </c>
      <c r="AJ14" t="str">
        <f t="shared" si="1"/>
        <v>Large Cap</v>
      </c>
      <c r="AK14" t="str" cm="1">
        <f t="array" ref="AK14">_xll.BDP(B14,"EQY_beta")</f>
        <v>#N/A Connection</v>
      </c>
    </row>
    <row r="15" spans="1:37" x14ac:dyDescent="0.3">
      <c r="A15" t="s">
        <v>757</v>
      </c>
      <c r="B15" t="str">
        <f t="shared" si="0"/>
        <v>ADSK US Equity</v>
      </c>
      <c r="C15" t="s">
        <v>257</v>
      </c>
      <c r="D15" t="s">
        <v>19</v>
      </c>
      <c r="E15">
        <v>215767500</v>
      </c>
      <c r="F15" t="s">
        <v>1065</v>
      </c>
      <c r="G15">
        <v>78.883799999999994</v>
      </c>
      <c r="H15">
        <v>1201098</v>
      </c>
      <c r="I15">
        <v>1994</v>
      </c>
      <c r="J15">
        <v>12600</v>
      </c>
      <c r="K15" t="s">
        <v>1071</v>
      </c>
      <c r="L15" s="1">
        <v>202.36</v>
      </c>
      <c r="M15" s="1">
        <v>16.965476366524857</v>
      </c>
      <c r="O15" s="1">
        <v>2.7186269006231596</v>
      </c>
      <c r="P15" s="1" t="str" cm="1">
        <f t="array" ref="P15">_xll.BDP(B15,"is010")</f>
        <v>#N/A Connection</v>
      </c>
      <c r="Q15" s="1" t="str" cm="1">
        <f t="array" ref="Q15">_xll.BDP(B15,"wacc")</f>
        <v>#N/A Connection</v>
      </c>
      <c r="R15" s="1" t="str" cm="1">
        <f t="array" ref="R15">_xll.BDP(B15,"rr243")</f>
        <v>#N/A Connection</v>
      </c>
      <c r="S15" s="1" t="str" cm="1">
        <f t="array" ref="S15">_xll.BDP(B15,"rr057")</f>
        <v>#N/A Connection</v>
      </c>
      <c r="T15" s="1" t="str" cm="1">
        <f t="array" ref="T15">_xll.BDP(B15,"RR026")</f>
        <v>#N/A Connection</v>
      </c>
      <c r="U15" s="1" t="str" cm="1">
        <f t="array" ref="U15">_xll.BDP(B15,"rr951")</f>
        <v>#N/A Connection</v>
      </c>
      <c r="V15" s="1" t="str" cm="1">
        <f t="array" ref="V15">_xll.BDP(B15,"rx280")</f>
        <v>#N/A Connection</v>
      </c>
      <c r="W15" s="1" t="str" cm="1">
        <f t="array" ref="W15">_xll.BDP(B15,"CEO_DUALITY")</f>
        <v>#N/A Connection</v>
      </c>
      <c r="X15" s="1" t="str" cm="1">
        <f t="array" ref="X15">_xll.BDP(B15,"ES277")</f>
        <v>#N/A Connection</v>
      </c>
      <c r="Y15" s="1" t="str" cm="1">
        <f t="array" ref="Y15">_xll.BDP(B15,"es096")</f>
        <v>#N/A Connection</v>
      </c>
      <c r="Z15" s="1" t="str" cm="1">
        <f t="array" ref="Z15">_xll.BDP(B15,"CG680")</f>
        <v>#N/A Connection</v>
      </c>
      <c r="AA15" s="1">
        <v>1.9463029999999999</v>
      </c>
      <c r="AB15" s="1">
        <v>100.10651849377936</v>
      </c>
      <c r="AC15" s="1">
        <v>-19.70797</v>
      </c>
      <c r="AD15" s="1">
        <v>1.5269809999999999</v>
      </c>
      <c r="AE15" s="1">
        <v>12.441839999999999</v>
      </c>
      <c r="AF15" s="1">
        <v>18.220370268536158</v>
      </c>
      <c r="AG15" t="str" cm="1">
        <f t="array" ref="AG15">_xll.BDP(B15,"State_of_domicile")</f>
        <v>#N/A Connection</v>
      </c>
      <c r="AH15" t="str" cm="1">
        <f t="array" ref="AH15">_xll.BDP(B15,"cntry_of_domicile")</f>
        <v>#N/A Connection</v>
      </c>
      <c r="AI15" t="str" cm="1">
        <f t="array" ref="AI15">_xll.BDP(B15,"cur_mkt_cap")</f>
        <v>#N/A Connection</v>
      </c>
      <c r="AJ15" t="str">
        <f t="shared" si="1"/>
        <v>Large Cap</v>
      </c>
      <c r="AK15" t="str" cm="1">
        <f t="array" ref="AK15">_xll.BDP(B15,"EQY_beta")</f>
        <v>#N/A Connection</v>
      </c>
    </row>
    <row r="16" spans="1:37" x14ac:dyDescent="0.3">
      <c r="A16" t="s">
        <v>881</v>
      </c>
      <c r="B16" t="str">
        <f t="shared" si="0"/>
        <v>AEE US Equity</v>
      </c>
      <c r="C16" t="s">
        <v>380</v>
      </c>
      <c r="D16" t="s">
        <v>47</v>
      </c>
      <c r="E16">
        <v>258522200</v>
      </c>
      <c r="F16" t="s">
        <v>1063</v>
      </c>
      <c r="G16">
        <v>21.3475</v>
      </c>
      <c r="H16">
        <v>1571237</v>
      </c>
      <c r="I16">
        <v>1995</v>
      </c>
      <c r="J16">
        <v>9116</v>
      </c>
      <c r="K16" t="s">
        <v>1074</v>
      </c>
      <c r="L16" s="1">
        <v>89.52</v>
      </c>
      <c r="M16" s="1">
        <v>-7.8392675992844385E-2</v>
      </c>
      <c r="N16" s="1">
        <v>8.3285575106201684</v>
      </c>
      <c r="O16" s="1">
        <v>2.7720588543828328</v>
      </c>
      <c r="P16" s="1" t="str" cm="1">
        <f t="array" ref="P16">_xll.BDP(B16,"is010")</f>
        <v>#N/A Connection</v>
      </c>
      <c r="Q16" s="1" t="str" cm="1">
        <f t="array" ref="Q16">_xll.BDP(B16,"wacc")</f>
        <v>#N/A Connection</v>
      </c>
      <c r="R16" s="1" t="str" cm="1">
        <f t="array" ref="R16">_xll.BDP(B16,"rr243")</f>
        <v>#N/A Connection</v>
      </c>
      <c r="S16" s="1" t="str" cm="1">
        <f t="array" ref="S16">_xll.BDP(B16,"rr057")</f>
        <v>#N/A Connection</v>
      </c>
      <c r="T16" s="1" t="str" cm="1">
        <f t="array" ref="T16">_xll.BDP(B16,"RR026")</f>
        <v>#N/A Connection</v>
      </c>
      <c r="U16" s="1" t="str" cm="1">
        <f t="array" ref="U16">_xll.BDP(B16,"rr951")</f>
        <v>#N/A Connection</v>
      </c>
      <c r="V16" s="1" t="str" cm="1">
        <f t="array" ref="V16">_xll.BDP(B16,"rx280")</f>
        <v>#N/A Connection</v>
      </c>
      <c r="W16" s="1" t="str" cm="1">
        <f t="array" ref="W16">_xll.BDP(B16,"CEO_DUALITY")</f>
        <v>#N/A Connection</v>
      </c>
      <c r="X16" s="1" t="str" cm="1">
        <f t="array" ref="X16">_xll.BDP(B16,"ES277")</f>
        <v>#N/A Connection</v>
      </c>
      <c r="Y16" s="1" t="str" cm="1">
        <f t="array" ref="Y16">_xll.BDP(B16,"es096")</f>
        <v>#N/A Connection</v>
      </c>
      <c r="Z16" s="1" t="str" cm="1">
        <f t="array" ref="Z16">_xll.BDP(B16,"CG680")</f>
        <v>#N/A Connection</v>
      </c>
      <c r="AA16" s="1">
        <v>4.2598459999999996</v>
      </c>
      <c r="AB16" s="1">
        <v>85.918559823091684</v>
      </c>
      <c r="AC16" s="1">
        <v>4.8691509999999996</v>
      </c>
      <c r="AD16" s="1">
        <v>6.6573979999999997</v>
      </c>
      <c r="AE16" s="1">
        <v>13.065530000000001</v>
      </c>
      <c r="AF16" s="1">
        <v>15.043269188210328</v>
      </c>
      <c r="AG16" t="str" cm="1">
        <f t="array" ref="AG16">_xll.BDP(B16,"State_of_domicile")</f>
        <v>#N/A Connection</v>
      </c>
      <c r="AH16" t="str" cm="1">
        <f t="array" ref="AH16">_xll.BDP(B16,"cntry_of_domicile")</f>
        <v>#N/A Connection</v>
      </c>
      <c r="AI16" t="str" cm="1">
        <f t="array" ref="AI16">_xll.BDP(B16,"cur_mkt_cap")</f>
        <v>#N/A Connection</v>
      </c>
      <c r="AJ16" t="str">
        <f t="shared" si="1"/>
        <v>Large Cap</v>
      </c>
      <c r="AK16" t="str" cm="1">
        <f t="array" ref="AK16">_xll.BDP(B16,"EQY_beta")</f>
        <v>#N/A Connection</v>
      </c>
    </row>
    <row r="17" spans="1:37" x14ac:dyDescent="0.3">
      <c r="A17" t="s">
        <v>980</v>
      </c>
      <c r="B17" t="str">
        <f t="shared" si="0"/>
        <v>AEP US Equity</v>
      </c>
      <c r="C17" t="s">
        <v>478</v>
      </c>
      <c r="D17" t="s">
        <v>47</v>
      </c>
      <c r="E17">
        <v>513863700</v>
      </c>
      <c r="F17" t="s">
        <v>1065</v>
      </c>
      <c r="G17">
        <v>19.101199999999999</v>
      </c>
      <c r="H17">
        <v>2630407</v>
      </c>
      <c r="I17">
        <v>1925</v>
      </c>
      <c r="J17">
        <v>16688</v>
      </c>
      <c r="K17" t="s">
        <v>1075</v>
      </c>
      <c r="L17" s="1">
        <v>95.02</v>
      </c>
      <c r="M17" s="1">
        <v>0.13281191877441145</v>
      </c>
      <c r="N17" s="1">
        <v>4.6087853244397738</v>
      </c>
      <c r="O17" s="1">
        <v>2.8568230427893133</v>
      </c>
      <c r="P17" s="1" t="str" cm="1">
        <f t="array" ref="P17">_xll.BDP(B17,"is010")</f>
        <v>#N/A Connection</v>
      </c>
      <c r="Q17" s="1" t="str" cm="1">
        <f t="array" ref="Q17">_xll.BDP(B17,"wacc")</f>
        <v>#N/A Connection</v>
      </c>
      <c r="R17" s="1" t="str" cm="1">
        <f t="array" ref="R17">_xll.BDP(B17,"rr243")</f>
        <v>#N/A Connection</v>
      </c>
      <c r="S17" s="1" t="str" cm="1">
        <f t="array" ref="S17">_xll.BDP(B17,"rr057")</f>
        <v>#N/A Connection</v>
      </c>
      <c r="T17" s="1" t="str" cm="1">
        <f t="array" ref="T17">_xll.BDP(B17,"RR026")</f>
        <v>#N/A Connection</v>
      </c>
      <c r="U17" s="1" t="str" cm="1">
        <f t="array" ref="U17">_xll.BDP(B17,"rr951")</f>
        <v>#N/A Connection</v>
      </c>
      <c r="V17" s="1" t="str" cm="1">
        <f t="array" ref="V17">_xll.BDP(B17,"rx280")</f>
        <v>#N/A Connection</v>
      </c>
      <c r="W17" s="1" t="str" cm="1">
        <f t="array" ref="W17">_xll.BDP(B17,"CEO_DUALITY")</f>
        <v>#N/A Connection</v>
      </c>
      <c r="X17" s="1" t="str" cm="1">
        <f t="array" ref="X17">_xll.BDP(B17,"ES277")</f>
        <v>#N/A Connection</v>
      </c>
      <c r="Y17" s="1" t="str" cm="1">
        <f t="array" ref="Y17">_xll.BDP(B17,"es096")</f>
        <v>#N/A Connection</v>
      </c>
      <c r="Z17" s="1" t="str" cm="1">
        <f t="array" ref="Z17">_xll.BDP(B17,"CG680")</f>
        <v>#N/A Connection</v>
      </c>
      <c r="AA17" s="1">
        <v>3.429163</v>
      </c>
      <c r="AB17" s="1">
        <v>76.927675130730648</v>
      </c>
      <c r="AC17" s="1">
        <v>8.3995309999999996</v>
      </c>
      <c r="AG17" t="str" cm="1">
        <f t="array" ref="AG17">_xll.BDP(B17,"State_of_domicile")</f>
        <v>#N/A Connection</v>
      </c>
      <c r="AH17" t="str" cm="1">
        <f t="array" ref="AH17">_xll.BDP(B17,"cntry_of_domicile")</f>
        <v>#N/A Connection</v>
      </c>
      <c r="AI17" t="str" cm="1">
        <f t="array" ref="AI17">_xll.BDP(B17,"cur_mkt_cap")</f>
        <v>#N/A Connection</v>
      </c>
      <c r="AJ17" t="str">
        <f t="shared" si="1"/>
        <v>Large Cap</v>
      </c>
      <c r="AK17" t="str" cm="1">
        <f t="array" ref="AK17">_xll.BDP(B17,"EQY_beta")</f>
        <v>#N/A Connection</v>
      </c>
    </row>
    <row r="18" spans="1:37" x14ac:dyDescent="0.3">
      <c r="A18" t="s">
        <v>754</v>
      </c>
      <c r="B18" t="str">
        <f t="shared" si="0"/>
        <v>AES US Equity</v>
      </c>
      <c r="C18" t="s">
        <v>254</v>
      </c>
      <c r="D18" t="s">
        <v>47</v>
      </c>
      <c r="E18">
        <v>667949800</v>
      </c>
      <c r="F18" t="s">
        <v>1063</v>
      </c>
      <c r="G18">
        <v>0</v>
      </c>
      <c r="H18">
        <v>4581499</v>
      </c>
      <c r="I18">
        <v>1981</v>
      </c>
      <c r="J18">
        <v>8450</v>
      </c>
      <c r="K18" t="s">
        <v>1075</v>
      </c>
      <c r="L18" s="1">
        <v>27.71</v>
      </c>
      <c r="M18" s="1">
        <v>1.4359040672157874</v>
      </c>
      <c r="O18" s="1">
        <v>3.0411483728949307E-2</v>
      </c>
      <c r="P18" s="1" t="str" cm="1">
        <f t="array" ref="P18">_xll.BDP(B18,"is010")</f>
        <v>#N/A Connection</v>
      </c>
      <c r="Q18" s="1" t="str" cm="1">
        <f t="array" ref="Q18">_xll.BDP(B18,"wacc")</f>
        <v>#N/A Connection</v>
      </c>
      <c r="R18" s="1" t="str" cm="1">
        <f t="array" ref="R18">_xll.BDP(B18,"rr243")</f>
        <v>#N/A Connection</v>
      </c>
      <c r="S18" s="1" t="str" cm="1">
        <f t="array" ref="S18">_xll.BDP(B18,"rr057")</f>
        <v>#N/A Connection</v>
      </c>
      <c r="T18" s="1" t="str" cm="1">
        <f t="array" ref="T18">_xll.BDP(B18,"RR026")</f>
        <v>#N/A Connection</v>
      </c>
      <c r="U18" s="1" t="str" cm="1">
        <f t="array" ref="U18">_xll.BDP(B18,"rr951")</f>
        <v>#N/A Connection</v>
      </c>
      <c r="V18" s="1" t="str" cm="1">
        <f t="array" ref="V18">_xll.BDP(B18,"rx280")</f>
        <v>#N/A Connection</v>
      </c>
      <c r="W18" s="1" t="str" cm="1">
        <f t="array" ref="W18">_xll.BDP(B18,"CEO_DUALITY")</f>
        <v>#N/A Connection</v>
      </c>
      <c r="X18" s="1" t="str" cm="1">
        <f t="array" ref="X18">_xll.BDP(B18,"ES277")</f>
        <v>#N/A Connection</v>
      </c>
      <c r="Y18" s="1" t="str" cm="1">
        <f t="array" ref="Y18">_xll.BDP(B18,"es096")</f>
        <v>#N/A Connection</v>
      </c>
      <c r="Z18" s="1" t="str" cm="1">
        <f t="array" ref="Z18">_xll.BDP(B18,"CG680")</f>
        <v>#N/A Connection</v>
      </c>
      <c r="AA18" s="1">
        <v>4.916849</v>
      </c>
      <c r="AB18" s="1">
        <v>110.25733351382586</v>
      </c>
      <c r="AC18" s="1">
        <v>26.290590000000002</v>
      </c>
      <c r="AD18" s="1">
        <v>13.80823</v>
      </c>
      <c r="AE18" s="1">
        <v>23.025980000000001</v>
      </c>
      <c r="AF18" s="1">
        <v>13.946490968611469</v>
      </c>
      <c r="AG18" t="str" cm="1">
        <f t="array" ref="AG18">_xll.BDP(B18,"State_of_domicile")</f>
        <v>#N/A Connection</v>
      </c>
      <c r="AH18" t="str" cm="1">
        <f t="array" ref="AH18">_xll.BDP(B18,"cntry_of_domicile")</f>
        <v>#N/A Connection</v>
      </c>
      <c r="AI18" t="str" cm="1">
        <f t="array" ref="AI18">_xll.BDP(B18,"cur_mkt_cap")</f>
        <v>#N/A Connection</v>
      </c>
      <c r="AJ18" t="str">
        <f t="shared" si="1"/>
        <v>Large Cap</v>
      </c>
      <c r="AK18" t="str" cm="1">
        <f t="array" ref="AK18">_xll.BDP(B18,"EQY_beta")</f>
        <v>#N/A Connection</v>
      </c>
    </row>
    <row r="19" spans="1:37" x14ac:dyDescent="0.3">
      <c r="A19" t="s">
        <v>571</v>
      </c>
      <c r="B19" t="str">
        <f t="shared" si="0"/>
        <v>AFL US Equity</v>
      </c>
      <c r="C19" t="s">
        <v>70</v>
      </c>
      <c r="D19" t="s">
        <v>14</v>
      </c>
      <c r="E19">
        <v>615256000</v>
      </c>
      <c r="F19" t="s">
        <v>1063</v>
      </c>
      <c r="G19">
        <v>10.575799999999999</v>
      </c>
      <c r="H19">
        <v>3045961</v>
      </c>
      <c r="I19">
        <v>1973</v>
      </c>
      <c r="J19">
        <v>12447</v>
      </c>
      <c r="K19" t="s">
        <v>1070</v>
      </c>
      <c r="L19" s="1">
        <v>72.34</v>
      </c>
      <c r="M19" s="1">
        <v>19.079033536906344</v>
      </c>
      <c r="N19" s="1">
        <v>54.88665263035972</v>
      </c>
      <c r="O19" s="1">
        <v>2.6986532120924478</v>
      </c>
      <c r="P19" s="1" t="str" cm="1">
        <f t="array" ref="P19">_xll.BDP(B19,"is010")</f>
        <v>#N/A Connection</v>
      </c>
      <c r="Q19" s="1" t="str" cm="1">
        <f t="array" ref="Q19">_xll.BDP(B19,"wacc")</f>
        <v>#N/A Connection</v>
      </c>
      <c r="R19" s="1" t="str" cm="1">
        <f t="array" ref="R19">_xll.BDP(B19,"rr243")</f>
        <v>#N/A Connection</v>
      </c>
      <c r="T19" s="1" t="str" cm="1">
        <f t="array" ref="T19">_xll.BDP(B19,"RR026")</f>
        <v>#N/A Connection</v>
      </c>
      <c r="U19" s="1" t="str" cm="1">
        <f t="array" ref="U19">_xll.BDP(B19,"rr951")</f>
        <v>#N/A Connection</v>
      </c>
      <c r="V19" s="1" t="str" cm="1">
        <f t="array" ref="V19">_xll.BDP(B19,"rx280")</f>
        <v>#N/A Connection</v>
      </c>
      <c r="W19" s="1" t="str" cm="1">
        <f t="array" ref="W19">_xll.BDP(B19,"CEO_DUALITY")</f>
        <v>#N/A Connection</v>
      </c>
      <c r="X19" s="1" t="str" cm="1">
        <f t="array" ref="X19">_xll.BDP(B19,"ES277")</f>
        <v>#N/A Connection</v>
      </c>
      <c r="Y19" s="1" t="str" cm="1">
        <f t="array" ref="Y19">_xll.BDP(B19,"es096")</f>
        <v>#N/A Connection</v>
      </c>
      <c r="Z19" s="1" t="str" cm="1">
        <f t="array" ref="Z19">_xll.BDP(B19,"CG680")</f>
        <v>#N/A Connection</v>
      </c>
      <c r="AA19" s="1">
        <v>3.832239</v>
      </c>
      <c r="AB19" s="1">
        <v>72.910670934469962</v>
      </c>
      <c r="AC19" s="1">
        <v>16.424980000000001</v>
      </c>
      <c r="AD19" s="1">
        <v>13.46298</v>
      </c>
      <c r="AE19" s="1">
        <v>13.539350000000001</v>
      </c>
      <c r="AF19" s="1">
        <v>13.362885390366831</v>
      </c>
      <c r="AG19" t="str" cm="1">
        <f t="array" ref="AG19">_xll.BDP(B19,"State_of_domicile")</f>
        <v>#N/A Connection</v>
      </c>
      <c r="AH19" t="str" cm="1">
        <f t="array" ref="AH19">_xll.BDP(B19,"cntry_of_domicile")</f>
        <v>#N/A Connection</v>
      </c>
      <c r="AI19" t="str" cm="1">
        <f t="array" ref="AI19">_xll.BDP(B19,"cur_mkt_cap")</f>
        <v>#N/A Connection</v>
      </c>
      <c r="AJ19" t="str">
        <f t="shared" si="1"/>
        <v>Large Cap</v>
      </c>
      <c r="AK19" t="str" cm="1">
        <f t="array" ref="AK19">_xll.BDP(B19,"EQY_beta")</f>
        <v>#N/A Connection</v>
      </c>
    </row>
    <row r="20" spans="1:37" x14ac:dyDescent="0.3">
      <c r="A20" t="s">
        <v>565</v>
      </c>
      <c r="B20" t="str">
        <f t="shared" si="0"/>
        <v>AIG US Equity</v>
      </c>
      <c r="C20" t="s">
        <v>64</v>
      </c>
      <c r="D20" t="s">
        <v>14</v>
      </c>
      <c r="E20">
        <v>742980000</v>
      </c>
      <c r="F20" t="s">
        <v>1063</v>
      </c>
      <c r="G20">
        <v>3.4859</v>
      </c>
      <c r="H20">
        <v>4158984</v>
      </c>
      <c r="I20">
        <v>1967</v>
      </c>
      <c r="J20">
        <v>36600</v>
      </c>
      <c r="K20" t="s">
        <v>1070</v>
      </c>
      <c r="L20" s="1">
        <v>63.43</v>
      </c>
      <c r="M20" s="1">
        <v>4.8729340715430558</v>
      </c>
      <c r="O20" s="1">
        <v>-9.1269396051762101E-3</v>
      </c>
      <c r="P20" s="1" t="str" cm="1">
        <f t="array" ref="P20">_xll.BDP(B20,"is010")</f>
        <v>#N/A Connection</v>
      </c>
      <c r="Q20" s="1" t="str" cm="1">
        <f t="array" ref="Q20">_xll.BDP(B20,"wacc")</f>
        <v>#N/A Connection</v>
      </c>
      <c r="R20" s="1" t="str" cm="1">
        <f t="array" ref="R20">_xll.BDP(B20,"rr243")</f>
        <v>#N/A Connection</v>
      </c>
      <c r="T20" s="1" t="str" cm="1">
        <f t="array" ref="T20">_xll.BDP(B20,"RR026")</f>
        <v>#N/A Connection</v>
      </c>
      <c r="U20" s="1" t="str" cm="1">
        <f t="array" ref="U20">_xll.BDP(B20,"rr951")</f>
        <v>#N/A Connection</v>
      </c>
      <c r="V20" s="1" t="str" cm="1">
        <f t="array" ref="V20">_xll.BDP(B20,"rx280")</f>
        <v>#N/A Connection</v>
      </c>
      <c r="W20" s="1" t="str" cm="1">
        <f t="array" ref="W20">_xll.BDP(B20,"CEO_DUALITY")</f>
        <v>#N/A Connection</v>
      </c>
      <c r="X20" s="1" t="str" cm="1">
        <f t="array" ref="X20">_xll.BDP(B20,"ES277")</f>
        <v>#N/A Connection</v>
      </c>
      <c r="Y20" s="1" t="str" cm="1">
        <f t="array" ref="Y20">_xll.BDP(B20,"es096")</f>
        <v>#N/A Connection</v>
      </c>
      <c r="Z20" s="1" t="str" cm="1">
        <f t="array" ref="Z20">_xll.BDP(B20,"CG680")</f>
        <v>#N/A Connection</v>
      </c>
      <c r="AA20" s="1">
        <v>1.4704950000000001</v>
      </c>
      <c r="AB20" s="1">
        <v>102.67632313769867</v>
      </c>
      <c r="AC20" s="1">
        <v>6.8213929999999996</v>
      </c>
      <c r="AD20" s="1">
        <v>9.4394960000000001</v>
      </c>
      <c r="AE20" s="1">
        <v>3.4895610000000001</v>
      </c>
      <c r="AF20" s="1">
        <v>8.4497019540703544</v>
      </c>
      <c r="AG20" t="str" cm="1">
        <f t="array" ref="AG20">_xll.BDP(B20,"State_of_domicile")</f>
        <v>#N/A Connection</v>
      </c>
      <c r="AH20" t="str" cm="1">
        <f t="array" ref="AH20">_xll.BDP(B20,"cntry_of_domicile")</f>
        <v>#N/A Connection</v>
      </c>
      <c r="AI20" t="str" cm="1">
        <f t="array" ref="AI20">_xll.BDP(B20,"cur_mkt_cap")</f>
        <v>#N/A Connection</v>
      </c>
      <c r="AJ20" t="str">
        <f t="shared" si="1"/>
        <v>Large Cap</v>
      </c>
      <c r="AK20" t="str" cm="1">
        <f t="array" ref="AK20">_xll.BDP(B20,"EQY_beta")</f>
        <v>#N/A Connection</v>
      </c>
    </row>
    <row r="21" spans="1:37" x14ac:dyDescent="0.3">
      <c r="A21" t="s">
        <v>938</v>
      </c>
      <c r="B21" t="str">
        <f t="shared" si="0"/>
        <v>AIZ US Equity</v>
      </c>
      <c r="C21" t="s">
        <v>437</v>
      </c>
      <c r="D21" t="s">
        <v>14</v>
      </c>
      <c r="E21">
        <v>52831430</v>
      </c>
      <c r="F21" t="s">
        <v>1063</v>
      </c>
      <c r="G21">
        <v>22.408000000000001</v>
      </c>
      <c r="H21">
        <v>373516</v>
      </c>
      <c r="I21">
        <v>2003</v>
      </c>
      <c r="J21">
        <v>15600</v>
      </c>
      <c r="K21" t="s">
        <v>1070</v>
      </c>
      <c r="L21" s="1">
        <v>128.33000000000001</v>
      </c>
      <c r="M21" s="1">
        <v>6.9780181189778689</v>
      </c>
      <c r="O21" s="1">
        <v>1.5520304445754955</v>
      </c>
      <c r="P21" s="1" t="str" cm="1">
        <f t="array" ref="P21">_xll.BDP(B21,"is010")</f>
        <v>#N/A Connection</v>
      </c>
      <c r="Q21" s="1" t="str" cm="1">
        <f t="array" ref="Q21">_xll.BDP(B21,"wacc")</f>
        <v>#N/A Connection</v>
      </c>
      <c r="R21" s="1" t="str" cm="1">
        <f t="array" ref="R21">_xll.BDP(B21,"rr243")</f>
        <v>#N/A Connection</v>
      </c>
      <c r="T21" s="1" t="str" cm="1">
        <f t="array" ref="T21">_xll.BDP(B21,"RR026")</f>
        <v>#N/A Connection</v>
      </c>
      <c r="U21" s="1" t="str" cm="1">
        <f t="array" ref="U21">_xll.BDP(B21,"rr951")</f>
        <v>#N/A Connection</v>
      </c>
      <c r="V21" s="1" t="str" cm="1">
        <f t="array" ref="V21">_xll.BDP(B21,"rx280")</f>
        <v>#N/A Connection</v>
      </c>
      <c r="W21" s="1" t="str" cm="1">
        <f t="array" ref="W21">_xll.BDP(B21,"CEO_DUALITY")</f>
        <v>#N/A Connection</v>
      </c>
      <c r="X21" s="1" t="str" cm="1">
        <f t="array" ref="X21">_xll.BDP(B21,"ES277")</f>
        <v>#N/A Connection</v>
      </c>
      <c r="Y21" s="1" t="str" cm="1">
        <f t="array" ref="Y21">_xll.BDP(B21,"es096")</f>
        <v>#N/A Connection</v>
      </c>
      <c r="Z21" s="1" t="str" cm="1">
        <f t="array" ref="Z21">_xll.BDP(B21,"CG680")</f>
        <v>#N/A Connection</v>
      </c>
      <c r="AA21" s="1">
        <v>2.5786690000000001</v>
      </c>
      <c r="AB21" s="1">
        <v>109.56997364173264</v>
      </c>
      <c r="AC21" s="1">
        <v>-14.450279999999999</v>
      </c>
      <c r="AD21" s="1">
        <v>0.47496830000000001</v>
      </c>
      <c r="AE21" s="1">
        <v>8.5313040000000004</v>
      </c>
      <c r="AF21" s="1">
        <v>16.096949833647358</v>
      </c>
      <c r="AG21" t="str" cm="1">
        <f t="array" ref="AG21">_xll.BDP(B21,"State_of_domicile")</f>
        <v>#N/A Connection</v>
      </c>
      <c r="AH21" t="str" cm="1">
        <f t="array" ref="AH21">_xll.BDP(B21,"cntry_of_domicile")</f>
        <v>#N/A Connection</v>
      </c>
      <c r="AI21" t="str" cm="1">
        <f t="array" ref="AI21">_xll.BDP(B21,"cur_mkt_cap")</f>
        <v>#N/A Connection</v>
      </c>
      <c r="AJ21" t="str">
        <f t="shared" si="1"/>
        <v>Large Cap</v>
      </c>
      <c r="AK21" t="str" cm="1">
        <f t="array" ref="AK21">_xll.BDP(B21,"EQY_beta")</f>
        <v>#N/A Connection</v>
      </c>
    </row>
    <row r="22" spans="1:37" x14ac:dyDescent="0.3">
      <c r="A22" t="s">
        <v>655</v>
      </c>
      <c r="B22" t="str">
        <f t="shared" si="0"/>
        <v>AJG US Equity</v>
      </c>
      <c r="C22" t="s">
        <v>154</v>
      </c>
      <c r="D22" t="s">
        <v>14</v>
      </c>
      <c r="E22">
        <v>211914000</v>
      </c>
      <c r="F22" t="s">
        <v>1063</v>
      </c>
      <c r="G22">
        <v>37.220199999999998</v>
      </c>
      <c r="H22">
        <v>725606</v>
      </c>
      <c r="I22">
        <v>1972</v>
      </c>
      <c r="J22">
        <v>39000</v>
      </c>
      <c r="K22" t="s">
        <v>1070</v>
      </c>
      <c r="L22" s="1">
        <v>195.24</v>
      </c>
      <c r="M22" s="1">
        <v>4.8341584134245164</v>
      </c>
      <c r="N22" s="1">
        <v>15.335701666412707</v>
      </c>
      <c r="O22" s="1">
        <v>3.7159774598244995</v>
      </c>
      <c r="P22" s="1" t="str" cm="1">
        <f t="array" ref="P22">_xll.BDP(B22,"is010")</f>
        <v>#N/A Connection</v>
      </c>
      <c r="Q22" s="1" t="str" cm="1">
        <f t="array" ref="Q22">_xll.BDP(B22,"wacc")</f>
        <v>#N/A Connection</v>
      </c>
      <c r="R22" s="1" t="str" cm="1">
        <f t="array" ref="R22">_xll.BDP(B22,"rr243")</f>
        <v>#N/A Connection</v>
      </c>
      <c r="S22" s="1" t="str" cm="1">
        <f t="array" ref="S22">_xll.BDP(B22,"rr057")</f>
        <v>#N/A Connection</v>
      </c>
      <c r="T22" s="1" t="str" cm="1">
        <f t="array" ref="T22">_xll.BDP(B22,"RR026")</f>
        <v>#N/A Connection</v>
      </c>
      <c r="U22" s="1" t="str" cm="1">
        <f t="array" ref="U22">_xll.BDP(B22,"rr951")</f>
        <v>#N/A Connection</v>
      </c>
      <c r="V22" s="1" t="str" cm="1">
        <f t="array" ref="V22">_xll.BDP(B22,"rx280")</f>
        <v>#N/A Connection</v>
      </c>
      <c r="W22" s="1" t="str" cm="1">
        <f t="array" ref="W22">_xll.BDP(B22,"CEO_DUALITY")</f>
        <v>#N/A Connection</v>
      </c>
      <c r="X22" s="1" t="str" cm="1">
        <f t="array" ref="X22">_xll.BDP(B22,"ES277")</f>
        <v>#N/A Connection</v>
      </c>
      <c r="Y22" s="1" t="str" cm="1">
        <f t="array" ref="Y22">_xll.BDP(B22,"es096")</f>
        <v>#N/A Connection</v>
      </c>
      <c r="Z22" s="1" t="str" cm="1">
        <f t="array" ref="Z22">_xll.BDP(B22,"CG680")</f>
        <v>#N/A Connection</v>
      </c>
      <c r="AA22" s="1">
        <v>1.943462</v>
      </c>
      <c r="AB22" s="1">
        <v>90.06602303910482</v>
      </c>
      <c r="AC22" s="1">
        <v>26.964400000000001</v>
      </c>
      <c r="AD22" s="1">
        <v>28.235910000000001</v>
      </c>
      <c r="AE22" s="1">
        <v>27.10624</v>
      </c>
      <c r="AF22" s="1">
        <v>21.374737604742556</v>
      </c>
      <c r="AG22" t="str" cm="1">
        <f t="array" ref="AG22">_xll.BDP(B22,"State_of_domicile")</f>
        <v>#N/A Connection</v>
      </c>
      <c r="AH22" t="str" cm="1">
        <f t="array" ref="AH22">_xll.BDP(B22,"cntry_of_domicile")</f>
        <v>#N/A Connection</v>
      </c>
      <c r="AI22" t="str" cm="1">
        <f t="array" ref="AI22">_xll.BDP(B22,"cur_mkt_cap")</f>
        <v>#N/A Connection</v>
      </c>
      <c r="AJ22" t="str">
        <f t="shared" si="1"/>
        <v>Large Cap</v>
      </c>
      <c r="AK22" t="str" cm="1">
        <f t="array" ref="AK22">_xll.BDP(B22,"EQY_beta")</f>
        <v>#N/A Connection</v>
      </c>
    </row>
    <row r="23" spans="1:37" x14ac:dyDescent="0.3">
      <c r="A23" t="s">
        <v>899</v>
      </c>
      <c r="B23" t="str">
        <f t="shared" si="0"/>
        <v>AKAM US Equity</v>
      </c>
      <c r="C23" t="s">
        <v>398</v>
      </c>
      <c r="D23" t="s">
        <v>19</v>
      </c>
      <c r="E23">
        <v>157242300</v>
      </c>
      <c r="F23" t="s">
        <v>1065</v>
      </c>
      <c r="G23">
        <v>28.625900000000001</v>
      </c>
      <c r="H23">
        <v>1126881</v>
      </c>
      <c r="I23">
        <v>1998</v>
      </c>
      <c r="J23">
        <v>8700</v>
      </c>
      <c r="K23" t="s">
        <v>1071</v>
      </c>
      <c r="L23" s="1">
        <v>88.68</v>
      </c>
      <c r="M23" s="1">
        <v>9.7257369603314778</v>
      </c>
      <c r="N23" s="1">
        <v>19.156559435516382</v>
      </c>
      <c r="O23" s="1">
        <v>6.8492013809704657</v>
      </c>
      <c r="P23" s="1" t="str" cm="1">
        <f t="array" ref="P23">_xll.BDP(B23,"is010")</f>
        <v>#N/A Connection</v>
      </c>
      <c r="Q23" s="1" t="str" cm="1">
        <f t="array" ref="Q23">_xll.BDP(B23,"wacc")</f>
        <v>#N/A Connection</v>
      </c>
      <c r="R23" s="1" t="str" cm="1">
        <f t="array" ref="R23">_xll.BDP(B23,"rr243")</f>
        <v>#N/A Connection</v>
      </c>
      <c r="S23" s="1" t="str" cm="1">
        <f t="array" ref="S23">_xll.BDP(B23,"rr057")</f>
        <v>#N/A Connection</v>
      </c>
      <c r="T23" s="1" t="str" cm="1">
        <f t="array" ref="T23">_xll.BDP(B23,"RR026")</f>
        <v>#N/A Connection</v>
      </c>
      <c r="U23" s="1" t="str" cm="1">
        <f t="array" ref="U23">_xll.BDP(B23,"rr951")</f>
        <v>#N/A Connection</v>
      </c>
      <c r="V23" s="1" t="str" cm="1">
        <f t="array" ref="V23">_xll.BDP(B23,"rx280")</f>
        <v>#N/A Connection</v>
      </c>
      <c r="W23" s="1" t="str" cm="1">
        <f t="array" ref="W23">_xll.BDP(B23,"CEO_DUALITY")</f>
        <v>#N/A Connection</v>
      </c>
      <c r="X23" s="1" t="str" cm="1">
        <f t="array" ref="X23">_xll.BDP(B23,"ES277")</f>
        <v>#N/A Connection</v>
      </c>
      <c r="Y23" s="1" t="str" cm="1">
        <f t="array" ref="Y23">_xll.BDP(B23,"es096")</f>
        <v>#N/A Connection</v>
      </c>
      <c r="Z23" s="1" t="str" cm="1">
        <f t="array" ref="Z23">_xll.BDP(B23,"CG680")</f>
        <v>#N/A Connection</v>
      </c>
      <c r="AA23" s="1">
        <v>6.7091839999999996</v>
      </c>
      <c r="AB23" s="1">
        <v>99.652889951531066</v>
      </c>
      <c r="AC23" s="1">
        <v>-20.797650000000001</v>
      </c>
      <c r="AD23" s="1">
        <v>-2.3374609999999998</v>
      </c>
      <c r="AE23" s="1">
        <v>6.4017970000000002</v>
      </c>
      <c r="AF23" s="1">
        <v>7.6241294290353423</v>
      </c>
      <c r="AG23" t="str" cm="1">
        <f t="array" ref="AG23">_xll.BDP(B23,"State_of_domicile")</f>
        <v>#N/A Connection</v>
      </c>
      <c r="AH23" t="str" cm="1">
        <f t="array" ref="AH23">_xll.BDP(B23,"cntry_of_domicile")</f>
        <v>#N/A Connection</v>
      </c>
      <c r="AI23" t="str" cm="1">
        <f t="array" ref="AI23">_xll.BDP(B23,"cur_mkt_cap")</f>
        <v>#N/A Connection</v>
      </c>
      <c r="AJ23" t="str">
        <f t="shared" si="1"/>
        <v>Large Cap</v>
      </c>
      <c r="AK23" t="str" cm="1">
        <f t="array" ref="AK23">_xll.BDP(B23,"EQY_beta")</f>
        <v>#N/A Connection</v>
      </c>
    </row>
    <row r="24" spans="1:37" x14ac:dyDescent="0.3">
      <c r="A24" t="s">
        <v>964</v>
      </c>
      <c r="B24" t="str">
        <f t="shared" si="0"/>
        <v>ALB US Equity</v>
      </c>
      <c r="C24" t="s">
        <v>462</v>
      </c>
      <c r="D24" t="s">
        <v>12</v>
      </c>
      <c r="E24">
        <v>117152800</v>
      </c>
      <c r="F24" t="s">
        <v>1063</v>
      </c>
      <c r="G24">
        <v>21.779199999999999</v>
      </c>
      <c r="H24">
        <v>1446907</v>
      </c>
      <c r="I24">
        <v>1993</v>
      </c>
      <c r="J24">
        <v>6000</v>
      </c>
      <c r="K24" t="s">
        <v>1076</v>
      </c>
      <c r="L24" s="1">
        <v>245.03</v>
      </c>
      <c r="M24" s="1">
        <v>3.8158953165227327</v>
      </c>
      <c r="O24" s="1">
        <v>4.1409859357765981</v>
      </c>
      <c r="P24" s="1" t="str" cm="1">
        <f t="array" ref="P24">_xll.BDP(B24,"is010")</f>
        <v>#N/A Connection</v>
      </c>
      <c r="Q24" s="1" t="str" cm="1">
        <f t="array" ref="Q24">_xll.BDP(B24,"wacc")</f>
        <v>#N/A Connection</v>
      </c>
      <c r="R24" s="1" t="str" cm="1">
        <f t="array" ref="R24">_xll.BDP(B24,"rr243")</f>
        <v>#N/A Connection</v>
      </c>
      <c r="S24" s="1" t="str" cm="1">
        <f t="array" ref="S24">_xll.BDP(B24,"rr057")</f>
        <v>#N/A Connection</v>
      </c>
      <c r="T24" s="1" t="str" cm="1">
        <f t="array" ref="T24">_xll.BDP(B24,"RR026")</f>
        <v>#N/A Connection</v>
      </c>
      <c r="U24" s="1" t="str" cm="1">
        <f t="array" ref="U24">_xll.BDP(B24,"rr951")</f>
        <v>#N/A Connection</v>
      </c>
      <c r="V24" s="1" t="str" cm="1">
        <f t="array" ref="V24">_xll.BDP(B24,"rx280")</f>
        <v>#N/A Connection</v>
      </c>
      <c r="W24" s="1" t="str" cm="1">
        <f t="array" ref="W24">_xll.BDP(B24,"CEO_DUALITY")</f>
        <v>#N/A Connection</v>
      </c>
      <c r="X24" s="1" t="str" cm="1">
        <f t="array" ref="X24">_xll.BDP(B24,"ES277")</f>
        <v>#N/A Connection</v>
      </c>
      <c r="Y24" s="1" t="str" cm="1">
        <f t="array" ref="Y24">_xll.BDP(B24,"es096")</f>
        <v>#N/A Connection</v>
      </c>
      <c r="Z24" s="1" t="str" cm="1">
        <f t="array" ref="Z24">_xll.BDP(B24,"CG680")</f>
        <v>#N/A Connection</v>
      </c>
      <c r="AA24" s="1">
        <v>2.4371200000000002</v>
      </c>
      <c r="AB24" s="1">
        <v>89.566108271448954</v>
      </c>
      <c r="AC24" s="1">
        <v>8.6864790000000003</v>
      </c>
      <c r="AD24" s="1">
        <v>46.01426</v>
      </c>
      <c r="AE24" s="1">
        <v>17.224609999999998</v>
      </c>
      <c r="AF24" s="1">
        <v>15.227710007172002</v>
      </c>
      <c r="AG24" t="str" cm="1">
        <f t="array" ref="AG24">_xll.BDP(B24,"State_of_domicile")</f>
        <v>#N/A Connection</v>
      </c>
      <c r="AH24" t="str" cm="1">
        <f t="array" ref="AH24">_xll.BDP(B24,"cntry_of_domicile")</f>
        <v>#N/A Connection</v>
      </c>
      <c r="AI24" t="str" cm="1">
        <f t="array" ref="AI24">_xll.BDP(B24,"cur_mkt_cap")</f>
        <v>#N/A Connection</v>
      </c>
      <c r="AJ24" t="str">
        <f t="shared" si="1"/>
        <v>Large Cap</v>
      </c>
      <c r="AK24" t="str" cm="1">
        <f t="array" ref="AK24">_xll.BDP(B24,"EQY_beta")</f>
        <v>#N/A Connection</v>
      </c>
    </row>
    <row r="25" spans="1:37" x14ac:dyDescent="0.3">
      <c r="A25" t="s">
        <v>1016</v>
      </c>
      <c r="B25" t="str">
        <f t="shared" si="0"/>
        <v>ALGN US Equity</v>
      </c>
      <c r="C25" t="s">
        <v>513</v>
      </c>
      <c r="D25" t="s">
        <v>29</v>
      </c>
      <c r="E25">
        <v>78112350</v>
      </c>
      <c r="F25" t="s">
        <v>1065</v>
      </c>
      <c r="G25">
        <v>74.604100000000003</v>
      </c>
      <c r="H25">
        <v>1174440</v>
      </c>
      <c r="I25">
        <v>1997</v>
      </c>
      <c r="J25">
        <v>22540</v>
      </c>
      <c r="K25" t="s">
        <v>1064</v>
      </c>
      <c r="L25" s="1">
        <v>246.96</v>
      </c>
      <c r="M25" s="1">
        <v>29.935852972240482</v>
      </c>
      <c r="N25" s="1">
        <v>6.3820473158298281</v>
      </c>
      <c r="O25" s="1">
        <v>23.530939097445376</v>
      </c>
      <c r="P25" s="1" t="str" cm="1">
        <f t="array" ref="P25">_xll.BDP(B25,"is010")</f>
        <v>#N/A Connection</v>
      </c>
      <c r="Q25" s="1" t="str" cm="1">
        <f t="array" ref="Q25">_xll.BDP(B25,"wacc")</f>
        <v>#N/A Connection</v>
      </c>
      <c r="R25" s="1" t="str" cm="1">
        <f t="array" ref="R25">_xll.BDP(B25,"rr243")</f>
        <v>#N/A Connection</v>
      </c>
      <c r="S25" s="1" t="str" cm="1">
        <f t="array" ref="S25">_xll.BDP(B25,"rr057")</f>
        <v>#N/A Connection</v>
      </c>
      <c r="T25" s="1" t="str" cm="1">
        <f t="array" ref="T25">_xll.BDP(B25,"RR026")</f>
        <v>#N/A Connection</v>
      </c>
      <c r="U25" s="1" t="str" cm="1">
        <f t="array" ref="U25">_xll.BDP(B25,"rr951")</f>
        <v>#N/A Connection</v>
      </c>
      <c r="V25" s="1" t="str" cm="1">
        <f t="array" ref="V25">_xll.BDP(B25,"rx280")</f>
        <v>#N/A Connection</v>
      </c>
      <c r="W25" s="1" t="str" cm="1">
        <f t="array" ref="W25">_xll.BDP(B25,"CEO_DUALITY")</f>
        <v>#N/A Connection</v>
      </c>
      <c r="X25" s="1" t="str" cm="1">
        <f t="array" ref="X25">_xll.BDP(B25,"ES277")</f>
        <v>#N/A Connection</v>
      </c>
      <c r="Y25" s="1" t="str" cm="1">
        <f t="array" ref="Y25">_xll.BDP(B25,"es096")</f>
        <v>#N/A Connection</v>
      </c>
      <c r="Z25" s="1" t="str" cm="1">
        <f t="array" ref="Z25">_xll.BDP(B25,"CG680")</f>
        <v>#N/A Connection</v>
      </c>
      <c r="AA25" s="1">
        <v>1.789418</v>
      </c>
      <c r="AB25" s="1">
        <v>94.926446510036428</v>
      </c>
      <c r="AC25" s="1">
        <v>-49.240139999999997</v>
      </c>
      <c r="AD25" s="1">
        <v>-3.9729739999999998</v>
      </c>
      <c r="AE25" s="1">
        <v>-1.695886</v>
      </c>
      <c r="AF25" s="1">
        <v>22.761229964495278</v>
      </c>
      <c r="AG25" t="str" cm="1">
        <f t="array" ref="AG25">_xll.BDP(B25,"State_of_domicile")</f>
        <v>#N/A Connection</v>
      </c>
      <c r="AH25" t="str" cm="1">
        <f t="array" ref="AH25">_xll.BDP(B25,"cntry_of_domicile")</f>
        <v>#N/A Connection</v>
      </c>
      <c r="AI25" t="str" cm="1">
        <f t="array" ref="AI25">_xll.BDP(B25,"cur_mkt_cap")</f>
        <v>#N/A Connection</v>
      </c>
      <c r="AJ25" t="str">
        <f t="shared" si="1"/>
        <v>Large Cap</v>
      </c>
      <c r="AK25" t="str" cm="1">
        <f t="array" ref="AK25">_xll.BDP(B25,"EQY_beta")</f>
        <v>#N/A Connection</v>
      </c>
    </row>
    <row r="26" spans="1:37" x14ac:dyDescent="0.3">
      <c r="A26" t="s">
        <v>809</v>
      </c>
      <c r="B26" t="str">
        <f t="shared" si="0"/>
        <v>ALK US Equity</v>
      </c>
      <c r="C26" t="s">
        <v>308</v>
      </c>
      <c r="D26" t="s">
        <v>21</v>
      </c>
      <c r="E26">
        <v>127533100</v>
      </c>
      <c r="F26" t="s">
        <v>1063</v>
      </c>
      <c r="G26">
        <v>122.7869</v>
      </c>
      <c r="H26">
        <v>1518615</v>
      </c>
      <c r="I26">
        <v>1985</v>
      </c>
      <c r="J26">
        <v>20550</v>
      </c>
      <c r="K26" t="s">
        <v>1066</v>
      </c>
      <c r="L26" s="1">
        <v>51.22</v>
      </c>
      <c r="M26" s="1">
        <v>0.56887111293117965</v>
      </c>
      <c r="O26" s="1">
        <v>2.6724859610858687</v>
      </c>
      <c r="P26" s="1" t="str" cm="1">
        <f t="array" ref="P26">_xll.BDP(B26,"is010")</f>
        <v>#N/A Connection</v>
      </c>
      <c r="Q26" s="1" t="str" cm="1">
        <f t="array" ref="Q26">_xll.BDP(B26,"wacc")</f>
        <v>#N/A Connection</v>
      </c>
      <c r="R26" s="1" t="str" cm="1">
        <f t="array" ref="R26">_xll.BDP(B26,"rr243")</f>
        <v>#N/A Connection</v>
      </c>
      <c r="T26" s="1" t="str" cm="1">
        <f t="array" ref="T26">_xll.BDP(B26,"RR026")</f>
        <v>#N/A Connection</v>
      </c>
      <c r="U26" s="1" t="str" cm="1">
        <f t="array" ref="U26">_xll.BDP(B26,"rr951")</f>
        <v>#N/A Connection</v>
      </c>
      <c r="V26" s="1" t="str" cm="1">
        <f t="array" ref="V26">_xll.BDP(B26,"rx280")</f>
        <v>#N/A Connection</v>
      </c>
      <c r="W26" s="1" t="str" cm="1">
        <f t="array" ref="W26">_xll.BDP(B26,"CEO_DUALITY")</f>
        <v>#N/A Connection</v>
      </c>
      <c r="X26" s="1" t="str" cm="1">
        <f t="array" ref="X26">_xll.BDP(B26,"ES277")</f>
        <v>#N/A Connection</v>
      </c>
      <c r="Y26" s="1" t="str" cm="1">
        <f t="array" ref="Y26">_xll.BDP(B26,"es096")</f>
        <v>#N/A Connection</v>
      </c>
      <c r="Z26" s="1" t="str" cm="1">
        <f t="array" ref="Z26">_xll.BDP(B26,"CG680")</f>
        <v>#N/A Connection</v>
      </c>
      <c r="AA26" s="1">
        <v>2.772313</v>
      </c>
      <c r="AB26" s="1">
        <v>85.883043949862511</v>
      </c>
      <c r="AC26" s="1">
        <v>-6.7297219999999998</v>
      </c>
      <c r="AD26" s="1">
        <v>-8.1665559999999999</v>
      </c>
      <c r="AE26" s="1">
        <v>-5.0824800000000003</v>
      </c>
      <c r="AF26" s="1">
        <v>8.3603453161001262</v>
      </c>
      <c r="AG26" t="str" cm="1">
        <f t="array" ref="AG26">_xll.BDP(B26,"State_of_domicile")</f>
        <v>#N/A Connection</v>
      </c>
      <c r="AH26" t="str" cm="1">
        <f t="array" ref="AH26">_xll.BDP(B26,"cntry_of_domicile")</f>
        <v>#N/A Connection</v>
      </c>
      <c r="AI26" t="str" cm="1">
        <f t="array" ref="AI26">_xll.BDP(B26,"cur_mkt_cap")</f>
        <v>#N/A Connection</v>
      </c>
      <c r="AJ26" t="str">
        <f t="shared" si="1"/>
        <v>Large Cap</v>
      </c>
      <c r="AK26" t="str" cm="1">
        <f t="array" ref="AK26">_xll.BDP(B26,"EQY_beta")</f>
        <v>#N/A Connection</v>
      </c>
    </row>
    <row r="27" spans="1:37" x14ac:dyDescent="0.3">
      <c r="A27" t="s">
        <v>819</v>
      </c>
      <c r="B27" t="str">
        <f t="shared" si="0"/>
        <v>ALL US Equity</v>
      </c>
      <c r="C27" t="s">
        <v>318</v>
      </c>
      <c r="D27" t="s">
        <v>14</v>
      </c>
      <c r="E27">
        <v>263000000</v>
      </c>
      <c r="F27" t="s">
        <v>1063</v>
      </c>
      <c r="G27">
        <v>0</v>
      </c>
      <c r="H27">
        <v>153972</v>
      </c>
      <c r="I27">
        <v>1992</v>
      </c>
      <c r="J27">
        <v>54300</v>
      </c>
      <c r="K27" t="s">
        <v>1070</v>
      </c>
      <c r="L27" s="1">
        <v>134.55500000000001</v>
      </c>
      <c r="M27" s="1">
        <v>11.333840097464766</v>
      </c>
      <c r="O27" s="1">
        <v>2.9872739064492775</v>
      </c>
      <c r="P27" s="1" t="str" cm="1">
        <f t="array" ref="P27">_xll.BDP(B27,"is010")</f>
        <v>#N/A Connection</v>
      </c>
      <c r="Q27" s="1" t="str" cm="1">
        <f t="array" ref="Q27">_xll.BDP(B27,"wacc")</f>
        <v>#N/A Connection</v>
      </c>
      <c r="R27" s="1" t="str" cm="1">
        <f t="array" ref="R27">_xll.BDP(B27,"rr243")</f>
        <v>#N/A Connection</v>
      </c>
      <c r="T27" s="1" t="str" cm="1">
        <f t="array" ref="T27">_xll.BDP(B27,"RR026")</f>
        <v>#N/A Connection</v>
      </c>
      <c r="U27" s="1" t="str" cm="1">
        <f t="array" ref="U27">_xll.BDP(B27,"rr951")</f>
        <v>#N/A Connection</v>
      </c>
      <c r="V27" s="1" t="str" cm="1">
        <f t="array" ref="V27">_xll.BDP(B27,"rx280")</f>
        <v>#N/A Connection</v>
      </c>
      <c r="W27" s="1" t="str" cm="1">
        <f t="array" ref="W27">_xll.BDP(B27,"CEO_DUALITY")</f>
        <v>#N/A Connection</v>
      </c>
      <c r="X27" s="1" t="str" cm="1">
        <f t="array" ref="X27">_xll.BDP(B27,"ES277")</f>
        <v>#N/A Connection</v>
      </c>
      <c r="Y27" s="1" t="str" cm="1">
        <f t="array" ref="Y27">_xll.BDP(B27,"es096")</f>
        <v>#N/A Connection</v>
      </c>
      <c r="Z27" s="1" t="str" cm="1">
        <f t="array" ref="Z27">_xll.BDP(B27,"CG680")</f>
        <v>#N/A Connection</v>
      </c>
      <c r="AA27" s="1">
        <v>2.5035729999999998</v>
      </c>
      <c r="AB27" s="1">
        <v>86.712122503884387</v>
      </c>
      <c r="AC27" s="1">
        <v>12.226039999999999</v>
      </c>
      <c r="AD27" s="1">
        <v>7.2464380000000004</v>
      </c>
      <c r="AE27" s="1">
        <v>7.7240780000000004</v>
      </c>
      <c r="AF27" s="1">
        <v>15.371514574616363</v>
      </c>
      <c r="AG27" t="str" cm="1">
        <f t="array" ref="AG27">_xll.BDP(B27,"State_of_domicile")</f>
        <v>#N/A Connection</v>
      </c>
      <c r="AH27" t="str" cm="1">
        <f t="array" ref="AH27">_xll.BDP(B27,"cntry_of_domicile")</f>
        <v>#N/A Connection</v>
      </c>
      <c r="AI27" t="str" cm="1">
        <f t="array" ref="AI27">_xll.BDP(B27,"cur_mkt_cap")</f>
        <v>#N/A Connection</v>
      </c>
      <c r="AJ27" t="str">
        <f t="shared" si="1"/>
        <v>Large Cap</v>
      </c>
      <c r="AK27" t="str" cm="1">
        <f t="array" ref="AK27">_xll.BDP(B27,"EQY_beta")</f>
        <v>#N/A Connection</v>
      </c>
    </row>
    <row r="28" spans="1:37" x14ac:dyDescent="0.3">
      <c r="A28" t="s">
        <v>907</v>
      </c>
      <c r="B28" t="str">
        <f t="shared" si="0"/>
        <v>ALLE US Equity</v>
      </c>
      <c r="C28" t="s">
        <v>406</v>
      </c>
      <c r="D28" t="s">
        <v>21</v>
      </c>
      <c r="E28">
        <v>87844820</v>
      </c>
      <c r="F28" t="s">
        <v>1063</v>
      </c>
      <c r="G28">
        <v>25.043299999999999</v>
      </c>
      <c r="H28">
        <v>557740</v>
      </c>
      <c r="I28">
        <v>2013</v>
      </c>
      <c r="J28">
        <v>11000</v>
      </c>
      <c r="K28" t="s">
        <v>1077</v>
      </c>
      <c r="L28" s="1">
        <v>113.13</v>
      </c>
      <c r="M28" s="1">
        <v>6.425770537007125</v>
      </c>
      <c r="N28" s="1">
        <v>7.7279422775601603</v>
      </c>
      <c r="O28" s="1">
        <v>13.553952765029024</v>
      </c>
      <c r="P28" s="1" t="str" cm="1">
        <f t="array" ref="P28">_xll.BDP(B28,"is010")</f>
        <v>#N/A Connection</v>
      </c>
      <c r="Q28" s="1" t="str" cm="1">
        <f t="array" ref="Q28">_xll.BDP(B28,"wacc")</f>
        <v>#N/A Connection</v>
      </c>
      <c r="R28" s="1" t="str" cm="1">
        <f t="array" ref="R28">_xll.BDP(B28,"rr243")</f>
        <v>#N/A Connection</v>
      </c>
      <c r="S28" s="1" t="str" cm="1">
        <f t="array" ref="S28">_xll.BDP(B28,"rr057")</f>
        <v>#N/A Connection</v>
      </c>
      <c r="T28" s="1" t="str" cm="1">
        <f t="array" ref="T28">_xll.BDP(B28,"RR026")</f>
        <v>#N/A Connection</v>
      </c>
      <c r="U28" s="1" t="str" cm="1">
        <f t="array" ref="U28">_xll.BDP(B28,"rr951")</f>
        <v>#N/A Connection</v>
      </c>
      <c r="V28" s="1" t="str" cm="1">
        <f t="array" ref="V28">_xll.BDP(B28,"rx280")</f>
        <v>#N/A Connection</v>
      </c>
      <c r="W28" s="1" t="str" cm="1">
        <f t="array" ref="W28">_xll.BDP(B28,"CEO_DUALITY")</f>
        <v>#N/A Connection</v>
      </c>
      <c r="X28" s="1" t="str" cm="1">
        <f t="array" ref="X28">_xll.BDP(B28,"ES277")</f>
        <v>#N/A Connection</v>
      </c>
      <c r="Y28" s="1" t="str" cm="1">
        <f t="array" ref="Y28">_xll.BDP(B28,"es096")</f>
        <v>#N/A Connection</v>
      </c>
      <c r="Z28" s="1" t="str" cm="1">
        <f t="array" ref="Z28">_xll.BDP(B28,"CG680")</f>
        <v>#N/A Connection</v>
      </c>
      <c r="AA28" s="1">
        <v>3.116527</v>
      </c>
      <c r="AB28" s="1">
        <v>106.85870541998088</v>
      </c>
      <c r="AC28" s="1">
        <v>-7.221438</v>
      </c>
      <c r="AD28" s="1">
        <v>-2.7774529999999999</v>
      </c>
      <c r="AE28" s="1">
        <v>7.389202</v>
      </c>
      <c r="AG28" t="s">
        <v>1041</v>
      </c>
      <c r="AH28" t="str" cm="1">
        <f t="array" ref="AH28">_xll.BDP(B28,"cntry_of_domicile")</f>
        <v>#N/A Connection</v>
      </c>
      <c r="AI28" t="str" cm="1">
        <f t="array" ref="AI28">_xll.BDP(B28,"cur_mkt_cap")</f>
        <v>#N/A Connection</v>
      </c>
      <c r="AJ28" t="str">
        <f t="shared" si="1"/>
        <v>Large Cap</v>
      </c>
      <c r="AK28" t="str" cm="1">
        <f t="array" ref="AK28">_xll.BDP(B28,"EQY_beta")</f>
        <v>#N/A Connection</v>
      </c>
    </row>
    <row r="29" spans="1:37" x14ac:dyDescent="0.3">
      <c r="A29" t="s">
        <v>770</v>
      </c>
      <c r="B29" t="str">
        <f t="shared" si="0"/>
        <v>AMAT US Equity</v>
      </c>
      <c r="C29" t="s">
        <v>270</v>
      </c>
      <c r="D29" t="s">
        <v>19</v>
      </c>
      <c r="E29">
        <v>843078200</v>
      </c>
      <c r="F29" t="s">
        <v>1065</v>
      </c>
      <c r="G29">
        <v>16.131699999999999</v>
      </c>
      <c r="H29">
        <v>6131991</v>
      </c>
      <c r="I29">
        <v>1987</v>
      </c>
      <c r="J29">
        <v>33000</v>
      </c>
      <c r="K29" t="s">
        <v>1072</v>
      </c>
      <c r="L29" s="1">
        <v>111.14</v>
      </c>
      <c r="M29" s="1">
        <v>16.664330184286769</v>
      </c>
      <c r="N29" s="1">
        <v>17.95778154660885</v>
      </c>
      <c r="O29" s="1">
        <v>19.58619766548896</v>
      </c>
      <c r="P29" s="1" t="str" cm="1">
        <f t="array" ref="P29">_xll.BDP(B29,"is010")</f>
        <v>#N/A Connection</v>
      </c>
      <c r="Q29" s="1" t="str" cm="1">
        <f t="array" ref="Q29">_xll.BDP(B29,"wacc")</f>
        <v>#N/A Connection</v>
      </c>
      <c r="R29" s="1" t="str" cm="1">
        <f t="array" ref="R29">_xll.BDP(B29,"rr243")</f>
        <v>#N/A Connection</v>
      </c>
      <c r="S29" s="1" t="str" cm="1">
        <f t="array" ref="S29">_xll.BDP(B29,"rr057")</f>
        <v>#N/A Connection</v>
      </c>
      <c r="T29" s="1" t="str" cm="1">
        <f t="array" ref="T29">_xll.BDP(B29,"RR026")</f>
        <v>#N/A Connection</v>
      </c>
      <c r="U29" s="1" t="str" cm="1">
        <f t="array" ref="U29">_xll.BDP(B29,"rr951")</f>
        <v>#N/A Connection</v>
      </c>
      <c r="V29" s="1" t="str" cm="1">
        <f t="array" ref="V29">_xll.BDP(B29,"rx280")</f>
        <v>#N/A Connection</v>
      </c>
      <c r="W29" s="1" t="str" cm="1">
        <f t="array" ref="W29">_xll.BDP(B29,"CEO_DUALITY")</f>
        <v>#N/A Connection</v>
      </c>
      <c r="X29" s="1" t="str" cm="1">
        <f t="array" ref="X29">_xll.BDP(B29,"ES277")</f>
        <v>#N/A Connection</v>
      </c>
      <c r="Y29" s="1" t="str" cm="1">
        <f t="array" ref="Y29">_xll.BDP(B29,"es096")</f>
        <v>#N/A Connection</v>
      </c>
      <c r="Z29" s="1" t="str" cm="1">
        <f t="array" ref="Z29">_xll.BDP(B29,"CG680")</f>
        <v>#N/A Connection</v>
      </c>
      <c r="AA29" s="1">
        <v>1.8128070000000001</v>
      </c>
      <c r="AB29" s="1">
        <v>86.120903835303324</v>
      </c>
      <c r="AC29" s="1">
        <v>-26.373200000000001</v>
      </c>
      <c r="AD29" s="1">
        <v>22.079660000000001</v>
      </c>
      <c r="AE29" s="1">
        <v>15.58611</v>
      </c>
      <c r="AF29" s="1">
        <v>25.977915868476753</v>
      </c>
      <c r="AG29" t="str" cm="1">
        <f t="array" ref="AG29">_xll.BDP(B29,"State_of_domicile")</f>
        <v>#N/A Connection</v>
      </c>
      <c r="AH29" t="str" cm="1">
        <f t="array" ref="AH29">_xll.BDP(B29,"cntry_of_domicile")</f>
        <v>#N/A Connection</v>
      </c>
      <c r="AI29" t="str" cm="1">
        <f t="array" ref="AI29">_xll.BDP(B29,"cur_mkt_cap")</f>
        <v>#N/A Connection</v>
      </c>
      <c r="AJ29" t="str">
        <f t="shared" si="1"/>
        <v>Large Cap</v>
      </c>
      <c r="AK29" t="str" cm="1">
        <f t="array" ref="AK29">_xll.BDP(B29,"EQY_beta")</f>
        <v>#N/A Connection</v>
      </c>
    </row>
    <row r="30" spans="1:37" x14ac:dyDescent="0.3">
      <c r="A30" t="s">
        <v>990</v>
      </c>
      <c r="B30" t="str">
        <f t="shared" si="0"/>
        <v>AMCR US Equity</v>
      </c>
      <c r="C30" t="s">
        <v>488</v>
      </c>
      <c r="D30" t="s">
        <v>12</v>
      </c>
      <c r="E30">
        <v>1489020000</v>
      </c>
      <c r="F30" t="s">
        <v>1063</v>
      </c>
      <c r="G30">
        <v>21.811299999999999</v>
      </c>
      <c r="H30">
        <v>7316778</v>
      </c>
      <c r="I30">
        <v>2018</v>
      </c>
      <c r="J30">
        <v>37000</v>
      </c>
      <c r="K30" t="s">
        <v>1078</v>
      </c>
      <c r="L30" s="1">
        <v>12.16</v>
      </c>
      <c r="M30" s="1">
        <v>4.1508424848302861</v>
      </c>
      <c r="O30" s="1">
        <v>4.700303234262952</v>
      </c>
      <c r="P30" s="1" t="str" cm="1">
        <f t="array" ref="P30">_xll.BDP(B30,"is010")</f>
        <v>#N/A Connection</v>
      </c>
      <c r="Q30" s="1" t="str" cm="1">
        <f t="array" ref="Q30">_xll.BDP(B30,"wacc")</f>
        <v>#N/A Connection</v>
      </c>
      <c r="R30" s="1" t="str" cm="1">
        <f t="array" ref="R30">_xll.BDP(B30,"rr243")</f>
        <v>#N/A Connection</v>
      </c>
      <c r="S30" s="1" t="str" cm="1">
        <f t="array" ref="S30">_xll.BDP(B30,"rr057")</f>
        <v>#N/A Connection</v>
      </c>
      <c r="T30" s="1" t="str" cm="1">
        <f t="array" ref="T30">_xll.BDP(B30,"RR026")</f>
        <v>#N/A Connection</v>
      </c>
      <c r="U30" s="1" t="str" cm="1">
        <f t="array" ref="U30">_xll.BDP(B30,"rr951")</f>
        <v>#N/A Connection</v>
      </c>
      <c r="V30" s="1" t="str" cm="1">
        <f t="array" ref="V30">_xll.BDP(B30,"rx280")</f>
        <v>#N/A Connection</v>
      </c>
      <c r="W30" s="1" t="str" cm="1">
        <f t="array" ref="W30">_xll.BDP(B30,"CEO_DUALITY")</f>
        <v>#N/A Connection</v>
      </c>
      <c r="X30" s="1" t="str" cm="1">
        <f t="array" ref="X30">_xll.BDP(B30,"ES277")</f>
        <v>#N/A Connection</v>
      </c>
      <c r="Y30" s="1" t="str" cm="1">
        <f t="array" ref="Y30">_xll.BDP(B30,"es096")</f>
        <v>#N/A Connection</v>
      </c>
      <c r="Z30" s="1" t="str" cm="1">
        <f t="array" ref="Z30">_xll.BDP(B30,"CG680")</f>
        <v>#N/A Connection</v>
      </c>
      <c r="AA30" s="1">
        <v>5.1816589999999998</v>
      </c>
      <c r="AB30" s="1">
        <v>56.199957046558644</v>
      </c>
      <c r="AC30" s="1">
        <v>2.8807179999999999</v>
      </c>
      <c r="AD30" s="1">
        <v>7.9966179999999998</v>
      </c>
      <c r="AG30" t="s">
        <v>1041</v>
      </c>
      <c r="AH30" t="str" cm="1">
        <f t="array" ref="AH30">_xll.BDP(B30,"cntry_of_domicile")</f>
        <v>#N/A Connection</v>
      </c>
      <c r="AI30" t="str" cm="1">
        <f t="array" ref="AI30">_xll.BDP(B30,"cur_mkt_cap")</f>
        <v>#N/A Connection</v>
      </c>
      <c r="AJ30" t="str">
        <f t="shared" si="1"/>
        <v>Large Cap</v>
      </c>
      <c r="AK30" t="str" cm="1">
        <f t="array" ref="AK30">_xll.BDP(B30,"EQY_beta")</f>
        <v>#N/A Connection</v>
      </c>
    </row>
    <row r="31" spans="1:37" x14ac:dyDescent="0.3">
      <c r="A31" t="s">
        <v>958</v>
      </c>
      <c r="B31" t="str">
        <f t="shared" si="0"/>
        <v>AMD US Equity</v>
      </c>
      <c r="C31" t="s">
        <v>456</v>
      </c>
      <c r="D31" t="s">
        <v>19</v>
      </c>
      <c r="E31">
        <v>1612356000</v>
      </c>
      <c r="F31" t="s">
        <v>1065</v>
      </c>
      <c r="G31">
        <v>102.46</v>
      </c>
      <c r="H31">
        <v>59075630</v>
      </c>
      <c r="I31">
        <v>1969</v>
      </c>
      <c r="J31">
        <v>15500</v>
      </c>
      <c r="K31" t="s">
        <v>1072</v>
      </c>
      <c r="L31" s="1">
        <v>71.91</v>
      </c>
      <c r="M31" s="1">
        <v>21.237549774778429</v>
      </c>
      <c r="N31" s="1">
        <v>62.446570972886775</v>
      </c>
      <c r="O31" s="1">
        <v>15.319199449107163</v>
      </c>
      <c r="P31" s="1" t="str" cm="1">
        <f t="array" ref="P31">_xll.BDP(B31,"is010")</f>
        <v>#N/A Connection</v>
      </c>
      <c r="Q31" s="1" t="str" cm="1">
        <f t="array" ref="Q31">_xll.BDP(B31,"wacc")</f>
        <v>#N/A Connection</v>
      </c>
      <c r="R31" s="1" t="str" cm="1">
        <f t="array" ref="R31">_xll.BDP(B31,"rr243")</f>
        <v>#N/A Connection</v>
      </c>
      <c r="S31" s="1" t="str" cm="1">
        <f t="array" ref="S31">_xll.BDP(B31,"rr057")</f>
        <v>#N/A Connection</v>
      </c>
      <c r="T31" s="1" t="str" cm="1">
        <f t="array" ref="T31">_xll.BDP(B31,"RR026")</f>
        <v>#N/A Connection</v>
      </c>
      <c r="U31" s="1" t="str" cm="1">
        <f t="array" ref="U31">_xll.BDP(B31,"rr951")</f>
        <v>#N/A Connection</v>
      </c>
      <c r="V31" s="1" t="str" cm="1">
        <f t="array" ref="V31">_xll.BDP(B31,"rx280")</f>
        <v>#N/A Connection</v>
      </c>
      <c r="W31" s="1" t="str" cm="1">
        <f t="array" ref="W31">_xll.BDP(B31,"CEO_DUALITY")</f>
        <v>#N/A Connection</v>
      </c>
      <c r="X31" s="1" t="str" cm="1">
        <f t="array" ref="X31">_xll.BDP(B31,"ES277")</f>
        <v>#N/A Connection</v>
      </c>
      <c r="Y31" s="1" t="str" cm="1">
        <f t="array" ref="Y31">_xll.BDP(B31,"es096")</f>
        <v>#N/A Connection</v>
      </c>
      <c r="Z31" s="1" t="str" cm="1">
        <f t="array" ref="Z31">_xll.BDP(B31,"CG680")</f>
        <v>#N/A Connection</v>
      </c>
      <c r="AA31" s="1">
        <v>0.6752956</v>
      </c>
      <c r="AB31" s="1">
        <v>71.355411111542139</v>
      </c>
      <c r="AC31" s="1">
        <v>-45.274009999999997</v>
      </c>
      <c r="AD31" s="1">
        <v>12.312749999999999</v>
      </c>
      <c r="AE31" s="1">
        <v>42.053069999999998</v>
      </c>
      <c r="AG31" t="str" cm="1">
        <f t="array" ref="AG31">_xll.BDP(B31,"State_of_domicile")</f>
        <v>#N/A Connection</v>
      </c>
      <c r="AH31" t="str" cm="1">
        <f t="array" ref="AH31">_xll.BDP(B31,"cntry_of_domicile")</f>
        <v>#N/A Connection</v>
      </c>
      <c r="AI31" t="str" cm="1">
        <f t="array" ref="AI31">_xll.BDP(B31,"cur_mkt_cap")</f>
        <v>#N/A Connection</v>
      </c>
      <c r="AJ31" t="str">
        <f t="shared" si="1"/>
        <v>Large Cap</v>
      </c>
      <c r="AK31" t="str" cm="1">
        <f t="array" ref="AK31">_xll.BDP(B31,"EQY_beta")</f>
        <v>#N/A Connection</v>
      </c>
    </row>
    <row r="32" spans="1:37" x14ac:dyDescent="0.3">
      <c r="A32" t="s">
        <v>723</v>
      </c>
      <c r="B32" t="str">
        <f t="shared" si="0"/>
        <v>AME US Equity</v>
      </c>
      <c r="C32" t="s">
        <v>223</v>
      </c>
      <c r="D32" t="s">
        <v>21</v>
      </c>
      <c r="E32">
        <v>229654400</v>
      </c>
      <c r="F32" t="s">
        <v>1063</v>
      </c>
      <c r="G32">
        <v>29.224399999999999</v>
      </c>
      <c r="H32">
        <v>1000583</v>
      </c>
      <c r="I32">
        <v>1986</v>
      </c>
      <c r="J32">
        <v>18500</v>
      </c>
      <c r="K32" t="s">
        <v>1079</v>
      </c>
      <c r="L32" s="1">
        <v>143.79</v>
      </c>
      <c r="M32" s="1">
        <v>7.7828502976184044</v>
      </c>
      <c r="N32" s="1">
        <v>14.867372490948739</v>
      </c>
      <c r="O32" s="1">
        <v>9.0889399960866299</v>
      </c>
      <c r="P32" s="1" t="str" cm="1">
        <f t="array" ref="P32">_xll.BDP(B32,"is010")</f>
        <v>#N/A Connection</v>
      </c>
      <c r="Q32" s="1" t="str" cm="1">
        <f t="array" ref="Q32">_xll.BDP(B32,"wacc")</f>
        <v>#N/A Connection</v>
      </c>
      <c r="R32" s="1" t="str" cm="1">
        <f t="array" ref="R32">_xll.BDP(B32,"rr243")</f>
        <v>#N/A Connection</v>
      </c>
      <c r="S32" s="1" t="str" cm="1">
        <f t="array" ref="S32">_xll.BDP(B32,"rr057")</f>
        <v>#N/A Connection</v>
      </c>
      <c r="T32" s="1" t="str" cm="1">
        <f t="array" ref="T32">_xll.BDP(B32,"RR026")</f>
        <v>#N/A Connection</v>
      </c>
      <c r="U32" s="1" t="str" cm="1">
        <f t="array" ref="U32">_xll.BDP(B32,"rr951")</f>
        <v>#N/A Connection</v>
      </c>
      <c r="V32" s="1" t="str" cm="1">
        <f t="array" ref="V32">_xll.BDP(B32,"rx280")</f>
        <v>#N/A Connection</v>
      </c>
      <c r="W32" s="1" t="str" cm="1">
        <f t="array" ref="W32">_xll.BDP(B32,"CEO_DUALITY")</f>
        <v>#N/A Connection</v>
      </c>
      <c r="X32" s="1" t="str" cm="1">
        <f t="array" ref="X32">_xll.BDP(B32,"ES277")</f>
        <v>#N/A Connection</v>
      </c>
      <c r="Y32" s="1" t="str" cm="1">
        <f t="array" ref="Y32">_xll.BDP(B32,"es096")</f>
        <v>#N/A Connection</v>
      </c>
      <c r="Z32" s="1" t="str" cm="1">
        <f t="array" ref="Z32">_xll.BDP(B32,"CG680")</f>
        <v>#N/A Connection</v>
      </c>
      <c r="AA32" s="1">
        <v>2.337771</v>
      </c>
      <c r="AB32" s="1">
        <v>91.422190691964246</v>
      </c>
      <c r="AC32" s="1">
        <v>3.7576900000000002</v>
      </c>
      <c r="AD32" s="1">
        <v>12.97589</v>
      </c>
      <c r="AE32" s="1">
        <v>14.36599</v>
      </c>
      <c r="AF32" s="1">
        <v>14.928156387531599</v>
      </c>
      <c r="AG32" t="str" cm="1">
        <f t="array" ref="AG32">_xll.BDP(B32,"State_of_domicile")</f>
        <v>#N/A Connection</v>
      </c>
      <c r="AH32" t="str" cm="1">
        <f t="array" ref="AH32">_xll.BDP(B32,"cntry_of_domicile")</f>
        <v>#N/A Connection</v>
      </c>
      <c r="AI32" t="str" cm="1">
        <f t="array" ref="AI32">_xll.BDP(B32,"cur_mkt_cap")</f>
        <v>#N/A Connection</v>
      </c>
      <c r="AJ32" t="str">
        <f t="shared" si="1"/>
        <v>Large Cap</v>
      </c>
      <c r="AK32" t="str" cm="1">
        <f t="array" ref="AK32">_xll.BDP(B32,"EQY_beta")</f>
        <v>#N/A Connection</v>
      </c>
    </row>
    <row r="33" spans="1:37" x14ac:dyDescent="0.3">
      <c r="A33" t="s">
        <v>755</v>
      </c>
      <c r="B33" t="str">
        <f t="shared" si="0"/>
        <v>AMGN US Equity</v>
      </c>
      <c r="C33" t="s">
        <v>255</v>
      </c>
      <c r="D33" t="s">
        <v>29</v>
      </c>
      <c r="E33">
        <v>534000000</v>
      </c>
      <c r="F33" t="s">
        <v>1065</v>
      </c>
      <c r="G33">
        <v>20.2408</v>
      </c>
      <c r="H33">
        <v>2416337</v>
      </c>
      <c r="I33">
        <v>1986</v>
      </c>
      <c r="J33">
        <v>24200</v>
      </c>
      <c r="K33" t="s">
        <v>1069</v>
      </c>
      <c r="L33" s="1">
        <v>269.45</v>
      </c>
      <c r="M33" s="1">
        <v>8.197758105749875</v>
      </c>
      <c r="N33" s="1">
        <v>7.9422943771718719</v>
      </c>
      <c r="O33" s="1">
        <v>9.5515145737031908</v>
      </c>
      <c r="P33" s="1" t="str" cm="1">
        <f t="array" ref="P33">_xll.BDP(B33,"is010")</f>
        <v>#N/A Connection</v>
      </c>
      <c r="Q33" s="1" t="str" cm="1">
        <f t="array" ref="Q33">_xll.BDP(B33,"wacc")</f>
        <v>#N/A Connection</v>
      </c>
      <c r="R33" s="1" t="str" cm="1">
        <f t="array" ref="R33">_xll.BDP(B33,"rr243")</f>
        <v>#N/A Connection</v>
      </c>
      <c r="S33" s="1" t="str" cm="1">
        <f t="array" ref="S33">_xll.BDP(B33,"rr057")</f>
        <v>#N/A Connection</v>
      </c>
      <c r="T33" s="1" t="str" cm="1">
        <f t="array" ref="T33">_xll.BDP(B33,"RR026")</f>
        <v>#N/A Connection</v>
      </c>
      <c r="U33" s="1" t="str" cm="1">
        <f t="array" ref="U33">_xll.BDP(B33,"rr951")</f>
        <v>#N/A Connection</v>
      </c>
      <c r="V33" s="1" t="str" cm="1">
        <f t="array" ref="V33">_xll.BDP(B33,"rx280")</f>
        <v>#N/A Connection</v>
      </c>
      <c r="W33" s="1" t="str" cm="1">
        <f t="array" ref="W33">_xll.BDP(B33,"CEO_DUALITY")</f>
        <v>#N/A Connection</v>
      </c>
      <c r="X33" s="1" t="str" cm="1">
        <f t="array" ref="X33">_xll.BDP(B33,"ES277")</f>
        <v>#N/A Connection</v>
      </c>
      <c r="Y33" s="1" t="str" cm="1">
        <f t="array" ref="Y33">_xll.BDP(B33,"es096")</f>
        <v>#N/A Connection</v>
      </c>
      <c r="Z33" s="1" t="str" cm="1">
        <f t="array" ref="Z33">_xll.BDP(B33,"CG680")</f>
        <v>#N/A Connection</v>
      </c>
      <c r="AA33" s="1">
        <v>3.654468</v>
      </c>
      <c r="AB33" s="1">
        <v>95.267352155256418</v>
      </c>
      <c r="AC33" s="1">
        <v>18.868849999999998</v>
      </c>
      <c r="AD33" s="1">
        <v>6.8187009999999999</v>
      </c>
      <c r="AE33" s="1">
        <v>10.71795</v>
      </c>
      <c r="AF33" s="1">
        <v>14.821769412101249</v>
      </c>
      <c r="AG33" t="str" cm="1">
        <f t="array" ref="AG33">_xll.BDP(B33,"State_of_domicile")</f>
        <v>#N/A Connection</v>
      </c>
      <c r="AH33" t="str" cm="1">
        <f t="array" ref="AH33">_xll.BDP(B33,"cntry_of_domicile")</f>
        <v>#N/A Connection</v>
      </c>
      <c r="AI33" t="str" cm="1">
        <f t="array" ref="AI33">_xll.BDP(B33,"cur_mkt_cap")</f>
        <v>#N/A Connection</v>
      </c>
      <c r="AJ33" t="str">
        <f t="shared" si="1"/>
        <v>Large Cap</v>
      </c>
      <c r="AK33" t="str" cm="1">
        <f t="array" ref="AK33">_xll.BDP(B33,"EQY_beta")</f>
        <v>#N/A Connection</v>
      </c>
    </row>
    <row r="34" spans="1:37" x14ac:dyDescent="0.3">
      <c r="A34" t="s">
        <v>926</v>
      </c>
      <c r="B34" t="str">
        <f t="shared" si="0"/>
        <v>AMP US Equity</v>
      </c>
      <c r="C34" t="s">
        <v>425</v>
      </c>
      <c r="D34" t="s">
        <v>14</v>
      </c>
      <c r="E34">
        <v>105300000</v>
      </c>
      <c r="F34" t="s">
        <v>1063</v>
      </c>
      <c r="G34">
        <v>15.7698</v>
      </c>
      <c r="H34">
        <v>536929</v>
      </c>
      <c r="I34">
        <v>1983</v>
      </c>
      <c r="J34">
        <v>12000</v>
      </c>
      <c r="K34" t="s">
        <v>1080</v>
      </c>
      <c r="L34" s="1">
        <v>335.9</v>
      </c>
      <c r="M34" s="1">
        <v>9.9904763826230703</v>
      </c>
      <c r="O34" s="1">
        <v>1.2788620875856267</v>
      </c>
      <c r="P34" s="1" t="str" cm="1">
        <f t="array" ref="P34">_xll.BDP(B34,"is010")</f>
        <v>#N/A Connection</v>
      </c>
      <c r="Q34" s="1" t="str" cm="1">
        <f t="array" ref="Q34">_xll.BDP(B34,"wacc")</f>
        <v>#N/A Connection</v>
      </c>
      <c r="R34" s="1" t="str" cm="1">
        <f t="array" ref="R34">_xll.BDP(B34,"rr243")</f>
        <v>#N/A Connection</v>
      </c>
      <c r="T34" s="1" t="str" cm="1">
        <f t="array" ref="T34">_xll.BDP(B34,"RR026")</f>
        <v>#N/A Connection</v>
      </c>
      <c r="U34" s="1" t="str" cm="1">
        <f t="array" ref="U34">_xll.BDP(B34,"rr951")</f>
        <v>#N/A Connection</v>
      </c>
      <c r="V34" s="1" t="str" cm="1">
        <f t="array" ref="V34">_xll.BDP(B34,"rx280")</f>
        <v>#N/A Connection</v>
      </c>
      <c r="W34" s="1" t="str" cm="1">
        <f t="array" ref="W34">_xll.BDP(B34,"CEO_DUALITY")</f>
        <v>#N/A Connection</v>
      </c>
      <c r="X34" s="1" t="str" cm="1">
        <f t="array" ref="X34">_xll.BDP(B34,"ES277")</f>
        <v>#N/A Connection</v>
      </c>
      <c r="Y34" s="1" t="str" cm="1">
        <f t="array" ref="Y34">_xll.BDP(B34,"es096")</f>
        <v>#N/A Connection</v>
      </c>
      <c r="Z34" s="1" t="str" cm="1">
        <f t="array" ref="Z34">_xll.BDP(B34,"CG680")</f>
        <v>#N/A Connection</v>
      </c>
      <c r="AA34" s="1">
        <v>1.505066</v>
      </c>
      <c r="AB34" s="1">
        <v>90.024656851095145</v>
      </c>
      <c r="AC34" s="1">
        <v>7.0208690000000002</v>
      </c>
      <c r="AD34" s="1">
        <v>27.374189999999999</v>
      </c>
      <c r="AE34" s="1">
        <v>16.17905</v>
      </c>
      <c r="AF34" s="1">
        <v>20.233411804828183</v>
      </c>
      <c r="AG34" t="str" cm="1">
        <f t="array" ref="AG34">_xll.BDP(B34,"State_of_domicile")</f>
        <v>#N/A Connection</v>
      </c>
      <c r="AH34" t="str" cm="1">
        <f t="array" ref="AH34">_xll.BDP(B34,"cntry_of_domicile")</f>
        <v>#N/A Connection</v>
      </c>
      <c r="AI34" t="str" cm="1">
        <f t="array" ref="AI34">_xll.BDP(B34,"cur_mkt_cap")</f>
        <v>#N/A Connection</v>
      </c>
      <c r="AJ34" t="str">
        <f t="shared" si="1"/>
        <v>Large Cap</v>
      </c>
      <c r="AK34" t="str" cm="1">
        <f t="array" ref="AK34">_xll.BDP(B34,"EQY_beta")</f>
        <v>#N/A Connection</v>
      </c>
    </row>
    <row r="35" spans="1:37" x14ac:dyDescent="0.3">
      <c r="A35" t="s">
        <v>860</v>
      </c>
      <c r="B35" t="str">
        <f t="shared" si="0"/>
        <v>AMT US Equity</v>
      </c>
      <c r="C35" t="s">
        <v>359</v>
      </c>
      <c r="D35" t="s">
        <v>33</v>
      </c>
      <c r="E35">
        <v>465605600</v>
      </c>
      <c r="F35" t="s">
        <v>1063</v>
      </c>
      <c r="G35">
        <v>35.245100000000001</v>
      </c>
      <c r="H35">
        <v>1930253</v>
      </c>
      <c r="I35">
        <v>1996</v>
      </c>
      <c r="J35">
        <v>6378</v>
      </c>
      <c r="K35" t="s">
        <v>1081</v>
      </c>
      <c r="L35" s="1">
        <v>231.17</v>
      </c>
      <c r="M35" s="1">
        <v>8.7754918770881254</v>
      </c>
      <c r="N35" s="1">
        <v>22.454495893073041</v>
      </c>
      <c r="O35" s="1">
        <v>4.1440377143204916</v>
      </c>
      <c r="P35" s="1" t="str" cm="1">
        <f t="array" ref="P35">_xll.BDP(B35,"is010")</f>
        <v>#N/A Connection</v>
      </c>
      <c r="Q35" s="1" t="str" cm="1">
        <f t="array" ref="Q35">_xll.BDP(B35,"wacc")</f>
        <v>#N/A Connection</v>
      </c>
      <c r="R35" s="1" t="str" cm="1">
        <f t="array" ref="R35">_xll.BDP(B35,"rr243")</f>
        <v>#N/A Connection</v>
      </c>
      <c r="T35" s="1" t="str" cm="1">
        <f t="array" ref="T35">_xll.BDP(B35,"RR026")</f>
        <v>#N/A Connection</v>
      </c>
      <c r="U35" s="1" t="str" cm="1">
        <f t="array" ref="U35">_xll.BDP(B35,"rr951")</f>
        <v>#N/A Connection</v>
      </c>
      <c r="V35" s="1" t="str" cm="1">
        <f t="array" ref="V35">_xll.BDP(B35,"rx280")</f>
        <v>#N/A Connection</v>
      </c>
      <c r="W35" s="1" t="str" cm="1">
        <f t="array" ref="W35">_xll.BDP(B35,"CEO_DUALITY")</f>
        <v>#N/A Connection</v>
      </c>
      <c r="X35" s="1" t="str" cm="1">
        <f t="array" ref="X35">_xll.BDP(B35,"ES277")</f>
        <v>#N/A Connection</v>
      </c>
      <c r="Y35" s="1" t="str" cm="1">
        <f t="array" ref="Y35">_xll.BDP(B35,"es096")</f>
        <v>#N/A Connection</v>
      </c>
      <c r="Z35" s="1" t="str" cm="1">
        <f t="array" ref="Z35">_xll.BDP(B35,"CG680")</f>
        <v>#N/A Connection</v>
      </c>
      <c r="AA35" s="1">
        <v>2.1814930000000001</v>
      </c>
      <c r="AB35" s="1">
        <v>98.110077750761832</v>
      </c>
      <c r="AC35" s="1">
        <v>-5.1076550000000003</v>
      </c>
      <c r="AD35" s="1">
        <v>1.864325</v>
      </c>
      <c r="AE35" s="1">
        <v>13.67023</v>
      </c>
      <c r="AF35" s="1">
        <v>12.956107032179421</v>
      </c>
      <c r="AG35" t="str" cm="1">
        <f t="array" ref="AG35">_xll.BDP(B35,"State_of_domicile")</f>
        <v>#N/A Connection</v>
      </c>
      <c r="AH35" t="str" cm="1">
        <f t="array" ref="AH35">_xll.BDP(B35,"cntry_of_domicile")</f>
        <v>#N/A Connection</v>
      </c>
      <c r="AI35" t="str" cm="1">
        <f t="array" ref="AI35">_xll.BDP(B35,"cur_mkt_cap")</f>
        <v>#N/A Connection</v>
      </c>
      <c r="AJ35" t="str">
        <f t="shared" si="1"/>
        <v>Large Cap</v>
      </c>
      <c r="AK35" t="str" cm="1">
        <f t="array" ref="AK35">_xll.BDP(B35,"EQY_beta")</f>
        <v>#N/A Connection</v>
      </c>
    </row>
    <row r="36" spans="1:37" x14ac:dyDescent="0.3">
      <c r="A36" t="s">
        <v>862</v>
      </c>
      <c r="B36" t="str">
        <f t="shared" si="0"/>
        <v>AMZN US Equity</v>
      </c>
      <c r="C36" t="s">
        <v>361</v>
      </c>
      <c r="D36" t="s">
        <v>39</v>
      </c>
      <c r="E36">
        <v>10201650000</v>
      </c>
      <c r="F36" t="s">
        <v>1065</v>
      </c>
      <c r="G36">
        <v>97.036199999999994</v>
      </c>
      <c r="H36">
        <v>80966987</v>
      </c>
      <c r="I36">
        <v>1996</v>
      </c>
      <c r="J36">
        <v>1541000</v>
      </c>
      <c r="K36" t="s">
        <v>1082</v>
      </c>
      <c r="L36" s="1">
        <v>97.63</v>
      </c>
      <c r="M36" s="1">
        <v>26.477349626117007</v>
      </c>
      <c r="N36" s="1">
        <v>224.05513261182222</v>
      </c>
      <c r="O36" s="1">
        <v>6.491330304216504</v>
      </c>
      <c r="P36" s="1" t="str" cm="1">
        <f t="array" ref="P36">_xll.BDP(B36,"is010")</f>
        <v>#N/A Connection</v>
      </c>
      <c r="Q36" s="1" t="str" cm="1">
        <f t="array" ref="Q36">_xll.BDP(B36,"wacc")</f>
        <v>#N/A Connection</v>
      </c>
      <c r="R36" s="1" t="str" cm="1">
        <f t="array" ref="R36">_xll.BDP(B36,"rr243")</f>
        <v>#N/A Connection</v>
      </c>
      <c r="S36" s="1" t="str" cm="1">
        <f t="array" ref="S36">_xll.BDP(B36,"rr057")</f>
        <v>#N/A Connection</v>
      </c>
      <c r="T36" s="1" t="str" cm="1">
        <f t="array" ref="T36">_xll.BDP(B36,"RR026")</f>
        <v>#N/A Connection</v>
      </c>
      <c r="U36" s="1" t="str" cm="1">
        <f t="array" ref="U36">_xll.BDP(B36,"rr951")</f>
        <v>#N/A Connection</v>
      </c>
      <c r="V36" s="1" t="str" cm="1">
        <f t="array" ref="V36">_xll.BDP(B36,"rx280")</f>
        <v>#N/A Connection</v>
      </c>
      <c r="W36" s="1" t="str" cm="1">
        <f t="array" ref="W36">_xll.BDP(B36,"CEO_DUALITY")</f>
        <v>#N/A Connection</v>
      </c>
      <c r="X36" s="1" t="str" cm="1">
        <f t="array" ref="X36">_xll.BDP(B36,"ES277")</f>
        <v>#N/A Connection</v>
      </c>
      <c r="Y36" s="1" t="str" cm="1">
        <f t="array" ref="Y36">_xll.BDP(B36,"es096")</f>
        <v>#N/A Connection</v>
      </c>
      <c r="Z36" s="1" t="str" cm="1">
        <f t="array" ref="Z36">_xll.BDP(B36,"CG680")</f>
        <v>#N/A Connection</v>
      </c>
      <c r="AA36" s="1">
        <v>1.026489</v>
      </c>
      <c r="AB36" s="1">
        <v>62.140675992991888</v>
      </c>
      <c r="AC36" s="1">
        <v>-38.464930000000003</v>
      </c>
      <c r="AD36" s="1">
        <v>1.599372</v>
      </c>
      <c r="AE36" s="1">
        <v>8.6185550000000006</v>
      </c>
      <c r="AF36" s="1">
        <v>21.196736941532901</v>
      </c>
      <c r="AG36" t="str" cm="1">
        <f t="array" ref="AG36">_xll.BDP(B36,"State_of_domicile")</f>
        <v>#N/A Connection</v>
      </c>
      <c r="AH36" t="str" cm="1">
        <f t="array" ref="AH36">_xll.BDP(B36,"cntry_of_domicile")</f>
        <v>#N/A Connection</v>
      </c>
      <c r="AI36" t="str" cm="1">
        <f t="array" ref="AI36">_xll.BDP(B36,"cur_mkt_cap")</f>
        <v>#N/A Connection</v>
      </c>
      <c r="AJ36" t="str">
        <f t="shared" si="1"/>
        <v>Large Cap</v>
      </c>
      <c r="AK36" t="str" cm="1">
        <f t="array" ref="AK36">_xll.BDP(B36,"EQY_beta")</f>
        <v>#N/A Connection</v>
      </c>
    </row>
    <row r="37" spans="1:37" x14ac:dyDescent="0.3">
      <c r="A37" t="s">
        <v>730</v>
      </c>
      <c r="B37" t="str">
        <f t="shared" si="0"/>
        <v>ANET US Equity</v>
      </c>
      <c r="C37" t="s">
        <v>230</v>
      </c>
      <c r="D37" t="s">
        <v>19</v>
      </c>
      <c r="E37">
        <v>305572600</v>
      </c>
      <c r="F37" t="s">
        <v>1063</v>
      </c>
      <c r="G37">
        <v>35.954300000000003</v>
      </c>
      <c r="H37">
        <v>2221447</v>
      </c>
      <c r="I37">
        <v>2011</v>
      </c>
      <c r="J37">
        <v>2993</v>
      </c>
      <c r="K37" t="s">
        <v>1077</v>
      </c>
      <c r="L37" s="1">
        <v>116.95</v>
      </c>
      <c r="M37" s="1">
        <v>18.56555001452427</v>
      </c>
      <c r="N37" s="1">
        <v>23.074052893647885</v>
      </c>
      <c r="O37" s="1">
        <v>17.196507253894747</v>
      </c>
      <c r="P37" s="1" t="str" cm="1">
        <f t="array" ref="P37">_xll.BDP(B37,"is010")</f>
        <v>#N/A Connection</v>
      </c>
      <c r="Q37" s="1" t="str" cm="1">
        <f t="array" ref="Q37">_xll.BDP(B37,"wacc")</f>
        <v>#N/A Connection</v>
      </c>
      <c r="R37" s="1" t="str" cm="1">
        <f t="array" ref="R37">_xll.BDP(B37,"rr243")</f>
        <v>#N/A Connection</v>
      </c>
      <c r="S37" s="1" t="str" cm="1">
        <f t="array" ref="S37">_xll.BDP(B37,"rr057")</f>
        <v>#N/A Connection</v>
      </c>
      <c r="T37" s="1" t="str" cm="1">
        <f t="array" ref="T37">_xll.BDP(B37,"RR026")</f>
        <v>#N/A Connection</v>
      </c>
      <c r="U37" s="1" t="str" cm="1">
        <f t="array" ref="U37">_xll.BDP(B37,"rr951")</f>
        <v>#N/A Connection</v>
      </c>
      <c r="V37" s="1" t="str" cm="1">
        <f t="array" ref="V37">_xll.BDP(B37,"rx280")</f>
        <v>#N/A Connection</v>
      </c>
      <c r="W37" s="1" t="str" cm="1">
        <f t="array" ref="W37">_xll.BDP(B37,"CEO_DUALITY")</f>
        <v>#N/A Connection</v>
      </c>
      <c r="X37" s="1" t="str" cm="1">
        <f t="array" ref="X37">_xll.BDP(B37,"ES277")</f>
        <v>#N/A Connection</v>
      </c>
      <c r="Y37" s="1" t="str" cm="1">
        <f t="array" ref="Y37">_xll.BDP(B37,"es096")</f>
        <v>#N/A Connection</v>
      </c>
      <c r="Z37" s="1" t="str" cm="1">
        <f t="array" ref="Z37">_xll.BDP(B37,"CG680")</f>
        <v>#N/A Connection</v>
      </c>
      <c r="AA37" s="1">
        <v>2.3088790000000001</v>
      </c>
      <c r="AB37" s="1">
        <v>70.534875569742198</v>
      </c>
      <c r="AC37" s="1">
        <v>-7.9785979999999999</v>
      </c>
      <c r="AD37" s="1">
        <v>28.17117</v>
      </c>
      <c r="AE37" s="1">
        <v>12.014340000000001</v>
      </c>
      <c r="AG37" t="str" cm="1">
        <f t="array" ref="AG37">_xll.BDP(B37,"State_of_domicile")</f>
        <v>#N/A Connection</v>
      </c>
      <c r="AH37" t="str" cm="1">
        <f t="array" ref="AH37">_xll.BDP(B37,"cntry_of_domicile")</f>
        <v>#N/A Connection</v>
      </c>
      <c r="AI37" t="str" cm="1">
        <f t="array" ref="AI37">_xll.BDP(B37,"cur_mkt_cap")</f>
        <v>#N/A Connection</v>
      </c>
      <c r="AJ37" t="str">
        <f t="shared" si="1"/>
        <v>Large Cap</v>
      </c>
      <c r="AK37" t="str" cm="1">
        <f t="array" ref="AK37">_xll.BDP(B37,"EQY_beta")</f>
        <v>#N/A Connection</v>
      </c>
    </row>
    <row r="38" spans="1:37" x14ac:dyDescent="0.3">
      <c r="A38" t="s">
        <v>882</v>
      </c>
      <c r="B38" t="str">
        <f t="shared" si="0"/>
        <v>ANSS US Equity</v>
      </c>
      <c r="C38" t="s">
        <v>381</v>
      </c>
      <c r="D38" t="s">
        <v>19</v>
      </c>
      <c r="E38">
        <v>87112230</v>
      </c>
      <c r="F38" t="s">
        <v>1065</v>
      </c>
      <c r="G38">
        <v>51.523499999999999</v>
      </c>
      <c r="H38">
        <v>404863</v>
      </c>
      <c r="I38">
        <v>1994</v>
      </c>
      <c r="J38">
        <v>5100</v>
      </c>
      <c r="K38" t="s">
        <v>1071</v>
      </c>
      <c r="L38" s="1">
        <v>255.64</v>
      </c>
      <c r="M38" s="1">
        <v>14.075256401287618</v>
      </c>
      <c r="N38" s="1">
        <v>5.6932965414236936</v>
      </c>
      <c r="O38" s="1">
        <v>9.8283135521209442</v>
      </c>
      <c r="P38" s="1" t="str" cm="1">
        <f t="array" ref="P38">_xll.BDP(B38,"is010")</f>
        <v>#N/A Connection</v>
      </c>
      <c r="Q38" s="1" t="str" cm="1">
        <f t="array" ref="Q38">_xll.BDP(B38,"wacc")</f>
        <v>#N/A Connection</v>
      </c>
      <c r="R38" s="1" t="str" cm="1">
        <f t="array" ref="R38">_xll.BDP(B38,"rr243")</f>
        <v>#N/A Connection</v>
      </c>
      <c r="S38" s="1" t="str" cm="1">
        <f t="array" ref="S38">_xll.BDP(B38,"rr057")</f>
        <v>#N/A Connection</v>
      </c>
      <c r="T38" s="1" t="str" cm="1">
        <f t="array" ref="T38">_xll.BDP(B38,"RR026")</f>
        <v>#N/A Connection</v>
      </c>
      <c r="U38" s="1" t="str" cm="1">
        <f t="array" ref="U38">_xll.BDP(B38,"rr951")</f>
        <v>#N/A Connection</v>
      </c>
      <c r="V38" s="1" t="str" cm="1">
        <f t="array" ref="V38">_xll.BDP(B38,"rx280")</f>
        <v>#N/A Connection</v>
      </c>
      <c r="W38" s="1" t="str" cm="1">
        <f t="array" ref="W38">_xll.BDP(B38,"CEO_DUALITY")</f>
        <v>#N/A Connection</v>
      </c>
      <c r="X38" s="1" t="str" cm="1">
        <f t="array" ref="X38">_xll.BDP(B38,"ES277")</f>
        <v>#N/A Connection</v>
      </c>
      <c r="Y38" s="1" t="str" cm="1">
        <f t="array" ref="Y38">_xll.BDP(B38,"es096")</f>
        <v>#N/A Connection</v>
      </c>
      <c r="Z38" s="1" t="str" cm="1">
        <f t="array" ref="Z38">_xll.BDP(B38,"CG680")</f>
        <v>#N/A Connection</v>
      </c>
      <c r="AA38" s="1">
        <v>1.740494</v>
      </c>
      <c r="AB38" s="1">
        <v>104.82974449435629</v>
      </c>
      <c r="AC38" s="1">
        <v>-24.26379</v>
      </c>
      <c r="AD38" s="1">
        <v>-1.8358300000000001</v>
      </c>
      <c r="AE38" s="1">
        <v>10.048679999999999</v>
      </c>
      <c r="AF38" s="1">
        <v>13.668319776063221</v>
      </c>
      <c r="AG38" t="str" cm="1">
        <f t="array" ref="AG38">_xll.BDP(B38,"State_of_domicile")</f>
        <v>#N/A Connection</v>
      </c>
      <c r="AH38" t="str" cm="1">
        <f t="array" ref="AH38">_xll.BDP(B38,"cntry_of_domicile")</f>
        <v>#N/A Connection</v>
      </c>
      <c r="AI38" t="str" cm="1">
        <f t="array" ref="AI38">_xll.BDP(B38,"cur_mkt_cap")</f>
        <v>#N/A Connection</v>
      </c>
      <c r="AJ38" t="str">
        <f t="shared" si="1"/>
        <v>Large Cap</v>
      </c>
      <c r="AK38" t="str" cm="1">
        <f t="array" ref="AK38">_xll.BDP(B38,"EQY_beta")</f>
        <v>#N/A Connection</v>
      </c>
    </row>
    <row r="39" spans="1:37" x14ac:dyDescent="0.3">
      <c r="A39" t="s">
        <v>627</v>
      </c>
      <c r="B39" t="str">
        <f t="shared" si="0"/>
        <v>AON US Equity</v>
      </c>
      <c r="C39" t="s">
        <v>126</v>
      </c>
      <c r="D39" t="s">
        <v>14</v>
      </c>
      <c r="E39">
        <v>206852900</v>
      </c>
      <c r="F39" t="s">
        <v>1063</v>
      </c>
      <c r="G39">
        <v>25.880099999999999</v>
      </c>
      <c r="H39">
        <v>786953</v>
      </c>
      <c r="I39">
        <v>2020</v>
      </c>
      <c r="J39">
        <v>50000</v>
      </c>
      <c r="K39" t="s">
        <v>1070</v>
      </c>
      <c r="L39" s="1">
        <v>316.67</v>
      </c>
      <c r="M39" s="1">
        <v>9.1068881444612337</v>
      </c>
      <c r="O39" s="1">
        <v>4.9562596593541031</v>
      </c>
      <c r="P39" s="1" t="str" cm="1">
        <f t="array" ref="P39">_xll.BDP(B39,"is010")</f>
        <v>#N/A Connection</v>
      </c>
      <c r="Q39" s="1" t="str" cm="1">
        <f t="array" ref="Q39">_xll.BDP(B39,"wacc")</f>
        <v>#N/A Connection</v>
      </c>
      <c r="R39" s="1" t="str" cm="1">
        <f t="array" ref="R39">_xll.BDP(B39,"rr243")</f>
        <v>#N/A Connection</v>
      </c>
      <c r="T39" s="1" t="str" cm="1">
        <f t="array" ref="T39">_xll.BDP(B39,"RR026")</f>
        <v>#N/A Connection</v>
      </c>
      <c r="U39" s="1" t="str" cm="1">
        <f t="array" ref="U39">_xll.BDP(B39,"rr951")</f>
        <v>#N/A Connection</v>
      </c>
      <c r="V39" s="1" t="str" cm="1">
        <f t="array" ref="V39">_xll.BDP(B39,"rx280")</f>
        <v>#N/A Connection</v>
      </c>
      <c r="W39" s="1" t="str" cm="1">
        <f t="array" ref="W39">_xll.BDP(B39,"CEO_DUALITY")</f>
        <v>#N/A Connection</v>
      </c>
      <c r="X39" s="1" t="str" cm="1">
        <f t="array" ref="X39">_xll.BDP(B39,"ES277")</f>
        <v>#N/A Connection</v>
      </c>
      <c r="Y39" s="1" t="str" cm="1">
        <f t="array" ref="Y39">_xll.BDP(B39,"es096")</f>
        <v>#N/A Connection</v>
      </c>
      <c r="Z39" s="1" t="str" cm="1">
        <f t="array" ref="Z39">_xll.BDP(B39,"CG680")</f>
        <v>#N/A Connection</v>
      </c>
      <c r="AA39" s="1">
        <v>1.8617429999999999</v>
      </c>
      <c r="AB39" s="1">
        <v>123.43301778803108</v>
      </c>
      <c r="AC39" s="1">
        <v>17.029620000000001</v>
      </c>
      <c r="AD39" s="1">
        <v>15.254569999999999</v>
      </c>
      <c r="AE39" s="1">
        <v>19.63786</v>
      </c>
      <c r="AF39" s="1">
        <v>19.576828189312813</v>
      </c>
      <c r="AG39" t="str" cm="1">
        <f t="array" ref="AG39">_xll.BDP(B39,"State_of_domicile")</f>
        <v>#N/A Connection</v>
      </c>
      <c r="AH39" t="str" cm="1">
        <f t="array" ref="AH39">_xll.BDP(B39,"cntry_of_domicile")</f>
        <v>#N/A Connection</v>
      </c>
      <c r="AI39" t="str" cm="1">
        <f t="array" ref="AI39">_xll.BDP(B39,"cur_mkt_cap")</f>
        <v>#N/A Connection</v>
      </c>
      <c r="AJ39" t="str">
        <f t="shared" si="1"/>
        <v>Large Cap</v>
      </c>
      <c r="AK39" t="str" cm="1">
        <f t="array" ref="AK39">_xll.BDP(B39,"EQY_beta")</f>
        <v>#N/A Connection</v>
      </c>
    </row>
    <row r="40" spans="1:37" x14ac:dyDescent="0.3">
      <c r="A40" t="s">
        <v>802</v>
      </c>
      <c r="B40" t="str">
        <f t="shared" si="0"/>
        <v>AOS US Equity</v>
      </c>
      <c r="C40" t="s">
        <v>301</v>
      </c>
      <c r="D40" t="s">
        <v>21</v>
      </c>
      <c r="E40">
        <v>152775500</v>
      </c>
      <c r="F40" t="s">
        <v>1063</v>
      </c>
      <c r="G40">
        <v>46.354700000000001</v>
      </c>
      <c r="H40">
        <v>1406735</v>
      </c>
      <c r="I40">
        <v>1986</v>
      </c>
      <c r="J40">
        <v>13700</v>
      </c>
      <c r="K40" t="s">
        <v>1079</v>
      </c>
      <c r="L40" s="1">
        <v>60.17</v>
      </c>
      <c r="M40" s="1">
        <v>7.3419848682774846</v>
      </c>
      <c r="N40" s="1">
        <v>7.1448389331142081</v>
      </c>
      <c r="O40" s="1">
        <v>12.351802694451623</v>
      </c>
      <c r="P40" s="1" t="str" cm="1">
        <f t="array" ref="P40">_xll.BDP(B40,"is010")</f>
        <v>#N/A Connection</v>
      </c>
      <c r="Q40" s="1" t="str" cm="1">
        <f t="array" ref="Q40">_xll.BDP(B40,"wacc")</f>
        <v>#N/A Connection</v>
      </c>
      <c r="R40" s="1" t="str" cm="1">
        <f t="array" ref="R40">_xll.BDP(B40,"rr243")</f>
        <v>#N/A Connection</v>
      </c>
      <c r="S40" s="1" t="str" cm="1">
        <f t="array" ref="S40">_xll.BDP(B40,"rr057")</f>
        <v>#N/A Connection</v>
      </c>
      <c r="T40" s="1" t="str" cm="1">
        <f t="array" ref="T40">_xll.BDP(B40,"RR026")</f>
        <v>#N/A Connection</v>
      </c>
      <c r="U40" s="1" t="str" cm="1">
        <f t="array" ref="U40">_xll.BDP(B40,"rr951")</f>
        <v>#N/A Connection</v>
      </c>
      <c r="V40" s="1" t="str" cm="1">
        <f t="array" ref="V40">_xll.BDP(B40,"rx280")</f>
        <v>#N/A Connection</v>
      </c>
      <c r="W40" s="1" t="str" cm="1">
        <f t="array" ref="W40">_xll.BDP(B40,"CEO_DUALITY")</f>
        <v>#N/A Connection</v>
      </c>
      <c r="X40" s="1" t="str" cm="1">
        <f t="array" ref="X40">_xll.BDP(B40,"ES277")</f>
        <v>#N/A Connection</v>
      </c>
      <c r="Y40" s="1" t="str" cm="1">
        <f t="array" ref="Y40">_xll.BDP(B40,"es096")</f>
        <v>#N/A Connection</v>
      </c>
      <c r="Z40" s="1" t="str" cm="1">
        <f t="array" ref="Z40">_xll.BDP(B40,"CG680")</f>
        <v>#N/A Connection</v>
      </c>
      <c r="AA40" s="1">
        <v>6.1870240000000001</v>
      </c>
      <c r="AB40" s="1">
        <v>108.94647040608807</v>
      </c>
      <c r="AC40" s="1">
        <v>-23.609749999999998</v>
      </c>
      <c r="AD40" s="1">
        <v>10.828329999999999</v>
      </c>
      <c r="AE40" s="1">
        <v>1.8869070000000002E-2</v>
      </c>
      <c r="AF40" s="1">
        <v>15.620243414928691</v>
      </c>
      <c r="AG40" t="str" cm="1">
        <f t="array" ref="AG40">_xll.BDP(B40,"State_of_domicile")</f>
        <v>#N/A Connection</v>
      </c>
      <c r="AH40" t="str" cm="1">
        <f t="array" ref="AH40">_xll.BDP(B40,"cntry_of_domicile")</f>
        <v>#N/A Connection</v>
      </c>
      <c r="AI40" t="str" cm="1">
        <f t="array" ref="AI40">_xll.BDP(B40,"cur_mkt_cap")</f>
        <v>#N/A Connection</v>
      </c>
      <c r="AJ40" t="str">
        <f t="shared" si="1"/>
        <v>Large Cap</v>
      </c>
      <c r="AK40" t="str" cm="1">
        <f t="array" ref="AK40">_xll.BDP(B40,"EQY_beta")</f>
        <v>#N/A Connection</v>
      </c>
    </row>
    <row r="41" spans="1:37" x14ac:dyDescent="0.3">
      <c r="A41" t="s">
        <v>947</v>
      </c>
      <c r="B41" t="str">
        <f t="shared" si="0"/>
        <v>APA US Equity</v>
      </c>
      <c r="C41" t="s">
        <v>446</v>
      </c>
      <c r="D41" t="s">
        <v>25</v>
      </c>
      <c r="E41">
        <v>321511800</v>
      </c>
      <c r="F41" t="s">
        <v>1065</v>
      </c>
      <c r="G41">
        <v>4.0171000000000001</v>
      </c>
      <c r="H41">
        <v>5319001</v>
      </c>
      <c r="I41">
        <v>2021</v>
      </c>
      <c r="J41">
        <v>2253</v>
      </c>
      <c r="K41" t="s">
        <v>1083</v>
      </c>
      <c r="L41" s="1">
        <v>45.68</v>
      </c>
      <c r="M41" s="1">
        <v>8.9508759949543215</v>
      </c>
      <c r="O41" s="1">
        <v>-7.1771105382536957</v>
      </c>
      <c r="P41" s="1" t="str" cm="1">
        <f t="array" ref="P41">_xll.BDP(B41,"is010")</f>
        <v>#N/A Connection</v>
      </c>
      <c r="Q41" s="1" t="str" cm="1">
        <f t="array" ref="Q41">_xll.BDP(B41,"wacc")</f>
        <v>#N/A Connection</v>
      </c>
      <c r="R41" s="1" t="str" cm="1">
        <f t="array" ref="R41">_xll.BDP(B41,"rr243")</f>
        <v>#N/A Connection</v>
      </c>
      <c r="S41" s="1" t="str" cm="1">
        <f t="array" ref="S41">_xll.BDP(B41,"rr057")</f>
        <v>#N/A Connection</v>
      </c>
      <c r="T41" s="1" t="str" cm="1">
        <f t="array" ref="T41">_xll.BDP(B41,"RR026")</f>
        <v>#N/A Connection</v>
      </c>
      <c r="U41" s="1" t="str" cm="1">
        <f t="array" ref="U41">_xll.BDP(B41,"rr951")</f>
        <v>#N/A Connection</v>
      </c>
      <c r="V41" s="1" t="str" cm="1">
        <f t="array" ref="V41">_xll.BDP(B41,"rx280")</f>
        <v>#N/A Connection</v>
      </c>
      <c r="W41" s="1" t="str" cm="1">
        <f t="array" ref="W41">_xll.BDP(B41,"CEO_DUALITY")</f>
        <v>#N/A Connection</v>
      </c>
      <c r="X41" s="1" t="str" cm="1">
        <f t="array" ref="X41">_xll.BDP(B41,"ES277")</f>
        <v>#N/A Connection</v>
      </c>
      <c r="Y41" s="1" t="str" cm="1">
        <f t="array" ref="Y41">_xll.BDP(B41,"es096")</f>
        <v>#N/A Connection</v>
      </c>
      <c r="Z41" s="1" t="str" cm="1">
        <f t="array" ref="Z41">_xll.BDP(B41,"CG680")</f>
        <v>#N/A Connection</v>
      </c>
      <c r="AA41" s="1">
        <v>1.388668</v>
      </c>
      <c r="AB41" s="1">
        <v>91.001860749015108</v>
      </c>
      <c r="AC41" s="1">
        <v>40.930070000000001</v>
      </c>
      <c r="AG41" t="str" cm="1">
        <f t="array" ref="AG41">_xll.BDP(B41,"State_of_domicile")</f>
        <v>#N/A Connection</v>
      </c>
      <c r="AH41" t="str" cm="1">
        <f t="array" ref="AH41">_xll.BDP(B41,"cntry_of_domicile")</f>
        <v>#N/A Connection</v>
      </c>
      <c r="AI41" t="str" cm="1">
        <f t="array" ref="AI41">_xll.BDP(B41,"cur_mkt_cap")</f>
        <v>#N/A Connection</v>
      </c>
      <c r="AJ41" t="str">
        <f t="shared" si="1"/>
        <v>Large Cap</v>
      </c>
      <c r="AK41" t="str" cm="1">
        <f t="array" ref="AK41">_xll.BDP(B41,"EQY_beta")</f>
        <v>#N/A Connection</v>
      </c>
    </row>
    <row r="42" spans="1:37" x14ac:dyDescent="0.3">
      <c r="A42" t="s">
        <v>572</v>
      </c>
      <c r="B42" t="str">
        <f t="shared" si="0"/>
        <v>APD US Equity</v>
      </c>
      <c r="C42" t="s">
        <v>71</v>
      </c>
      <c r="D42" t="s">
        <v>12</v>
      </c>
      <c r="E42">
        <v>222082900</v>
      </c>
      <c r="F42" t="s">
        <v>1063</v>
      </c>
      <c r="G42">
        <v>28.122299999999999</v>
      </c>
      <c r="H42">
        <v>1143819</v>
      </c>
      <c r="I42">
        <v>1961</v>
      </c>
      <c r="J42">
        <v>19710</v>
      </c>
      <c r="K42" t="s">
        <v>1076</v>
      </c>
      <c r="L42" s="1">
        <v>306.26</v>
      </c>
      <c r="M42" s="1">
        <v>8.7778696172884363</v>
      </c>
      <c r="N42" s="1">
        <v>4.7242313690793214</v>
      </c>
      <c r="O42" s="1">
        <v>8.4324950752468659</v>
      </c>
      <c r="P42" s="1" t="str" cm="1">
        <f t="array" ref="P42">_xll.BDP(B42,"is010")</f>
        <v>#N/A Connection</v>
      </c>
      <c r="Q42" s="1" t="str" cm="1">
        <f t="array" ref="Q42">_xll.BDP(B42,"wacc")</f>
        <v>#N/A Connection</v>
      </c>
      <c r="R42" s="1" t="str" cm="1">
        <f t="array" ref="R42">_xll.BDP(B42,"rr243")</f>
        <v>#N/A Connection</v>
      </c>
      <c r="S42" s="1" t="str" cm="1">
        <f t="array" ref="S42">_xll.BDP(B42,"rr057")</f>
        <v>#N/A Connection</v>
      </c>
      <c r="T42" s="1" t="str" cm="1">
        <f t="array" ref="T42">_xll.BDP(B42,"RR026")</f>
        <v>#N/A Connection</v>
      </c>
      <c r="U42" s="1" t="str" cm="1">
        <f t="array" ref="U42">_xll.BDP(B42,"rr951")</f>
        <v>#N/A Connection</v>
      </c>
      <c r="V42" s="1" t="str" cm="1">
        <f t="array" ref="V42">_xll.BDP(B42,"rx280")</f>
        <v>#N/A Connection</v>
      </c>
      <c r="W42" s="1" t="str" cm="1">
        <f t="array" ref="W42">_xll.BDP(B42,"CEO_DUALITY")</f>
        <v>#N/A Connection</v>
      </c>
      <c r="X42" s="1" t="str" cm="1">
        <f t="array" ref="X42">_xll.BDP(B42,"ES277")</f>
        <v>#N/A Connection</v>
      </c>
      <c r="Y42" s="1" t="str" cm="1">
        <f t="array" ref="Y42">_xll.BDP(B42,"es096")</f>
        <v>#N/A Connection</v>
      </c>
      <c r="Z42" s="1" t="str" cm="1">
        <f t="array" ref="Z42">_xll.BDP(B42,"CG680")</f>
        <v>#N/A Connection</v>
      </c>
      <c r="AA42" s="1">
        <v>2.4914589999999999</v>
      </c>
      <c r="AB42" s="1">
        <v>87.136481685299785</v>
      </c>
      <c r="AC42" s="1">
        <v>9.6036560000000009</v>
      </c>
      <c r="AD42" s="1">
        <v>11.40544</v>
      </c>
      <c r="AE42" s="1">
        <v>15.56996</v>
      </c>
      <c r="AF42" s="1">
        <v>17.730932455202051</v>
      </c>
      <c r="AG42" t="str" cm="1">
        <f t="array" ref="AG42">_xll.BDP(B42,"State_of_domicile")</f>
        <v>#N/A Connection</v>
      </c>
      <c r="AH42" t="str" cm="1">
        <f t="array" ref="AH42">_xll.BDP(B42,"cntry_of_domicile")</f>
        <v>#N/A Connection</v>
      </c>
      <c r="AI42" t="str" cm="1">
        <f t="array" ref="AI42">_xll.BDP(B42,"cur_mkt_cap")</f>
        <v>#N/A Connection</v>
      </c>
      <c r="AJ42" t="str">
        <f t="shared" si="1"/>
        <v>Large Cap</v>
      </c>
      <c r="AK42" t="str" cm="1">
        <f t="array" ref="AK42">_xll.BDP(B42,"EQY_beta")</f>
        <v>#N/A Connection</v>
      </c>
    </row>
    <row r="43" spans="1:37" x14ac:dyDescent="0.3">
      <c r="A43" t="s">
        <v>866</v>
      </c>
      <c r="B43" t="str">
        <f t="shared" si="0"/>
        <v>APH US Equity</v>
      </c>
      <c r="C43" t="s">
        <v>365</v>
      </c>
      <c r="D43" t="s">
        <v>19</v>
      </c>
      <c r="E43">
        <v>595094500</v>
      </c>
      <c r="F43" t="s">
        <v>1063</v>
      </c>
      <c r="G43">
        <v>26.638200000000001</v>
      </c>
      <c r="H43">
        <v>2367317</v>
      </c>
      <c r="I43">
        <v>1986</v>
      </c>
      <c r="J43">
        <v>90000</v>
      </c>
      <c r="K43" t="s">
        <v>1084</v>
      </c>
      <c r="L43" s="1">
        <v>80.91</v>
      </c>
      <c r="M43" s="1">
        <v>12.277006930751622</v>
      </c>
      <c r="N43" s="1">
        <v>13.456254114570617</v>
      </c>
      <c r="O43" s="1">
        <v>10.461344456073986</v>
      </c>
      <c r="P43" s="1" t="str" cm="1">
        <f t="array" ref="P43">_xll.BDP(B43,"is010")</f>
        <v>#N/A Connection</v>
      </c>
      <c r="Q43" s="1" t="str" cm="1">
        <f t="array" ref="Q43">_xll.BDP(B43,"wacc")</f>
        <v>#N/A Connection</v>
      </c>
      <c r="R43" s="1" t="str" cm="1">
        <f t="array" ref="R43">_xll.BDP(B43,"rr243")</f>
        <v>#N/A Connection</v>
      </c>
      <c r="S43" s="1" t="str" cm="1">
        <f t="array" ref="S43">_xll.BDP(B43,"rr057")</f>
        <v>#N/A Connection</v>
      </c>
      <c r="T43" s="1" t="str" cm="1">
        <f t="array" ref="T43">_xll.BDP(B43,"RR026")</f>
        <v>#N/A Connection</v>
      </c>
      <c r="U43" s="1" t="str" cm="1">
        <f t="array" ref="U43">_xll.BDP(B43,"rr951")</f>
        <v>#N/A Connection</v>
      </c>
      <c r="V43" s="1" t="str" cm="1">
        <f t="array" ref="V43">_xll.BDP(B43,"rx280")</f>
        <v>#N/A Connection</v>
      </c>
      <c r="W43" s="1" t="str" cm="1">
        <f t="array" ref="W43">_xll.BDP(B43,"CEO_DUALITY")</f>
        <v>#N/A Connection</v>
      </c>
      <c r="X43" s="1" t="str" cm="1">
        <f t="array" ref="X43">_xll.BDP(B43,"ES277")</f>
        <v>#N/A Connection</v>
      </c>
      <c r="Y43" s="1" t="str" cm="1">
        <f t="array" ref="Y43">_xll.BDP(B43,"es096")</f>
        <v>#N/A Connection</v>
      </c>
      <c r="Z43" s="1" t="str" cm="1">
        <f t="array" ref="Z43">_xll.BDP(B43,"CG680")</f>
        <v>#N/A Connection</v>
      </c>
      <c r="AA43" s="1">
        <v>3.009722</v>
      </c>
      <c r="AB43" s="1">
        <v>104.14967123093315</v>
      </c>
      <c r="AC43" s="1">
        <v>2.6427990000000001</v>
      </c>
      <c r="AD43" s="1">
        <v>15.13311</v>
      </c>
      <c r="AE43" s="1">
        <v>13.04834</v>
      </c>
      <c r="AF43" s="1">
        <v>18.053455756403224</v>
      </c>
      <c r="AG43" t="str" cm="1">
        <f t="array" ref="AG43">_xll.BDP(B43,"State_of_domicile")</f>
        <v>#N/A Connection</v>
      </c>
      <c r="AH43" t="str" cm="1">
        <f t="array" ref="AH43">_xll.BDP(B43,"cntry_of_domicile")</f>
        <v>#N/A Connection</v>
      </c>
      <c r="AI43" t="str" cm="1">
        <f t="array" ref="AI43">_xll.BDP(B43,"cur_mkt_cap")</f>
        <v>#N/A Connection</v>
      </c>
      <c r="AJ43" t="str">
        <f t="shared" si="1"/>
        <v>Large Cap</v>
      </c>
      <c r="AK43" t="str" cm="1">
        <f t="array" ref="AK43">_xll.BDP(B43,"EQY_beta")</f>
        <v>#N/A Connection</v>
      </c>
    </row>
    <row r="44" spans="1:37" x14ac:dyDescent="0.3">
      <c r="A44" t="s">
        <v>1014</v>
      </c>
      <c r="B44" t="str">
        <f t="shared" si="0"/>
        <v>APTV US Equity</v>
      </c>
      <c r="C44" t="s">
        <v>511</v>
      </c>
      <c r="D44" t="s">
        <v>39</v>
      </c>
      <c r="E44">
        <v>270949600</v>
      </c>
      <c r="F44" t="s">
        <v>1063</v>
      </c>
      <c r="G44">
        <v>59.394100000000002</v>
      </c>
      <c r="H44">
        <v>1665407</v>
      </c>
      <c r="I44">
        <v>2011</v>
      </c>
      <c r="J44">
        <v>155000</v>
      </c>
      <c r="K44" t="s">
        <v>1085</v>
      </c>
      <c r="L44" s="1">
        <v>104.13</v>
      </c>
      <c r="M44" s="1">
        <v>5.1331750878028437</v>
      </c>
      <c r="N44" s="1">
        <v>28.428732303732307</v>
      </c>
      <c r="O44" s="1">
        <v>8.4673567504450702</v>
      </c>
      <c r="P44" s="1" t="str" cm="1">
        <f t="array" ref="P44">_xll.BDP(B44,"is010")</f>
        <v>#N/A Connection</v>
      </c>
      <c r="Q44" s="1" t="str" cm="1">
        <f t="array" ref="Q44">_xll.BDP(B44,"wacc")</f>
        <v>#N/A Connection</v>
      </c>
      <c r="R44" s="1" t="str" cm="1">
        <f t="array" ref="R44">_xll.BDP(B44,"rr243")</f>
        <v>#N/A Connection</v>
      </c>
      <c r="S44" s="1" t="str" cm="1">
        <f t="array" ref="S44">_xll.BDP(B44,"rr057")</f>
        <v>#N/A Connection</v>
      </c>
      <c r="T44" s="1" t="str" cm="1">
        <f t="array" ref="T44">_xll.BDP(B44,"RR026")</f>
        <v>#N/A Connection</v>
      </c>
      <c r="U44" s="1" t="str" cm="1">
        <f t="array" ref="U44">_xll.BDP(B44,"rr951")</f>
        <v>#N/A Connection</v>
      </c>
      <c r="V44" s="1" t="str" cm="1">
        <f t="array" ref="V44">_xll.BDP(B44,"rx280")</f>
        <v>#N/A Connection</v>
      </c>
      <c r="W44" s="1" t="str" cm="1">
        <f t="array" ref="W44">_xll.BDP(B44,"CEO_DUALITY")</f>
        <v>#N/A Connection</v>
      </c>
      <c r="X44" s="1" t="str" cm="1">
        <f t="array" ref="X44">_xll.BDP(B44,"ES277")</f>
        <v>#N/A Connection</v>
      </c>
      <c r="Y44" s="1" t="str" cm="1">
        <f t="array" ref="Y44">_xll.BDP(B44,"es096")</f>
        <v>#N/A Connection</v>
      </c>
      <c r="Z44" s="1" t="str" cm="1">
        <f t="array" ref="Z44">_xll.BDP(B44,"CG680")</f>
        <v>#N/A Connection</v>
      </c>
      <c r="AA44" s="1">
        <v>2.4155329999999999</v>
      </c>
      <c r="AB44" s="1">
        <v>107.51480608975098</v>
      </c>
      <c r="AC44" s="1">
        <v>-30.20861</v>
      </c>
      <c r="AD44" s="1">
        <v>4.5524180000000003</v>
      </c>
      <c r="AE44" s="1">
        <v>2.7781199999999999</v>
      </c>
      <c r="AF44" s="1">
        <v>12.457615335637072</v>
      </c>
      <c r="AG44" t="s">
        <v>1041</v>
      </c>
      <c r="AH44" t="str" cm="1">
        <f t="array" ref="AH44">_xll.BDP(B44,"cntry_of_domicile")</f>
        <v>#N/A Connection</v>
      </c>
      <c r="AI44" t="str" cm="1">
        <f t="array" ref="AI44">_xll.BDP(B44,"cur_mkt_cap")</f>
        <v>#N/A Connection</v>
      </c>
      <c r="AJ44" t="str">
        <f t="shared" si="1"/>
        <v>Large Cap</v>
      </c>
      <c r="AK44" t="str" cm="1">
        <f t="array" ref="AK44">_xll.BDP(B44,"EQY_beta")</f>
        <v>#N/A Connection</v>
      </c>
    </row>
    <row r="45" spans="1:37" x14ac:dyDescent="0.3">
      <c r="A45" t="s">
        <v>995</v>
      </c>
      <c r="B45" t="str">
        <f t="shared" si="0"/>
        <v>ARE US Equity</v>
      </c>
      <c r="C45" t="s">
        <v>493</v>
      </c>
      <c r="D45" t="s">
        <v>33</v>
      </c>
      <c r="E45">
        <v>173087100</v>
      </c>
      <c r="F45" t="s">
        <v>1063</v>
      </c>
      <c r="G45">
        <v>53.163499999999999</v>
      </c>
      <c r="H45">
        <v>734792</v>
      </c>
      <c r="I45">
        <v>1994</v>
      </c>
      <c r="J45">
        <v>593</v>
      </c>
      <c r="K45" t="s">
        <v>1081</v>
      </c>
      <c r="L45" s="1">
        <v>156.65</v>
      </c>
      <c r="M45" s="1">
        <v>3.5075001106088743</v>
      </c>
      <c r="O45" s="1">
        <v>2.493274604175431</v>
      </c>
      <c r="P45" s="1" t="str" cm="1">
        <f t="array" ref="P45">_xll.BDP(B45,"is010")</f>
        <v>#N/A Connection</v>
      </c>
      <c r="Q45" s="1" t="str" cm="1">
        <f t="array" ref="Q45">_xll.BDP(B45,"wacc")</f>
        <v>#N/A Connection</v>
      </c>
      <c r="R45" s="1" t="str" cm="1">
        <f t="array" ref="R45">_xll.BDP(B45,"rr243")</f>
        <v>#N/A Connection</v>
      </c>
      <c r="T45" s="1" t="str" cm="1">
        <f t="array" ref="T45">_xll.BDP(B45,"RR026")</f>
        <v>#N/A Connection</v>
      </c>
      <c r="U45" s="1" t="str" cm="1">
        <f t="array" ref="U45">_xll.BDP(B45,"rr951")</f>
        <v>#N/A Connection</v>
      </c>
      <c r="V45" s="1" t="str" cm="1">
        <f t="array" ref="V45">_xll.BDP(B45,"rx280")</f>
        <v>#N/A Connection</v>
      </c>
      <c r="W45" s="1" t="str" cm="1">
        <f t="array" ref="W45">_xll.BDP(B45,"CEO_DUALITY")</f>
        <v>#N/A Connection</v>
      </c>
      <c r="X45" s="1" t="str" cm="1">
        <f t="array" ref="X45">_xll.BDP(B45,"ES277")</f>
        <v>#N/A Connection</v>
      </c>
      <c r="Y45" s="1" t="str" cm="1">
        <f t="array" ref="Y45">_xll.BDP(B45,"es096")</f>
        <v>#N/A Connection</v>
      </c>
      <c r="Z45" s="1" t="str" cm="1">
        <f t="array" ref="Z45">_xll.BDP(B45,"CG680")</f>
        <v>#N/A Connection</v>
      </c>
      <c r="AA45" s="1">
        <v>2.3432309999999998</v>
      </c>
      <c r="AB45" s="1">
        <v>104.09563566183178</v>
      </c>
      <c r="AC45" s="1">
        <v>-22.119579999999999</v>
      </c>
      <c r="AD45" s="1">
        <v>1.3896999999999999</v>
      </c>
      <c r="AE45" s="1">
        <v>7.4760980000000004</v>
      </c>
      <c r="AF45" s="1">
        <v>11.256090915208228</v>
      </c>
      <c r="AG45" t="str" cm="1">
        <f t="array" ref="AG45">_xll.BDP(B45,"State_of_domicile")</f>
        <v>#N/A Connection</v>
      </c>
      <c r="AH45" t="str" cm="1">
        <f t="array" ref="AH45">_xll.BDP(B45,"cntry_of_domicile")</f>
        <v>#N/A Connection</v>
      </c>
      <c r="AI45" t="str" cm="1">
        <f t="array" ref="AI45">_xll.BDP(B45,"cur_mkt_cap")</f>
        <v>#N/A Connection</v>
      </c>
      <c r="AJ45" t="str">
        <f t="shared" si="1"/>
        <v>Large Cap</v>
      </c>
      <c r="AK45" t="str" cm="1">
        <f t="array" ref="AK45">_xll.BDP(B45,"EQY_beta")</f>
        <v>#N/A Connection</v>
      </c>
    </row>
    <row r="46" spans="1:37" x14ac:dyDescent="0.3">
      <c r="A46" t="s">
        <v>645</v>
      </c>
      <c r="B46" t="str">
        <f t="shared" si="0"/>
        <v>ATO US Equity</v>
      </c>
      <c r="C46" t="s">
        <v>144</v>
      </c>
      <c r="D46" t="s">
        <v>47</v>
      </c>
      <c r="E46">
        <v>141016000</v>
      </c>
      <c r="F46" t="s">
        <v>1063</v>
      </c>
      <c r="G46">
        <v>20.867599999999999</v>
      </c>
      <c r="H46">
        <v>759758</v>
      </c>
      <c r="I46">
        <v>1981</v>
      </c>
      <c r="J46">
        <v>4791</v>
      </c>
      <c r="K46" t="s">
        <v>1086</v>
      </c>
      <c r="L46" s="1">
        <v>113.7</v>
      </c>
      <c r="M46" s="1">
        <v>3.2250428521633179</v>
      </c>
      <c r="N46" s="1">
        <v>11.750720073853103</v>
      </c>
      <c r="O46" s="1">
        <v>4.216477176700951</v>
      </c>
      <c r="P46" s="1" t="str" cm="1">
        <f t="array" ref="P46">_xll.BDP(B46,"is010")</f>
        <v>#N/A Connection</v>
      </c>
      <c r="Q46" s="1" t="str" cm="1">
        <f t="array" ref="Q46">_xll.BDP(B46,"wacc")</f>
        <v>#N/A Connection</v>
      </c>
      <c r="R46" s="1" t="str" cm="1">
        <f t="array" ref="R46">_xll.BDP(B46,"rr243")</f>
        <v>#N/A Connection</v>
      </c>
      <c r="S46" s="1" t="str" cm="1">
        <f t="array" ref="S46">_xll.BDP(B46,"rr057")</f>
        <v>#N/A Connection</v>
      </c>
      <c r="T46" s="1" t="str" cm="1">
        <f t="array" ref="T46">_xll.BDP(B46,"RR026")</f>
        <v>#N/A Connection</v>
      </c>
      <c r="U46" s="1" t="str" cm="1">
        <f t="array" ref="U46">_xll.BDP(B46,"rr951")</f>
        <v>#N/A Connection</v>
      </c>
      <c r="V46" s="1" t="str" cm="1">
        <f t="array" ref="V46">_xll.BDP(B46,"rx280")</f>
        <v>#N/A Connection</v>
      </c>
      <c r="W46" s="1" t="str" cm="1">
        <f t="array" ref="W46">_xll.BDP(B46,"CEO_DUALITY")</f>
        <v>#N/A Connection</v>
      </c>
      <c r="X46" s="1" t="str" cm="1">
        <f t="array" ref="X46">_xll.BDP(B46,"ES277")</f>
        <v>#N/A Connection</v>
      </c>
      <c r="Y46" s="1" t="str" cm="1">
        <f t="array" ref="Y46">_xll.BDP(B46,"es096")</f>
        <v>#N/A Connection</v>
      </c>
      <c r="Z46" s="1" t="str" cm="1">
        <f t="array" ref="Z46">_xll.BDP(B46,"CG680")</f>
        <v>#N/A Connection</v>
      </c>
      <c r="AA46" s="1">
        <v>9.3649330000000006</v>
      </c>
      <c r="AB46" s="1">
        <v>96.122388476084254</v>
      </c>
      <c r="AC46" s="1">
        <v>10.52449</v>
      </c>
      <c r="AD46" s="1">
        <v>2.1018859999999999</v>
      </c>
      <c r="AE46" s="1">
        <v>9.6171109999999995</v>
      </c>
      <c r="AF46" s="1">
        <v>15.335495947847487</v>
      </c>
      <c r="AG46" t="str" cm="1">
        <f t="array" ref="AG46">_xll.BDP(B46,"State_of_domicile")</f>
        <v>#N/A Connection</v>
      </c>
      <c r="AH46" t="str" cm="1">
        <f t="array" ref="AH46">_xll.BDP(B46,"cntry_of_domicile")</f>
        <v>#N/A Connection</v>
      </c>
      <c r="AI46" t="str" cm="1">
        <f t="array" ref="AI46">_xll.BDP(B46,"cur_mkt_cap")</f>
        <v>#N/A Connection</v>
      </c>
      <c r="AJ46" t="str">
        <f t="shared" si="1"/>
        <v>Large Cap</v>
      </c>
      <c r="AK46" t="str" cm="1">
        <f t="array" ref="AK46">_xll.BDP(B46,"EQY_beta")</f>
        <v>#N/A Connection</v>
      </c>
    </row>
    <row r="47" spans="1:37" x14ac:dyDescent="0.3">
      <c r="A47" t="s">
        <v>857</v>
      </c>
      <c r="B47" t="str">
        <f t="shared" si="0"/>
        <v>ATVI US Equity</v>
      </c>
      <c r="C47" t="s">
        <v>356</v>
      </c>
      <c r="D47" t="s">
        <v>17</v>
      </c>
      <c r="E47">
        <v>782625300</v>
      </c>
      <c r="F47" t="s">
        <v>1065</v>
      </c>
      <c r="G47">
        <v>35.347299999999997</v>
      </c>
      <c r="H47">
        <v>5178734</v>
      </c>
      <c r="I47">
        <v>2000</v>
      </c>
      <c r="J47">
        <v>9800</v>
      </c>
      <c r="K47" t="s">
        <v>1071</v>
      </c>
      <c r="L47" s="1">
        <v>74.53</v>
      </c>
      <c r="M47" s="1">
        <v>4.8755553794977535</v>
      </c>
      <c r="N47" s="1">
        <v>35.544308329961126</v>
      </c>
      <c r="O47" s="1">
        <v>8.2102772405156479</v>
      </c>
      <c r="P47" s="1" t="str" cm="1">
        <f t="array" ref="P47">_xll.BDP(B47,"is010")</f>
        <v>#N/A Connection</v>
      </c>
      <c r="Q47" s="1" t="str" cm="1">
        <f t="array" ref="Q47">_xll.BDP(B47,"wacc")</f>
        <v>#N/A Connection</v>
      </c>
      <c r="R47" s="1" t="str" cm="1">
        <f t="array" ref="R47">_xll.BDP(B47,"rr243")</f>
        <v>#N/A Connection</v>
      </c>
      <c r="S47" s="1" t="str" cm="1">
        <f t="array" ref="S47">_xll.BDP(B47,"rr057")</f>
        <v>#N/A Connection</v>
      </c>
      <c r="T47" s="1" t="str" cm="1">
        <f t="array" ref="T47">_xll.BDP(B47,"RR026")</f>
        <v>#N/A Connection</v>
      </c>
      <c r="U47" s="1" t="str" cm="1">
        <f t="array" ref="U47">_xll.BDP(B47,"rr951")</f>
        <v>#N/A Connection</v>
      </c>
      <c r="V47" s="1" t="str" cm="1">
        <f t="array" ref="V47">_xll.BDP(B47,"rx280")</f>
        <v>#N/A Connection</v>
      </c>
      <c r="W47" s="1" t="str" cm="1">
        <f t="array" ref="W47">_xll.BDP(B47,"CEO_DUALITY")</f>
        <v>#N/A Connection</v>
      </c>
      <c r="X47" s="1" t="str" cm="1">
        <f t="array" ref="X47">_xll.BDP(B47,"ES277")</f>
        <v>#N/A Connection</v>
      </c>
      <c r="Y47" s="1" t="str" cm="1">
        <f t="array" ref="Y47">_xll.BDP(B47,"es096")</f>
        <v>#N/A Connection</v>
      </c>
      <c r="Z47" s="1" t="str" cm="1">
        <f t="array" ref="Z47">_xll.BDP(B47,"CG680")</f>
        <v>#N/A Connection</v>
      </c>
      <c r="AA47" s="1">
        <v>4.8646789999999998</v>
      </c>
      <c r="AB47" s="1">
        <v>91.522574099741476</v>
      </c>
      <c r="AC47" s="1">
        <v>-8.8162749999999992</v>
      </c>
      <c r="AD47" s="1">
        <v>7.4051600000000004</v>
      </c>
      <c r="AE47" s="1">
        <v>1.9600630000000001</v>
      </c>
      <c r="AF47" s="1">
        <v>22.824160732281861</v>
      </c>
      <c r="AG47" t="str" cm="1">
        <f t="array" ref="AG47">_xll.BDP(B47,"State_of_domicile")</f>
        <v>#N/A Connection</v>
      </c>
      <c r="AH47" t="str" cm="1">
        <f t="array" ref="AH47">_xll.BDP(B47,"cntry_of_domicile")</f>
        <v>#N/A Connection</v>
      </c>
      <c r="AI47" t="str" cm="1">
        <f t="array" ref="AI47">_xll.BDP(B47,"cur_mkt_cap")</f>
        <v>#N/A Connection</v>
      </c>
      <c r="AJ47" t="str">
        <f t="shared" si="1"/>
        <v>Large Cap</v>
      </c>
      <c r="AK47" t="str" cm="1">
        <f t="array" ref="AK47">_xll.BDP(B47,"EQY_beta")</f>
        <v>#N/A Connection</v>
      </c>
    </row>
    <row r="48" spans="1:37" x14ac:dyDescent="0.3">
      <c r="A48" t="s">
        <v>828</v>
      </c>
      <c r="B48" t="str">
        <f t="shared" si="0"/>
        <v>AVB US Equity</v>
      </c>
      <c r="C48" t="s">
        <v>327</v>
      </c>
      <c r="D48" t="s">
        <v>33</v>
      </c>
      <c r="E48">
        <v>139897400</v>
      </c>
      <c r="F48" t="s">
        <v>1063</v>
      </c>
      <c r="G48">
        <v>20.5367</v>
      </c>
      <c r="H48">
        <v>853130</v>
      </c>
      <c r="I48">
        <v>1995</v>
      </c>
      <c r="J48">
        <v>2927</v>
      </c>
      <c r="K48" t="s">
        <v>1081</v>
      </c>
      <c r="L48" s="1">
        <v>170.31</v>
      </c>
      <c r="M48" s="1">
        <v>1.9230019792686681</v>
      </c>
      <c r="N48" s="1">
        <v>90.414011752048225</v>
      </c>
      <c r="O48" s="1">
        <v>4.755830403995394</v>
      </c>
      <c r="P48" s="1" t="str" cm="1">
        <f t="array" ref="P48">_xll.BDP(B48,"is010")</f>
        <v>#N/A Connection</v>
      </c>
      <c r="Q48" s="1" t="str" cm="1">
        <f t="array" ref="Q48">_xll.BDP(B48,"wacc")</f>
        <v>#N/A Connection</v>
      </c>
      <c r="R48" s="1" t="str" cm="1">
        <f t="array" ref="R48">_xll.BDP(B48,"rr243")</f>
        <v>#N/A Connection</v>
      </c>
      <c r="T48" s="1" t="str" cm="1">
        <f t="array" ref="T48">_xll.BDP(B48,"RR026")</f>
        <v>#N/A Connection</v>
      </c>
      <c r="U48" s="1" t="str" cm="1">
        <f t="array" ref="U48">_xll.BDP(B48,"rr951")</f>
        <v>#N/A Connection</v>
      </c>
      <c r="V48" s="1" t="str" cm="1">
        <f t="array" ref="V48">_xll.BDP(B48,"rx280")</f>
        <v>#N/A Connection</v>
      </c>
      <c r="W48" s="1" t="str" cm="1">
        <f t="array" ref="W48">_xll.BDP(B48,"CEO_DUALITY")</f>
        <v>#N/A Connection</v>
      </c>
      <c r="X48" s="1" t="str" cm="1">
        <f t="array" ref="X48">_xll.BDP(B48,"ES277")</f>
        <v>#N/A Connection</v>
      </c>
      <c r="Y48" s="1" t="str" cm="1">
        <f t="array" ref="Y48">_xll.BDP(B48,"es096")</f>
        <v>#N/A Connection</v>
      </c>
      <c r="Z48" s="1" t="str" cm="1">
        <f t="array" ref="Z48">_xll.BDP(B48,"CG680")</f>
        <v>#N/A Connection</v>
      </c>
      <c r="AA48" s="1">
        <v>3.0161899999999999</v>
      </c>
      <c r="AB48" s="1">
        <v>99.496935320486585</v>
      </c>
      <c r="AC48" s="1">
        <v>-29.026890000000002</v>
      </c>
      <c r="AD48" s="1">
        <v>-4.3686340000000001</v>
      </c>
      <c r="AE48" s="1">
        <v>3.709724</v>
      </c>
      <c r="AF48" s="1">
        <v>5.2219709051369634</v>
      </c>
      <c r="AG48" t="str" cm="1">
        <f t="array" ref="AG48">_xll.BDP(B48,"State_of_domicile")</f>
        <v>#N/A Connection</v>
      </c>
      <c r="AH48" t="str" cm="1">
        <f t="array" ref="AH48">_xll.BDP(B48,"cntry_of_domicile")</f>
        <v>#N/A Connection</v>
      </c>
      <c r="AI48" t="str" cm="1">
        <f t="array" ref="AI48">_xll.BDP(B48,"cur_mkt_cap")</f>
        <v>#N/A Connection</v>
      </c>
      <c r="AJ48" t="str">
        <f t="shared" si="1"/>
        <v>Large Cap</v>
      </c>
      <c r="AK48" t="str" cm="1">
        <f t="array" ref="AK48">_xll.BDP(B48,"EQY_beta")</f>
        <v>#N/A Connection</v>
      </c>
    </row>
    <row r="49" spans="1:37" x14ac:dyDescent="0.3">
      <c r="A49" t="s">
        <v>527</v>
      </c>
      <c r="B49" t="str">
        <f t="shared" si="0"/>
        <v>AVGO US Equity</v>
      </c>
      <c r="C49" t="s">
        <v>18</v>
      </c>
      <c r="D49" t="s">
        <v>19</v>
      </c>
      <c r="E49">
        <v>417886100</v>
      </c>
      <c r="F49" t="s">
        <v>1065</v>
      </c>
      <c r="G49">
        <v>22.524100000000001</v>
      </c>
      <c r="H49">
        <v>2191948</v>
      </c>
      <c r="I49">
        <v>2018</v>
      </c>
      <c r="J49">
        <v>20000</v>
      </c>
      <c r="K49" t="s">
        <v>1072</v>
      </c>
      <c r="L49" s="1">
        <v>583.42999999999995</v>
      </c>
      <c r="M49" s="1">
        <v>13.266580673417483</v>
      </c>
      <c r="N49" s="1">
        <v>51.641641724124682</v>
      </c>
      <c r="O49" s="1">
        <v>11.310570376524643</v>
      </c>
      <c r="P49" s="1" t="str" cm="1">
        <f t="array" ref="P49">_xll.BDP(B49,"is010")</f>
        <v>#N/A Connection</v>
      </c>
      <c r="Q49" s="1" t="str" cm="1">
        <f t="array" ref="Q49">_xll.BDP(B49,"wacc")</f>
        <v>#N/A Connection</v>
      </c>
      <c r="R49" s="1" t="str" cm="1">
        <f t="array" ref="R49">_xll.BDP(B49,"rr243")</f>
        <v>#N/A Connection</v>
      </c>
      <c r="S49" s="1" t="str" cm="1">
        <f t="array" ref="S49">_xll.BDP(B49,"rr057")</f>
        <v>#N/A Connection</v>
      </c>
      <c r="T49" s="1" t="str" cm="1">
        <f t="array" ref="T49">_xll.BDP(B49,"RR026")</f>
        <v>#N/A Connection</v>
      </c>
      <c r="U49" s="1" t="str" cm="1">
        <f t="array" ref="U49">_xll.BDP(B49,"rr951")</f>
        <v>#N/A Connection</v>
      </c>
      <c r="V49" s="1" t="str" cm="1">
        <f t="array" ref="V49">_xll.BDP(B49,"rx280")</f>
        <v>#N/A Connection</v>
      </c>
      <c r="W49" s="1" t="str" cm="1">
        <f t="array" ref="W49">_xll.BDP(B49,"CEO_DUALITY")</f>
        <v>#N/A Connection</v>
      </c>
      <c r="X49" s="1" t="str" cm="1">
        <f t="array" ref="X49">_xll.BDP(B49,"ES277")</f>
        <v>#N/A Connection</v>
      </c>
      <c r="Y49" s="1" t="str" cm="1">
        <f t="array" ref="Y49">_xll.BDP(B49,"es096")</f>
        <v>#N/A Connection</v>
      </c>
      <c r="Z49" s="1" t="str" cm="1">
        <f t="array" ref="Z49">_xll.BDP(B49,"CG680")</f>
        <v>#N/A Connection</v>
      </c>
      <c r="AA49" s="1">
        <v>2.3427359999999999</v>
      </c>
      <c r="AB49" s="1">
        <v>93.586356006549963</v>
      </c>
      <c r="AC49" s="1">
        <v>4.4591719999999997</v>
      </c>
      <c r="AD49" s="1">
        <v>28.086870000000001</v>
      </c>
      <c r="AE49" s="1">
        <v>20.880040000000001</v>
      </c>
      <c r="AF49" s="1">
        <v>36.927167909450567</v>
      </c>
      <c r="AG49" t="str" cm="1">
        <f t="array" ref="AG49">_xll.BDP(B49,"State_of_domicile")</f>
        <v>#N/A Connection</v>
      </c>
      <c r="AH49" t="str" cm="1">
        <f t="array" ref="AH49">_xll.BDP(B49,"cntry_of_domicile")</f>
        <v>#N/A Connection</v>
      </c>
      <c r="AI49" t="str" cm="1">
        <f t="array" ref="AI49">_xll.BDP(B49,"cur_mkt_cap")</f>
        <v>#N/A Connection</v>
      </c>
      <c r="AJ49" t="str">
        <f t="shared" si="1"/>
        <v>Large Cap</v>
      </c>
      <c r="AK49" t="str" cm="1">
        <f t="array" ref="AK49">_xll.BDP(B49,"EQY_beta")</f>
        <v>#N/A Connection</v>
      </c>
    </row>
    <row r="50" spans="1:37" x14ac:dyDescent="0.3">
      <c r="A50" t="s">
        <v>579</v>
      </c>
      <c r="B50" t="str">
        <f t="shared" si="0"/>
        <v>AVY US Equity</v>
      </c>
      <c r="C50" t="s">
        <v>78</v>
      </c>
      <c r="D50" t="s">
        <v>12</v>
      </c>
      <c r="E50">
        <v>80969010</v>
      </c>
      <c r="F50" t="s">
        <v>1063</v>
      </c>
      <c r="G50">
        <v>19.671600000000002</v>
      </c>
      <c r="H50">
        <v>488629</v>
      </c>
      <c r="I50">
        <v>1977</v>
      </c>
      <c r="J50">
        <v>36000</v>
      </c>
      <c r="K50" t="s">
        <v>1078</v>
      </c>
      <c r="L50" s="1">
        <v>193.9</v>
      </c>
      <c r="M50" s="1">
        <v>8.2262845303824541</v>
      </c>
      <c r="N50" s="1">
        <v>18.427827247005084</v>
      </c>
      <c r="O50" s="1">
        <v>8.1611726629998795</v>
      </c>
      <c r="P50" s="1" t="str" cm="1">
        <f t="array" ref="P50">_xll.BDP(B50,"is010")</f>
        <v>#N/A Connection</v>
      </c>
      <c r="Q50" s="1" t="str" cm="1">
        <f t="array" ref="Q50">_xll.BDP(B50,"wacc")</f>
        <v>#N/A Connection</v>
      </c>
      <c r="R50" s="1" t="str" cm="1">
        <f t="array" ref="R50">_xll.BDP(B50,"rr243")</f>
        <v>#N/A Connection</v>
      </c>
      <c r="S50" s="1" t="str" cm="1">
        <f t="array" ref="S50">_xll.BDP(B50,"rr057")</f>
        <v>#N/A Connection</v>
      </c>
      <c r="T50" s="1" t="str" cm="1">
        <f t="array" ref="T50">_xll.BDP(B50,"RR026")</f>
        <v>#N/A Connection</v>
      </c>
      <c r="U50" s="1" t="str" cm="1">
        <f t="array" ref="U50">_xll.BDP(B50,"rr951")</f>
        <v>#N/A Connection</v>
      </c>
      <c r="V50" s="1" t="str" cm="1">
        <f t="array" ref="V50">_xll.BDP(B50,"rx280")</f>
        <v>#N/A Connection</v>
      </c>
      <c r="W50" s="1" t="str" cm="1">
        <f t="array" ref="W50">_xll.BDP(B50,"CEO_DUALITY")</f>
        <v>#N/A Connection</v>
      </c>
      <c r="X50" s="1" t="str" cm="1">
        <f t="array" ref="X50">_xll.BDP(B50,"ES277")</f>
        <v>#N/A Connection</v>
      </c>
      <c r="Y50" s="1" t="str" cm="1">
        <f t="array" ref="Y50">_xll.BDP(B50,"es096")</f>
        <v>#N/A Connection</v>
      </c>
      <c r="Z50" s="1" t="str" cm="1">
        <f t="array" ref="Z50">_xll.BDP(B50,"CG680")</f>
        <v>#N/A Connection</v>
      </c>
      <c r="AA50" s="1">
        <v>4.077852</v>
      </c>
      <c r="AB50" s="1">
        <v>101.7720910321152</v>
      </c>
      <c r="AC50" s="1">
        <v>-4.719824</v>
      </c>
      <c r="AD50" s="1">
        <v>14.704510000000001</v>
      </c>
      <c r="AE50" s="1">
        <v>11.88565</v>
      </c>
      <c r="AF50" s="1">
        <v>20.49181895324681</v>
      </c>
      <c r="AG50" t="str" cm="1">
        <f t="array" ref="AG50">_xll.BDP(B50,"State_of_domicile")</f>
        <v>#N/A Connection</v>
      </c>
      <c r="AH50" t="str" cm="1">
        <f t="array" ref="AH50">_xll.BDP(B50,"cntry_of_domicile")</f>
        <v>#N/A Connection</v>
      </c>
      <c r="AI50" t="str" cm="1">
        <f t="array" ref="AI50">_xll.BDP(B50,"cur_mkt_cap")</f>
        <v>#N/A Connection</v>
      </c>
      <c r="AJ50" t="str">
        <f t="shared" si="1"/>
        <v>Large Cap</v>
      </c>
      <c r="AK50" t="str" cm="1">
        <f t="array" ref="AK50">_xll.BDP(B50,"EQY_beta")</f>
        <v>#N/A Connection</v>
      </c>
    </row>
    <row r="51" spans="1:37" x14ac:dyDescent="0.3">
      <c r="A51" t="s">
        <v>548</v>
      </c>
      <c r="B51" t="str">
        <f t="shared" si="0"/>
        <v>AWK US Equity</v>
      </c>
      <c r="C51" t="s">
        <v>46</v>
      </c>
      <c r="D51" t="s">
        <v>47</v>
      </c>
      <c r="E51">
        <v>181827900</v>
      </c>
      <c r="F51" t="s">
        <v>1063</v>
      </c>
      <c r="G51">
        <v>21.535499999999999</v>
      </c>
      <c r="H51">
        <v>755125</v>
      </c>
      <c r="I51">
        <v>1936</v>
      </c>
      <c r="J51">
        <v>6400</v>
      </c>
      <c r="K51" t="s">
        <v>1087</v>
      </c>
      <c r="L51" s="1">
        <v>158.46</v>
      </c>
      <c r="M51" s="1">
        <v>3.0843695428574236</v>
      </c>
      <c r="N51" s="1">
        <v>8.0435179821286091</v>
      </c>
      <c r="O51" s="1">
        <v>3.1631861415563618</v>
      </c>
      <c r="P51" s="1" t="str" cm="1">
        <f t="array" ref="P51">_xll.BDP(B51,"is010")</f>
        <v>#N/A Connection</v>
      </c>
      <c r="Q51" s="1" t="str" cm="1">
        <f t="array" ref="Q51">_xll.BDP(B51,"wacc")</f>
        <v>#N/A Connection</v>
      </c>
      <c r="R51" s="1" t="str" cm="1">
        <f t="array" ref="R51">_xll.BDP(B51,"rr243")</f>
        <v>#N/A Connection</v>
      </c>
      <c r="T51" s="1" t="str" cm="1">
        <f t="array" ref="T51">_xll.BDP(B51,"RR026")</f>
        <v>#N/A Connection</v>
      </c>
      <c r="U51" s="1" t="str" cm="1">
        <f t="array" ref="U51">_xll.BDP(B51,"rr951")</f>
        <v>#N/A Connection</v>
      </c>
      <c r="V51" s="1" t="str" cm="1">
        <f t="array" ref="V51">_xll.BDP(B51,"rx280")</f>
        <v>#N/A Connection</v>
      </c>
      <c r="W51" s="1" t="str" cm="1">
        <f t="array" ref="W51">_xll.BDP(B51,"CEO_DUALITY")</f>
        <v>#N/A Connection</v>
      </c>
      <c r="X51" s="1" t="str" cm="1">
        <f t="array" ref="X51">_xll.BDP(B51,"ES277")</f>
        <v>#N/A Connection</v>
      </c>
      <c r="Y51" s="1" t="str" cm="1">
        <f t="array" ref="Y51">_xll.BDP(B51,"es096")</f>
        <v>#N/A Connection</v>
      </c>
      <c r="Z51" s="1" t="str" cm="1">
        <f t="array" ref="Z51">_xll.BDP(B51,"CG680")</f>
        <v>#N/A Connection</v>
      </c>
      <c r="AA51" s="1">
        <v>4.8332480000000002</v>
      </c>
      <c r="AB51" s="1">
        <v>94.940793911379387</v>
      </c>
      <c r="AC51" s="1">
        <v>-0.48455910000000002</v>
      </c>
      <c r="AD51" s="1">
        <v>8.3683979999999991</v>
      </c>
      <c r="AE51" s="1">
        <v>15.93038</v>
      </c>
      <c r="AF51" s="1">
        <v>17.553846154684251</v>
      </c>
      <c r="AG51" t="str" cm="1">
        <f t="array" ref="AG51">_xll.BDP(B51,"State_of_domicile")</f>
        <v>#N/A Connection</v>
      </c>
      <c r="AH51" t="str" cm="1">
        <f t="array" ref="AH51">_xll.BDP(B51,"cntry_of_domicile")</f>
        <v>#N/A Connection</v>
      </c>
      <c r="AI51" t="str" cm="1">
        <f t="array" ref="AI51">_xll.BDP(B51,"cur_mkt_cap")</f>
        <v>#N/A Connection</v>
      </c>
      <c r="AJ51" t="str">
        <f t="shared" si="1"/>
        <v>Large Cap</v>
      </c>
      <c r="AK51" t="str" cm="1">
        <f t="array" ref="AK51">_xll.BDP(B51,"EQY_beta")</f>
        <v>#N/A Connection</v>
      </c>
    </row>
    <row r="52" spans="1:37" x14ac:dyDescent="0.3">
      <c r="A52" t="s">
        <v>525</v>
      </c>
      <c r="B52" t="str">
        <f t="shared" si="0"/>
        <v>AXP US Equity</v>
      </c>
      <c r="C52" t="s">
        <v>15</v>
      </c>
      <c r="D52" t="s">
        <v>14</v>
      </c>
      <c r="E52">
        <v>743000000</v>
      </c>
      <c r="F52" t="s">
        <v>1063</v>
      </c>
      <c r="G52">
        <v>18.172999999999998</v>
      </c>
      <c r="H52">
        <v>4028366</v>
      </c>
      <c r="I52">
        <v>1965</v>
      </c>
      <c r="J52">
        <v>64000</v>
      </c>
      <c r="K52" t="s">
        <v>1088</v>
      </c>
      <c r="L52" s="1">
        <v>154.47</v>
      </c>
      <c r="M52" s="1">
        <v>6.8090978410276337</v>
      </c>
      <c r="N52" s="1">
        <v>16.104002953710943</v>
      </c>
      <c r="O52" s="1">
        <v>2.9409848871875983</v>
      </c>
      <c r="P52" s="1" t="str" cm="1">
        <f t="array" ref="P52">_xll.BDP(B52,"is010")</f>
        <v>#N/A Connection</v>
      </c>
      <c r="Q52" s="1" t="str" cm="1">
        <f t="array" ref="Q52">_xll.BDP(B52,"wacc")</f>
        <v>#N/A Connection</v>
      </c>
      <c r="R52" s="1" t="str" cm="1">
        <f t="array" ref="R52">_xll.BDP(B52,"rr243")</f>
        <v>#N/A Connection</v>
      </c>
      <c r="T52" s="1" t="str" cm="1">
        <f t="array" ref="T52">_xll.BDP(B52,"RR026")</f>
        <v>#N/A Connection</v>
      </c>
      <c r="U52" s="1" t="str" cm="1">
        <f t="array" ref="U52">_xll.BDP(B52,"rr951")</f>
        <v>#N/A Connection</v>
      </c>
      <c r="V52" s="1" t="str" cm="1">
        <f t="array" ref="V52">_xll.BDP(B52,"rx280")</f>
        <v>#N/A Connection</v>
      </c>
      <c r="W52" s="1" t="str" cm="1">
        <f t="array" ref="W52">_xll.BDP(B52,"CEO_DUALITY")</f>
        <v>#N/A Connection</v>
      </c>
      <c r="X52" s="1" t="str" cm="1">
        <f t="array" ref="X52">_xll.BDP(B52,"ES277")</f>
        <v>#N/A Connection</v>
      </c>
      <c r="Y52" s="1" t="str" cm="1">
        <f t="array" ref="Y52">_xll.BDP(B52,"es096")</f>
        <v>#N/A Connection</v>
      </c>
      <c r="Z52" s="1" t="str" cm="1">
        <f t="array" ref="Z52">_xll.BDP(B52,"CG680")</f>
        <v>#N/A Connection</v>
      </c>
      <c r="AA52" s="1">
        <v>2.4760309999999999</v>
      </c>
      <c r="AB52" s="1">
        <v>90.533080739888945</v>
      </c>
      <c r="AC52" s="1">
        <v>-5.7489650000000001</v>
      </c>
      <c r="AD52" s="1">
        <v>6.9851470000000004</v>
      </c>
      <c r="AE52" s="1">
        <v>10.67033</v>
      </c>
      <c r="AF52" s="1">
        <v>11.629002951873124</v>
      </c>
      <c r="AG52" t="str" cm="1">
        <f t="array" ref="AG52">_xll.BDP(B52,"State_of_domicile")</f>
        <v>#N/A Connection</v>
      </c>
      <c r="AH52" t="str" cm="1">
        <f t="array" ref="AH52">_xll.BDP(B52,"cntry_of_domicile")</f>
        <v>#N/A Connection</v>
      </c>
      <c r="AI52" t="str" cm="1">
        <f t="array" ref="AI52">_xll.BDP(B52,"cur_mkt_cap")</f>
        <v>#N/A Connection</v>
      </c>
      <c r="AJ52" t="str">
        <f t="shared" si="1"/>
        <v>Large Cap</v>
      </c>
      <c r="AK52" t="str" cm="1">
        <f t="array" ref="AK52">_xll.BDP(B52,"EQY_beta")</f>
        <v>#N/A Connection</v>
      </c>
    </row>
    <row r="53" spans="1:37" x14ac:dyDescent="0.3">
      <c r="A53" t="s">
        <v>578</v>
      </c>
      <c r="B53" t="str">
        <f t="shared" si="0"/>
        <v>AZO US Equity</v>
      </c>
      <c r="C53" t="s">
        <v>77</v>
      </c>
      <c r="D53" t="s">
        <v>39</v>
      </c>
      <c r="E53">
        <v>18765670</v>
      </c>
      <c r="F53" t="s">
        <v>1063</v>
      </c>
      <c r="G53">
        <v>20.164999999999999</v>
      </c>
      <c r="H53">
        <v>145368</v>
      </c>
      <c r="I53">
        <v>1991</v>
      </c>
      <c r="J53">
        <v>69440</v>
      </c>
      <c r="K53" t="s">
        <v>1067</v>
      </c>
      <c r="L53" s="1">
        <v>2355.88</v>
      </c>
      <c r="M53" s="1">
        <v>16.111034179473684</v>
      </c>
      <c r="N53" s="1">
        <v>23.554284409915809</v>
      </c>
      <c r="O53" s="1">
        <v>15.349292465501069</v>
      </c>
      <c r="P53" s="1" t="str" cm="1">
        <f t="array" ref="P53">_xll.BDP(B53,"is010")</f>
        <v>#N/A Connection</v>
      </c>
      <c r="Q53" s="1" t="str" cm="1">
        <f t="array" ref="Q53">_xll.BDP(B53,"wacc")</f>
        <v>#N/A Connection</v>
      </c>
      <c r="R53" s="1" t="str" cm="1">
        <f t="array" ref="R53">_xll.BDP(B53,"rr243")</f>
        <v>#N/A Connection</v>
      </c>
      <c r="S53" s="1" t="str" cm="1">
        <f t="array" ref="S53">_xll.BDP(B53,"rr057")</f>
        <v>#N/A Connection</v>
      </c>
      <c r="T53" s="1" t="str" cm="1">
        <f t="array" ref="T53">_xll.BDP(B53,"RR026")</f>
        <v>#N/A Connection</v>
      </c>
      <c r="U53" s="1" t="str" cm="1">
        <f t="array" ref="U53">_xll.BDP(B53,"rr951")</f>
        <v>#N/A Connection</v>
      </c>
      <c r="V53" s="1" t="str" cm="1">
        <f t="array" ref="V53">_xll.BDP(B53,"rx280")</f>
        <v>#N/A Connection</v>
      </c>
      <c r="W53" s="1" t="str" cm="1">
        <f t="array" ref="W53">_xll.BDP(B53,"CEO_DUALITY")</f>
        <v>#N/A Connection</v>
      </c>
      <c r="X53" s="1" t="str" cm="1">
        <f t="array" ref="X53">_xll.BDP(B53,"ES277")</f>
        <v>#N/A Connection</v>
      </c>
      <c r="Y53" s="1" t="str" cm="1">
        <f t="array" ref="Y53">_xll.BDP(B53,"es096")</f>
        <v>#N/A Connection</v>
      </c>
      <c r="Z53" s="1" t="str" cm="1">
        <f t="array" ref="Z53">_xll.BDP(B53,"CG680")</f>
        <v>#N/A Connection</v>
      </c>
      <c r="AA53" s="1">
        <v>2.630207</v>
      </c>
      <c r="AB53" s="1">
        <v>108.66154700854358</v>
      </c>
      <c r="AC53" s="1">
        <v>19.73611</v>
      </c>
      <c r="AD53" s="1">
        <v>26.781189999999999</v>
      </c>
      <c r="AE53" s="1">
        <v>24.574069999999999</v>
      </c>
      <c r="AF53" s="1">
        <v>21.585128137568788</v>
      </c>
      <c r="AG53" t="str" cm="1">
        <f t="array" ref="AG53">_xll.BDP(B53,"State_of_domicile")</f>
        <v>#N/A Connection</v>
      </c>
      <c r="AH53" t="str" cm="1">
        <f t="array" ref="AH53">_xll.BDP(B53,"cntry_of_domicile")</f>
        <v>#N/A Connection</v>
      </c>
      <c r="AI53" t="str" cm="1">
        <f t="array" ref="AI53">_xll.BDP(B53,"cur_mkt_cap")</f>
        <v>#N/A Connection</v>
      </c>
      <c r="AJ53" t="str">
        <f t="shared" si="1"/>
        <v>Large Cap</v>
      </c>
      <c r="AK53" t="str" cm="1">
        <f t="array" ref="AK53">_xll.BDP(B53,"EQY_beta")</f>
        <v>#N/A Connection</v>
      </c>
    </row>
    <row r="54" spans="1:37" x14ac:dyDescent="0.3">
      <c r="A54" t="s">
        <v>528</v>
      </c>
      <c r="B54" t="str">
        <f t="shared" si="0"/>
        <v>BA US Equity</v>
      </c>
      <c r="C54" t="s">
        <v>20</v>
      </c>
      <c r="D54" t="s">
        <v>21</v>
      </c>
      <c r="E54">
        <v>598239600</v>
      </c>
      <c r="F54" t="s">
        <v>1063</v>
      </c>
      <c r="G54">
        <v>0</v>
      </c>
      <c r="H54">
        <v>7087394</v>
      </c>
      <c r="I54">
        <v>1934</v>
      </c>
      <c r="J54">
        <v>156000</v>
      </c>
      <c r="K54" t="s">
        <v>1089</v>
      </c>
      <c r="L54" s="1">
        <v>211.98</v>
      </c>
      <c r="M54" s="1">
        <v>-6.3587660720058725</v>
      </c>
      <c r="O54" s="1">
        <v>1.1516962151336496</v>
      </c>
      <c r="P54" s="1" t="str" cm="1">
        <f t="array" ref="P54">_xll.BDP(B54,"is010")</f>
        <v>#N/A Connection</v>
      </c>
      <c r="Q54" s="1" t="str" cm="1">
        <f t="array" ref="Q54">_xll.BDP(B54,"wacc")</f>
        <v>#N/A Connection</v>
      </c>
      <c r="R54" s="1" t="str" cm="1">
        <f t="array" ref="R54">_xll.BDP(B54,"rr243")</f>
        <v>#N/A Connection</v>
      </c>
      <c r="S54" s="1" t="str" cm="1">
        <f t="array" ref="S54">_xll.BDP(B54,"rr057")</f>
        <v>#N/A Connection</v>
      </c>
      <c r="T54" s="1" t="str" cm="1">
        <f t="array" ref="T54">_xll.BDP(B54,"RR026")</f>
        <v>#N/A Connection</v>
      </c>
      <c r="U54" s="1" t="str" cm="1">
        <f t="array" ref="U54">_xll.BDP(B54,"rr951")</f>
        <v>#N/A Connection</v>
      </c>
      <c r="V54" s="1" t="str" cm="1">
        <f t="array" ref="V54">_xll.BDP(B54,"rx280")</f>
        <v>#N/A Connection</v>
      </c>
      <c r="W54" s="1" t="str" cm="1">
        <f t="array" ref="W54">_xll.BDP(B54,"CEO_DUALITY")</f>
        <v>#N/A Connection</v>
      </c>
      <c r="X54" s="1" t="str" cm="1">
        <f t="array" ref="X54">_xll.BDP(B54,"ES277")</f>
        <v>#N/A Connection</v>
      </c>
      <c r="Y54" s="1" t="str" cm="1">
        <f t="array" ref="Y54">_xll.BDP(B54,"es096")</f>
        <v>#N/A Connection</v>
      </c>
      <c r="Z54" s="1" t="str" cm="1">
        <f t="array" ref="Z54">_xll.BDP(B54,"CG680")</f>
        <v>#N/A Connection</v>
      </c>
      <c r="AA54" s="1">
        <v>1.4185430000000001</v>
      </c>
      <c r="AB54" s="1">
        <v>59.009946526867843</v>
      </c>
      <c r="AC54" s="1">
        <v>-5.8619560000000002</v>
      </c>
      <c r="AD54" s="1">
        <v>-13.02731</v>
      </c>
      <c r="AE54" s="1">
        <v>-8.150665</v>
      </c>
      <c r="AF54" s="1">
        <v>11.76748904927547</v>
      </c>
      <c r="AG54" t="str" cm="1">
        <f t="array" ref="AG54">_xll.BDP(B54,"State_of_domicile")</f>
        <v>#N/A Connection</v>
      </c>
      <c r="AH54" t="str" cm="1">
        <f t="array" ref="AH54">_xll.BDP(B54,"cntry_of_domicile")</f>
        <v>#N/A Connection</v>
      </c>
      <c r="AI54" t="str" cm="1">
        <f t="array" ref="AI54">_xll.BDP(B54,"cur_mkt_cap")</f>
        <v>#N/A Connection</v>
      </c>
      <c r="AJ54" t="str">
        <f t="shared" si="1"/>
        <v>Large Cap</v>
      </c>
      <c r="AK54" t="str" cm="1">
        <f t="array" ref="AK54">_xll.BDP(B54,"EQY_beta")</f>
        <v>#N/A Connection</v>
      </c>
    </row>
    <row r="55" spans="1:37" x14ac:dyDescent="0.3">
      <c r="A55" t="s">
        <v>549</v>
      </c>
      <c r="B55" t="str">
        <f t="shared" si="0"/>
        <v>BAC US Equity</v>
      </c>
      <c r="C55" t="s">
        <v>48</v>
      </c>
      <c r="D55" t="s">
        <v>14</v>
      </c>
      <c r="E55">
        <v>8022432000</v>
      </c>
      <c r="F55" t="s">
        <v>1063</v>
      </c>
      <c r="G55">
        <v>11.4582</v>
      </c>
      <c r="H55">
        <v>39012504</v>
      </c>
      <c r="I55">
        <v>1998</v>
      </c>
      <c r="J55">
        <v>213000</v>
      </c>
      <c r="K55" t="s">
        <v>1088</v>
      </c>
      <c r="L55" s="1">
        <v>34.03</v>
      </c>
      <c r="M55" s="1">
        <v>7.5943218709813465</v>
      </c>
      <c r="N55" s="1">
        <v>56.191801213786789</v>
      </c>
      <c r="O55" s="1">
        <v>1.0014784037239386</v>
      </c>
      <c r="P55" s="1" t="str" cm="1">
        <f t="array" ref="P55">_xll.BDP(B55,"is010")</f>
        <v>#N/A Connection</v>
      </c>
      <c r="Q55" s="1" t="str" cm="1">
        <f t="array" ref="Q55">_xll.BDP(B55,"wacc")</f>
        <v>#N/A Connection</v>
      </c>
      <c r="R55" s="1" t="str" cm="1">
        <f t="array" ref="R55">_xll.BDP(B55,"rr243")</f>
        <v>#N/A Connection</v>
      </c>
      <c r="T55" s="1" t="str" cm="1">
        <f t="array" ref="T55">_xll.BDP(B55,"RR026")</f>
        <v>#N/A Connection</v>
      </c>
      <c r="U55" s="1" t="str" cm="1">
        <f t="array" ref="U55">_xll.BDP(B55,"rr951")</f>
        <v>#N/A Connection</v>
      </c>
      <c r="V55" s="1" t="str" cm="1">
        <f t="array" ref="V55">_xll.BDP(B55,"rx280")</f>
        <v>#N/A Connection</v>
      </c>
      <c r="W55" s="1" t="str" cm="1">
        <f t="array" ref="W55">_xll.BDP(B55,"CEO_DUALITY")</f>
        <v>#N/A Connection</v>
      </c>
      <c r="X55" s="1" t="str" cm="1">
        <f t="array" ref="X55">_xll.BDP(B55,"ES277")</f>
        <v>#N/A Connection</v>
      </c>
      <c r="Y55" s="1" t="str" cm="1">
        <f t="array" ref="Y55">_xll.BDP(B55,"es096")</f>
        <v>#N/A Connection</v>
      </c>
      <c r="Z55" s="1" t="str" cm="1">
        <f t="array" ref="Z55">_xll.BDP(B55,"CG680")</f>
        <v>#N/A Connection</v>
      </c>
      <c r="AA55" s="1">
        <v>1.753428</v>
      </c>
      <c r="AB55" s="1">
        <v>74.443360413087959</v>
      </c>
      <c r="AC55" s="1">
        <v>-24.667539999999999</v>
      </c>
      <c r="AD55" s="1">
        <v>1.6583330000000001</v>
      </c>
      <c r="AE55" s="1">
        <v>3.8272499999999998</v>
      </c>
      <c r="AF55" s="1">
        <v>13.101970677696073</v>
      </c>
      <c r="AG55" t="str" cm="1">
        <f t="array" ref="AG55">_xll.BDP(B55,"State_of_domicile")</f>
        <v>#N/A Connection</v>
      </c>
      <c r="AH55" t="str" cm="1">
        <f t="array" ref="AH55">_xll.BDP(B55,"cntry_of_domicile")</f>
        <v>#N/A Connection</v>
      </c>
      <c r="AI55" t="str" cm="1">
        <f t="array" ref="AI55">_xll.BDP(B55,"cur_mkt_cap")</f>
        <v>#N/A Connection</v>
      </c>
      <c r="AJ55" t="str">
        <f t="shared" si="1"/>
        <v>Large Cap</v>
      </c>
      <c r="AK55" t="str" cm="1">
        <f t="array" ref="AK55">_xll.BDP(B55,"EQY_beta")</f>
        <v>#N/A Connection</v>
      </c>
    </row>
    <row r="56" spans="1:37" x14ac:dyDescent="0.3">
      <c r="A56" t="s">
        <v>582</v>
      </c>
      <c r="B56" t="str">
        <f t="shared" si="0"/>
        <v>BALL US Equity</v>
      </c>
      <c r="C56" t="s">
        <v>81</v>
      </c>
      <c r="D56" t="s">
        <v>12</v>
      </c>
      <c r="E56">
        <v>313920100</v>
      </c>
      <c r="F56" t="s">
        <v>1063</v>
      </c>
      <c r="G56">
        <v>26.4451</v>
      </c>
      <c r="H56">
        <v>1751716</v>
      </c>
      <c r="I56">
        <v>1922</v>
      </c>
      <c r="J56">
        <v>24300</v>
      </c>
      <c r="K56" t="s">
        <v>1078</v>
      </c>
      <c r="L56" s="1">
        <v>57.3</v>
      </c>
      <c r="M56" s="1">
        <v>8.1572106124750974</v>
      </c>
      <c r="N56" s="1">
        <v>70.403443932855708</v>
      </c>
      <c r="O56" s="1">
        <v>3.2368792095520575</v>
      </c>
      <c r="P56" s="1" t="str" cm="1">
        <f t="array" ref="P56">_xll.BDP(B56,"is010")</f>
        <v>#N/A Connection</v>
      </c>
      <c r="Q56" s="1" t="str" cm="1">
        <f t="array" ref="Q56">_xll.BDP(B56,"wacc")</f>
        <v>#N/A Connection</v>
      </c>
      <c r="R56" s="1" t="str" cm="1">
        <f t="array" ref="R56">_xll.BDP(B56,"rr243")</f>
        <v>#N/A Connection</v>
      </c>
      <c r="S56" s="1" t="str" cm="1">
        <f t="array" ref="S56">_xll.BDP(B56,"rr057")</f>
        <v>#N/A Connection</v>
      </c>
      <c r="T56" s="1" t="str" cm="1">
        <f t="array" ref="T56">_xll.BDP(B56,"RR026")</f>
        <v>#N/A Connection</v>
      </c>
      <c r="U56" s="1" t="str" cm="1">
        <f t="array" ref="U56">_xll.BDP(B56,"rr951")</f>
        <v>#N/A Connection</v>
      </c>
      <c r="V56" s="1" t="str" cm="1">
        <f t="array" ref="V56">_xll.BDP(B56,"rx280")</f>
        <v>#N/A Connection</v>
      </c>
      <c r="W56" s="1" t="str" cm="1">
        <f t="array" ref="W56">_xll.BDP(B56,"CEO_DUALITY")</f>
        <v>#N/A Connection</v>
      </c>
      <c r="X56" s="1" t="str" cm="1">
        <f t="array" ref="X56">_xll.BDP(B56,"ES277")</f>
        <v>#N/A Connection</v>
      </c>
      <c r="Y56" s="1" t="str" cm="1">
        <f t="array" ref="Y56">_xll.BDP(B56,"es096")</f>
        <v>#N/A Connection</v>
      </c>
      <c r="Z56" s="1" t="str" cm="1">
        <f t="array" ref="Z56">_xll.BDP(B56,"CG680")</f>
        <v>#N/A Connection</v>
      </c>
      <c r="AA56" s="1">
        <v>9.9778939999999992</v>
      </c>
      <c r="AB56" s="1">
        <v>101.76019477663939</v>
      </c>
      <c r="AC56" s="1">
        <v>-35.229239999999997</v>
      </c>
      <c r="AD56" s="1">
        <v>-5.2362130000000002</v>
      </c>
      <c r="AE56" s="1">
        <v>9.1017159999999997</v>
      </c>
      <c r="AF56" s="1">
        <v>9.6937490029099571</v>
      </c>
      <c r="AG56" t="str" cm="1">
        <f t="array" ref="AG56">_xll.BDP(B56,"State_of_domicile")</f>
        <v>#N/A Connection</v>
      </c>
      <c r="AH56" t="str" cm="1">
        <f t="array" ref="AH56">_xll.BDP(B56,"cntry_of_domicile")</f>
        <v>#N/A Connection</v>
      </c>
      <c r="AI56" t="str" cm="1">
        <f t="array" ref="AI56">_xll.BDP(B56,"cur_mkt_cap")</f>
        <v>#N/A Connection</v>
      </c>
      <c r="AJ56" t="str">
        <f t="shared" si="1"/>
        <v>Large Cap</v>
      </c>
      <c r="AK56" t="str" cm="1">
        <f t="array" ref="AK56">_xll.BDP(B56,"EQY_beta")</f>
        <v>#N/A Connection</v>
      </c>
    </row>
    <row r="57" spans="1:37" x14ac:dyDescent="0.3">
      <c r="A57" t="s">
        <v>587</v>
      </c>
      <c r="B57" t="str">
        <f t="shared" si="0"/>
        <v>BAX US Equity</v>
      </c>
      <c r="C57" t="s">
        <v>86</v>
      </c>
      <c r="D57" t="s">
        <v>29</v>
      </c>
      <c r="E57">
        <v>504120800</v>
      </c>
      <c r="F57" t="s">
        <v>1063</v>
      </c>
      <c r="G57">
        <v>28.8703</v>
      </c>
      <c r="H57">
        <v>6164399</v>
      </c>
      <c r="I57">
        <v>1931</v>
      </c>
      <c r="J57">
        <v>60000</v>
      </c>
      <c r="K57" t="s">
        <v>1064</v>
      </c>
      <c r="L57" s="1">
        <v>44.71</v>
      </c>
      <c r="M57" s="1">
        <v>6.4698770108107651</v>
      </c>
      <c r="O57" s="1">
        <v>5.9144619762671669</v>
      </c>
      <c r="P57" s="1" t="str" cm="1">
        <f t="array" ref="P57">_xll.BDP(B57,"is010")</f>
        <v>#N/A Connection</v>
      </c>
      <c r="Q57" s="1" t="str" cm="1">
        <f t="array" ref="Q57">_xll.BDP(B57,"wacc")</f>
        <v>#N/A Connection</v>
      </c>
      <c r="R57" s="1" t="str" cm="1">
        <f t="array" ref="R57">_xll.BDP(B57,"rr243")</f>
        <v>#N/A Connection</v>
      </c>
      <c r="S57" s="1" t="str" cm="1">
        <f t="array" ref="S57">_xll.BDP(B57,"rr057")</f>
        <v>#N/A Connection</v>
      </c>
      <c r="T57" s="1" t="str" cm="1">
        <f t="array" ref="T57">_xll.BDP(B57,"RR026")</f>
        <v>#N/A Connection</v>
      </c>
      <c r="U57" s="1" t="str" cm="1">
        <f t="array" ref="U57">_xll.BDP(B57,"rr951")</f>
        <v>#N/A Connection</v>
      </c>
      <c r="V57" s="1" t="str" cm="1">
        <f t="array" ref="V57">_xll.BDP(B57,"rx280")</f>
        <v>#N/A Connection</v>
      </c>
      <c r="W57" s="1" t="str" cm="1">
        <f t="array" ref="W57">_xll.BDP(B57,"CEO_DUALITY")</f>
        <v>#N/A Connection</v>
      </c>
      <c r="X57" s="1" t="str" cm="1">
        <f t="array" ref="X57">_xll.BDP(B57,"ES277")</f>
        <v>#N/A Connection</v>
      </c>
      <c r="Y57" s="1" t="str" cm="1">
        <f t="array" ref="Y57">_xll.BDP(B57,"es096")</f>
        <v>#N/A Connection</v>
      </c>
      <c r="Z57" s="1" t="str" cm="1">
        <f t="array" ref="Z57">_xll.BDP(B57,"CG680")</f>
        <v>#N/A Connection</v>
      </c>
      <c r="AA57" s="1">
        <v>1.8060860000000001</v>
      </c>
      <c r="AB57" s="1">
        <v>101.71832190848096</v>
      </c>
      <c r="AC57" s="1">
        <v>-47.032229999999998</v>
      </c>
      <c r="AD57" s="1">
        <v>-19.56916</v>
      </c>
      <c r="AE57" s="1">
        <v>-7.1979040000000003</v>
      </c>
      <c r="AF57" s="1">
        <v>5.3459878088584212</v>
      </c>
      <c r="AG57" t="str" cm="1">
        <f t="array" ref="AG57">_xll.BDP(B57,"State_of_domicile")</f>
        <v>#N/A Connection</v>
      </c>
      <c r="AH57" t="str" cm="1">
        <f t="array" ref="AH57">_xll.BDP(B57,"cntry_of_domicile")</f>
        <v>#N/A Connection</v>
      </c>
      <c r="AI57" t="str" cm="1">
        <f t="array" ref="AI57">_xll.BDP(B57,"cur_mkt_cap")</f>
        <v>#N/A Connection</v>
      </c>
      <c r="AJ57" t="str">
        <f t="shared" si="1"/>
        <v>Large Cap</v>
      </c>
      <c r="AK57" t="str" cm="1">
        <f t="array" ref="AK57">_xll.BDP(B57,"EQY_beta")</f>
        <v>#N/A Connection</v>
      </c>
    </row>
    <row r="58" spans="1:37" x14ac:dyDescent="0.3">
      <c r="A58" t="s">
        <v>675</v>
      </c>
      <c r="B58" t="str">
        <f t="shared" si="0"/>
        <v>BBWI US Equity</v>
      </c>
      <c r="C58" t="s">
        <v>174</v>
      </c>
      <c r="D58" t="s">
        <v>39</v>
      </c>
      <c r="E58">
        <v>228414600</v>
      </c>
      <c r="F58" t="s">
        <v>1063</v>
      </c>
      <c r="G58">
        <v>12.255000000000001</v>
      </c>
      <c r="H58">
        <v>2721492</v>
      </c>
      <c r="I58">
        <v>1982</v>
      </c>
      <c r="J58">
        <v>8800</v>
      </c>
      <c r="K58" t="s">
        <v>1067</v>
      </c>
      <c r="L58" s="1">
        <v>46.45</v>
      </c>
      <c r="M58" s="1">
        <v>-7.7539926650454394</v>
      </c>
      <c r="O58" s="1">
        <v>7.778141892541873</v>
      </c>
      <c r="P58" s="1" t="str" cm="1">
        <f t="array" ref="P58">_xll.BDP(B58,"is010")</f>
        <v>#N/A Connection</v>
      </c>
      <c r="Q58" s="1" t="str" cm="1">
        <f t="array" ref="Q58">_xll.BDP(B58,"wacc")</f>
        <v>#N/A Connection</v>
      </c>
      <c r="R58" s="1" t="str" cm="1">
        <f t="array" ref="R58">_xll.BDP(B58,"rr243")</f>
        <v>#N/A Connection</v>
      </c>
      <c r="S58" s="1" t="str" cm="1">
        <f t="array" ref="S58">_xll.BDP(B58,"rr057")</f>
        <v>#N/A Connection</v>
      </c>
      <c r="T58" s="1" t="str" cm="1">
        <f t="array" ref="T58">_xll.BDP(B58,"RR026")</f>
        <v>#N/A Connection</v>
      </c>
      <c r="U58" s="1" t="str" cm="1">
        <f t="array" ref="U58">_xll.BDP(B58,"rr951")</f>
        <v>#N/A Connection</v>
      </c>
      <c r="V58" s="1" t="str" cm="1">
        <f t="array" ref="V58">_xll.BDP(B58,"rx280")</f>
        <v>#N/A Connection</v>
      </c>
      <c r="W58" s="1" t="str" cm="1">
        <f t="array" ref="W58">_xll.BDP(B58,"CEO_DUALITY")</f>
        <v>#N/A Connection</v>
      </c>
      <c r="X58" s="1" t="str" cm="1">
        <f t="array" ref="X58">_xll.BDP(B58,"ES277")</f>
        <v>#N/A Connection</v>
      </c>
      <c r="Y58" s="1" t="str" cm="1">
        <f t="array" ref="Y58">_xll.BDP(B58,"es096")</f>
        <v>#N/A Connection</v>
      </c>
      <c r="Z58" s="1" t="str" cm="1">
        <f t="array" ref="Z58">_xll.BDP(B58,"CG680")</f>
        <v>#N/A Connection</v>
      </c>
      <c r="AA58" s="1">
        <v>4.689044</v>
      </c>
      <c r="AB58" s="1">
        <v>111.48689047944211</v>
      </c>
      <c r="AC58" s="1">
        <v>-14.747920000000001</v>
      </c>
      <c r="AD58" s="1">
        <v>43.516829999999999</v>
      </c>
      <c r="AE58" s="1">
        <v>6.7197889999999996</v>
      </c>
      <c r="AF58" s="1">
        <v>5.1999553194745696</v>
      </c>
      <c r="AG58" t="str" cm="1">
        <f t="array" ref="AG58">_xll.BDP(B58,"State_of_domicile")</f>
        <v>#N/A Connection</v>
      </c>
      <c r="AH58" t="str" cm="1">
        <f t="array" ref="AH58">_xll.BDP(B58,"cntry_of_domicile")</f>
        <v>#N/A Connection</v>
      </c>
      <c r="AI58" t="str" cm="1">
        <f t="array" ref="AI58">_xll.BDP(B58,"cur_mkt_cap")</f>
        <v>#N/A Connection</v>
      </c>
      <c r="AJ58" t="str">
        <f t="shared" si="1"/>
        <v>Large Cap</v>
      </c>
      <c r="AK58" t="str" cm="1">
        <f t="array" ref="AK58">_xll.BDP(B58,"EQY_beta")</f>
        <v>#N/A Connection</v>
      </c>
    </row>
    <row r="59" spans="1:37" x14ac:dyDescent="0.3">
      <c r="A59" t="s">
        <v>590</v>
      </c>
      <c r="B59" t="str">
        <f t="shared" si="0"/>
        <v>BBY US Equity</v>
      </c>
      <c r="C59" t="s">
        <v>89</v>
      </c>
      <c r="D59" t="s">
        <v>39</v>
      </c>
      <c r="E59">
        <v>221264500</v>
      </c>
      <c r="F59" t="s">
        <v>1063</v>
      </c>
      <c r="G59">
        <v>13.500299999999999</v>
      </c>
      <c r="H59">
        <v>2124132</v>
      </c>
      <c r="I59">
        <v>1966</v>
      </c>
      <c r="J59">
        <v>105000</v>
      </c>
      <c r="K59" t="s">
        <v>1067</v>
      </c>
      <c r="L59" s="1">
        <v>85.76</v>
      </c>
      <c r="M59" s="1">
        <v>11.134149479204147</v>
      </c>
      <c r="N59" s="1">
        <v>13.368776201944517</v>
      </c>
      <c r="O59" s="1">
        <v>10.666002319927358</v>
      </c>
      <c r="P59" s="1" t="str" cm="1">
        <f t="array" ref="P59">_xll.BDP(B59,"is010")</f>
        <v>#N/A Connection</v>
      </c>
      <c r="Q59" s="1" t="str" cm="1">
        <f t="array" ref="Q59">_xll.BDP(B59,"wacc")</f>
        <v>#N/A Connection</v>
      </c>
      <c r="R59" s="1" t="str" cm="1">
        <f t="array" ref="R59">_xll.BDP(B59,"rr243")</f>
        <v>#N/A Connection</v>
      </c>
      <c r="S59" s="1" t="str" cm="1">
        <f t="array" ref="S59">_xll.BDP(B59,"rr057")</f>
        <v>#N/A Connection</v>
      </c>
      <c r="T59" s="1" t="str" cm="1">
        <f t="array" ref="T59">_xll.BDP(B59,"RR026")</f>
        <v>#N/A Connection</v>
      </c>
      <c r="U59" s="1" t="str" cm="1">
        <f t="array" ref="U59">_xll.BDP(B59,"rr951")</f>
        <v>#N/A Connection</v>
      </c>
      <c r="V59" s="1" t="str" cm="1">
        <f t="array" ref="V59">_xll.BDP(B59,"rx280")</f>
        <v>#N/A Connection</v>
      </c>
      <c r="W59" s="1" t="str" cm="1">
        <f t="array" ref="W59">_xll.BDP(B59,"CEO_DUALITY")</f>
        <v>#N/A Connection</v>
      </c>
      <c r="X59" s="1" t="str" cm="1">
        <f t="array" ref="X59">_xll.BDP(B59,"ES277")</f>
        <v>#N/A Connection</v>
      </c>
      <c r="Y59" s="1" t="str" cm="1">
        <f t="array" ref="Y59">_xll.BDP(B59,"es096")</f>
        <v>#N/A Connection</v>
      </c>
      <c r="Z59" s="1" t="str" cm="1">
        <f t="array" ref="Z59">_xll.BDP(B59,"CG680")</f>
        <v>#N/A Connection</v>
      </c>
      <c r="AA59" s="1">
        <v>4.959822</v>
      </c>
      <c r="AB59" s="1">
        <v>89.021827139135084</v>
      </c>
      <c r="AC59" s="1">
        <v>-9.3282030000000002</v>
      </c>
      <c r="AD59" s="1">
        <v>1.593488</v>
      </c>
      <c r="AE59" s="1">
        <v>5.9160539999999999</v>
      </c>
      <c r="AF59" s="1">
        <v>25.411716425377961</v>
      </c>
      <c r="AG59" t="str" cm="1">
        <f t="array" ref="AG59">_xll.BDP(B59,"State_of_domicile")</f>
        <v>#N/A Connection</v>
      </c>
      <c r="AH59" t="str" cm="1">
        <f t="array" ref="AH59">_xll.BDP(B59,"cntry_of_domicile")</f>
        <v>#N/A Connection</v>
      </c>
      <c r="AI59" t="str" cm="1">
        <f t="array" ref="AI59">_xll.BDP(B59,"cur_mkt_cap")</f>
        <v>#N/A Connection</v>
      </c>
      <c r="AJ59" t="str">
        <f t="shared" si="1"/>
        <v>Large Cap</v>
      </c>
      <c r="AK59" t="str" cm="1">
        <f t="array" ref="AK59">_xll.BDP(B59,"EQY_beta")</f>
        <v>#N/A Connection</v>
      </c>
    </row>
    <row r="60" spans="1:37" x14ac:dyDescent="0.3">
      <c r="A60" t="s">
        <v>588</v>
      </c>
      <c r="B60" t="str">
        <f t="shared" si="0"/>
        <v>BDX US Equity</v>
      </c>
      <c r="C60" t="s">
        <v>87</v>
      </c>
      <c r="D60" t="s">
        <v>29</v>
      </c>
      <c r="E60">
        <v>283375800</v>
      </c>
      <c r="F60" t="s">
        <v>1063</v>
      </c>
      <c r="G60">
        <v>0</v>
      </c>
      <c r="H60">
        <v>127952</v>
      </c>
      <c r="I60">
        <v>1906</v>
      </c>
      <c r="J60">
        <v>77000</v>
      </c>
      <c r="K60" t="s">
        <v>1064</v>
      </c>
      <c r="L60" s="1">
        <v>255.02</v>
      </c>
      <c r="M60" s="1">
        <v>3.6915309248696904</v>
      </c>
      <c r="O60" s="1">
        <v>2.374981851316424</v>
      </c>
      <c r="P60" s="1" t="str" cm="1">
        <f t="array" ref="P60">_xll.BDP(B60,"is010")</f>
        <v>#N/A Connection</v>
      </c>
      <c r="Q60" s="1" t="str" cm="1">
        <f t="array" ref="Q60">_xll.BDP(B60,"wacc")</f>
        <v>#N/A Connection</v>
      </c>
      <c r="R60" s="1" t="str" cm="1">
        <f t="array" ref="R60">_xll.BDP(B60,"rr243")</f>
        <v>#N/A Connection</v>
      </c>
      <c r="S60" s="1" t="str" cm="1">
        <f t="array" ref="S60">_xll.BDP(B60,"rr057")</f>
        <v>#N/A Connection</v>
      </c>
      <c r="T60" s="1" t="str" cm="1">
        <f t="array" ref="T60">_xll.BDP(B60,"RR026")</f>
        <v>#N/A Connection</v>
      </c>
      <c r="U60" s="1" t="str" cm="1">
        <f t="array" ref="U60">_xll.BDP(B60,"rr951")</f>
        <v>#N/A Connection</v>
      </c>
      <c r="V60" s="1" t="str" cm="1">
        <f t="array" ref="V60">_xll.BDP(B60,"rx280")</f>
        <v>#N/A Connection</v>
      </c>
      <c r="W60" s="1" t="str" cm="1">
        <f t="array" ref="W60">_xll.BDP(B60,"CEO_DUALITY")</f>
        <v>#N/A Connection</v>
      </c>
      <c r="X60" s="1" t="str" cm="1">
        <f t="array" ref="X60">_xll.BDP(B60,"ES277")</f>
        <v>#N/A Connection</v>
      </c>
      <c r="Y60" s="1" t="str" cm="1">
        <f t="array" ref="Y60">_xll.BDP(B60,"es096")</f>
        <v>#N/A Connection</v>
      </c>
      <c r="Z60" s="1" t="str" cm="1">
        <f t="array" ref="Z60">_xll.BDP(B60,"CG680")</f>
        <v>#N/A Connection</v>
      </c>
      <c r="AA60" s="1">
        <v>2.7123930000000001</v>
      </c>
      <c r="AB60" s="1">
        <v>94.405828220146205</v>
      </c>
      <c r="AC60" s="1">
        <v>1.827539</v>
      </c>
      <c r="AD60" s="1">
        <v>-0.56071040000000005</v>
      </c>
      <c r="AE60" s="1">
        <v>3.7739060000000002</v>
      </c>
      <c r="AF60" s="1">
        <v>14.654064369939546</v>
      </c>
      <c r="AG60" t="str" cm="1">
        <f t="array" ref="AG60">_xll.BDP(B60,"State_of_domicile")</f>
        <v>#N/A Connection</v>
      </c>
      <c r="AH60" t="str" cm="1">
        <f t="array" ref="AH60">_xll.BDP(B60,"cntry_of_domicile")</f>
        <v>#N/A Connection</v>
      </c>
      <c r="AI60" t="str" cm="1">
        <f t="array" ref="AI60">_xll.BDP(B60,"cur_mkt_cap")</f>
        <v>#N/A Connection</v>
      </c>
      <c r="AJ60" t="str">
        <f t="shared" si="1"/>
        <v>Large Cap</v>
      </c>
      <c r="AK60" t="str" cm="1">
        <f t="array" ref="AK60">_xll.BDP(B60,"EQY_beta")</f>
        <v>#N/A Connection</v>
      </c>
    </row>
    <row r="61" spans="1:37" x14ac:dyDescent="0.3">
      <c r="A61" t="s">
        <v>638</v>
      </c>
      <c r="B61" t="str">
        <f t="shared" si="0"/>
        <v>BEN US Equity</v>
      </c>
      <c r="C61" t="s">
        <v>137</v>
      </c>
      <c r="D61" t="s">
        <v>14</v>
      </c>
      <c r="E61">
        <v>500357800</v>
      </c>
      <c r="F61" t="s">
        <v>1063</v>
      </c>
      <c r="G61">
        <v>16.922999999999998</v>
      </c>
      <c r="H61">
        <v>4482275</v>
      </c>
      <c r="I61">
        <v>1969</v>
      </c>
      <c r="J61">
        <v>9400</v>
      </c>
      <c r="K61" t="s">
        <v>1080</v>
      </c>
      <c r="L61" s="1">
        <v>29.9</v>
      </c>
      <c r="M61" s="1">
        <v>8.1607002056715228</v>
      </c>
      <c r="O61" s="1">
        <v>6.0812428992019898</v>
      </c>
      <c r="P61" s="1" t="str" cm="1">
        <f t="array" ref="P61">_xll.BDP(B61,"is010")</f>
        <v>#N/A Connection</v>
      </c>
      <c r="Q61" s="1" t="str" cm="1">
        <f t="array" ref="Q61">_xll.BDP(B61,"wacc")</f>
        <v>#N/A Connection</v>
      </c>
      <c r="R61" s="1" t="str" cm="1">
        <f t="array" ref="R61">_xll.BDP(B61,"rr243")</f>
        <v>#N/A Connection</v>
      </c>
      <c r="T61" s="1" t="str" cm="1">
        <f t="array" ref="T61">_xll.BDP(B61,"RR026")</f>
        <v>#N/A Connection</v>
      </c>
      <c r="U61" s="1" t="str" cm="1">
        <f t="array" ref="U61">_xll.BDP(B61,"rr951")</f>
        <v>#N/A Connection</v>
      </c>
      <c r="V61" s="1" t="str" cm="1">
        <f t="array" ref="V61">_xll.BDP(B61,"rx280")</f>
        <v>#N/A Connection</v>
      </c>
      <c r="W61" s="1" t="str" cm="1">
        <f t="array" ref="W61">_xll.BDP(B61,"CEO_DUALITY")</f>
        <v>#N/A Connection</v>
      </c>
      <c r="X61" s="1" t="str" cm="1">
        <f t="array" ref="X61">_xll.BDP(B61,"ES277")</f>
        <v>#N/A Connection</v>
      </c>
      <c r="Y61" s="1" t="str" cm="1">
        <f t="array" ref="Y61">_xll.BDP(B61,"es096")</f>
        <v>#N/A Connection</v>
      </c>
      <c r="Z61" s="1" t="str" cm="1">
        <f t="array" ref="Z61">_xll.BDP(B61,"CG680")</f>
        <v>#N/A Connection</v>
      </c>
      <c r="AA61" s="1">
        <v>6.4653530000000003</v>
      </c>
      <c r="AB61" s="1">
        <v>46.906442060725581</v>
      </c>
      <c r="AC61" s="1">
        <v>-8.5587630000000008</v>
      </c>
      <c r="AD61" s="1">
        <v>9.9507989999999999</v>
      </c>
      <c r="AE61" s="1">
        <v>-2.3025340000000001</v>
      </c>
      <c r="AF61" s="1">
        <v>-0.89424128956160365</v>
      </c>
      <c r="AG61" t="str" cm="1">
        <f t="array" ref="AG61">_xll.BDP(B61,"State_of_domicile")</f>
        <v>#N/A Connection</v>
      </c>
      <c r="AH61" t="str" cm="1">
        <f t="array" ref="AH61">_xll.BDP(B61,"cntry_of_domicile")</f>
        <v>#N/A Connection</v>
      </c>
      <c r="AI61" t="str" cm="1">
        <f t="array" ref="AI61">_xll.BDP(B61,"cur_mkt_cap")</f>
        <v>#N/A Connection</v>
      </c>
      <c r="AJ61" t="str">
        <f t="shared" si="1"/>
        <v>Large Cap</v>
      </c>
      <c r="AK61" t="str" cm="1">
        <f t="array" ref="AK61">_xll.BDP(B61,"EQY_beta")</f>
        <v>#N/A Connection</v>
      </c>
    </row>
    <row r="62" spans="1:37" x14ac:dyDescent="0.3">
      <c r="A62" t="s">
        <v>593</v>
      </c>
      <c r="B62" t="str">
        <f t="shared" si="0"/>
        <v>BF/B US Equity</v>
      </c>
      <c r="C62" t="s">
        <v>92</v>
      </c>
      <c r="D62" t="s">
        <v>27</v>
      </c>
      <c r="E62">
        <v>479150100</v>
      </c>
      <c r="F62" t="s">
        <v>1063</v>
      </c>
      <c r="G62">
        <v>0</v>
      </c>
      <c r="H62">
        <v>34458</v>
      </c>
      <c r="I62">
        <v>1933</v>
      </c>
      <c r="J62">
        <v>5200</v>
      </c>
      <c r="K62" t="s">
        <v>1090</v>
      </c>
      <c r="L62" s="1">
        <v>67.7</v>
      </c>
      <c r="M62" s="1">
        <v>10.691488595940978</v>
      </c>
      <c r="N62" s="1">
        <v>-0.60712467289150163</v>
      </c>
      <c r="O62" s="1">
        <v>14.861596691377368</v>
      </c>
      <c r="P62" s="1" t="str" cm="1">
        <f t="array" ref="P62">_xll.BDP(B62,"is010")</f>
        <v>#N/A Connection</v>
      </c>
      <c r="Q62" s="1" t="str" cm="1">
        <f t="array" ref="Q62">_xll.BDP(B62,"wacc")</f>
        <v>#N/A Connection</v>
      </c>
      <c r="R62" s="1" t="str" cm="1">
        <f t="array" ref="R62">_xll.BDP(B62,"rr243")</f>
        <v>#N/A Connection</v>
      </c>
      <c r="S62" s="1" t="str" cm="1">
        <f t="array" ref="S62">_xll.BDP(B62,"rr057")</f>
        <v>#N/A Connection</v>
      </c>
      <c r="T62" s="1" t="str" cm="1">
        <f t="array" ref="T62">_xll.BDP(B62,"RR026")</f>
        <v>#N/A Connection</v>
      </c>
      <c r="U62" s="1" t="str" cm="1">
        <f t="array" ref="U62">_xll.BDP(B62,"rr951")</f>
        <v>#N/A Connection</v>
      </c>
      <c r="V62" s="1" t="str" cm="1">
        <f t="array" ref="V62">_xll.BDP(B62,"rx280")</f>
        <v>#N/A Connection</v>
      </c>
      <c r="W62" s="1" t="str" cm="1">
        <f t="array" ref="W62">_xll.BDP(B62,"CEO_DUALITY")</f>
        <v>#N/A Connection</v>
      </c>
      <c r="X62" s="1" t="str" cm="1">
        <f t="array" ref="X62">_xll.BDP(B62,"ES277")</f>
        <v>#N/A Connection</v>
      </c>
      <c r="Y62" s="1" t="str" cm="1">
        <f t="array" ref="Y62">_xll.BDP(B62,"es096")</f>
        <v>#N/A Connection</v>
      </c>
      <c r="Z62" s="1" t="str" cm="1">
        <f t="array" ref="Z62">_xll.BDP(B62,"CG680")</f>
        <v>#N/A Connection</v>
      </c>
      <c r="AA62" s="1">
        <v>2.6371739999999999</v>
      </c>
      <c r="AB62" s="1">
        <v>52.18302157399647</v>
      </c>
      <c r="AC62" s="1">
        <v>2.8872089999999999</v>
      </c>
      <c r="AD62" s="1">
        <v>3.2095850000000002E-2</v>
      </c>
      <c r="AE62" s="1">
        <v>6.4100729999999997</v>
      </c>
      <c r="AF62" s="1">
        <v>11.943347036644347</v>
      </c>
      <c r="AG62" t="str" cm="1">
        <f t="array" ref="AG62">_xll.BDP(B62,"State_of_domicile")</f>
        <v>#N/A Connection</v>
      </c>
      <c r="AH62" t="str" cm="1">
        <f t="array" ref="AH62">_xll.BDP(B62,"cntry_of_domicile")</f>
        <v>#N/A Connection</v>
      </c>
      <c r="AI62" t="str" cm="1">
        <f t="array" ref="AI62">_xll.BDP(B62,"cur_mkt_cap")</f>
        <v>#N/A Connection</v>
      </c>
      <c r="AJ62" t="str">
        <f t="shared" si="1"/>
        <v>Large Cap</v>
      </c>
      <c r="AK62" t="str" cm="1">
        <f t="array" ref="AK62">_xll.BDP(B62,"EQY_beta")</f>
        <v>#N/A Connection</v>
      </c>
    </row>
    <row r="63" spans="1:37" x14ac:dyDescent="0.3">
      <c r="A63" t="s">
        <v>787</v>
      </c>
      <c r="B63" t="str">
        <f t="shared" si="0"/>
        <v>BIIB US Equity</v>
      </c>
      <c r="C63" t="s">
        <v>287</v>
      </c>
      <c r="D63" t="s">
        <v>29</v>
      </c>
      <c r="E63">
        <v>144001400</v>
      </c>
      <c r="F63" t="s">
        <v>1065</v>
      </c>
      <c r="G63">
        <v>14.4506</v>
      </c>
      <c r="H63">
        <v>1115320</v>
      </c>
      <c r="I63">
        <v>1997</v>
      </c>
      <c r="J63">
        <v>9610</v>
      </c>
      <c r="K63" t="s">
        <v>1069</v>
      </c>
      <c r="L63" s="1">
        <v>289.60000000000002</v>
      </c>
      <c r="M63" s="1">
        <v>7.0377372022018214</v>
      </c>
      <c r="N63" s="1">
        <v>39.541654133838932</v>
      </c>
      <c r="O63" s="1">
        <v>14.658086589267933</v>
      </c>
      <c r="P63" s="1" t="str" cm="1">
        <f t="array" ref="P63">_xll.BDP(B63,"is010")</f>
        <v>#N/A Connection</v>
      </c>
      <c r="Q63" s="1" t="str" cm="1">
        <f t="array" ref="Q63">_xll.BDP(B63,"wacc")</f>
        <v>#N/A Connection</v>
      </c>
      <c r="R63" s="1" t="str" cm="1">
        <f t="array" ref="R63">_xll.BDP(B63,"rr243")</f>
        <v>#N/A Connection</v>
      </c>
      <c r="S63" s="1" t="str" cm="1">
        <f t="array" ref="S63">_xll.BDP(B63,"rr057")</f>
        <v>#N/A Connection</v>
      </c>
      <c r="T63" s="1" t="str" cm="1">
        <f t="array" ref="T63">_xll.BDP(B63,"RR026")</f>
        <v>#N/A Connection</v>
      </c>
      <c r="U63" s="1" t="str" cm="1">
        <f t="array" ref="U63">_xll.BDP(B63,"rr951")</f>
        <v>#N/A Connection</v>
      </c>
      <c r="V63" s="1" t="str" cm="1">
        <f t="array" ref="V63">_xll.BDP(B63,"rx280")</f>
        <v>#N/A Connection</v>
      </c>
      <c r="W63" s="1" t="str" cm="1">
        <f t="array" ref="W63">_xll.BDP(B63,"CEO_DUALITY")</f>
        <v>#N/A Connection</v>
      </c>
      <c r="X63" s="1" t="str" cm="1">
        <f t="array" ref="X63">_xll.BDP(B63,"ES277")</f>
        <v>#N/A Connection</v>
      </c>
      <c r="Y63" s="1" t="str" cm="1">
        <f t="array" ref="Y63">_xll.BDP(B63,"es096")</f>
        <v>#N/A Connection</v>
      </c>
      <c r="Z63" s="1" t="str" cm="1">
        <f t="array" ref="Z63">_xll.BDP(B63,"CG680")</f>
        <v>#N/A Connection</v>
      </c>
      <c r="AA63" s="1">
        <v>1.814716</v>
      </c>
      <c r="AB63" s="1">
        <v>91.284554330614156</v>
      </c>
      <c r="AC63" s="1">
        <v>23.861260000000001</v>
      </c>
      <c r="AD63" s="1">
        <v>0.475549</v>
      </c>
      <c r="AE63" s="1">
        <v>-3.4070909999999999</v>
      </c>
      <c r="AF63" s="1">
        <v>7.4781610982203706</v>
      </c>
      <c r="AG63" t="str" cm="1">
        <f t="array" ref="AG63">_xll.BDP(B63,"State_of_domicile")</f>
        <v>#N/A Connection</v>
      </c>
      <c r="AH63" t="str" cm="1">
        <f t="array" ref="AH63">_xll.BDP(B63,"cntry_of_domicile")</f>
        <v>#N/A Connection</v>
      </c>
      <c r="AI63" t="str" cm="1">
        <f t="array" ref="AI63">_xll.BDP(B63,"cur_mkt_cap")</f>
        <v>#N/A Connection</v>
      </c>
      <c r="AJ63" t="str">
        <f t="shared" si="1"/>
        <v>Large Cap</v>
      </c>
      <c r="AK63" t="str" cm="1">
        <f t="array" ref="AK63">_xll.BDP(B63,"EQY_beta")</f>
        <v>#N/A Connection</v>
      </c>
    </row>
    <row r="64" spans="1:37" x14ac:dyDescent="0.3">
      <c r="A64" t="s">
        <v>744</v>
      </c>
      <c r="B64" t="str">
        <f t="shared" si="0"/>
        <v>BIO US Equity</v>
      </c>
      <c r="C64" t="s">
        <v>244</v>
      </c>
      <c r="D64" t="s">
        <v>29</v>
      </c>
      <c r="E64">
        <v>29824130</v>
      </c>
      <c r="F64" t="s">
        <v>1063</v>
      </c>
      <c r="G64">
        <v>2.4802</v>
      </c>
      <c r="H64">
        <v>148480</v>
      </c>
      <c r="I64">
        <v>1975</v>
      </c>
      <c r="J64">
        <v>7900</v>
      </c>
      <c r="K64" t="s">
        <v>1064</v>
      </c>
      <c r="L64" s="1">
        <v>457</v>
      </c>
      <c r="M64" s="1">
        <v>6.8781454403762154</v>
      </c>
      <c r="O64" s="1">
        <v>20.026406958036375</v>
      </c>
      <c r="P64" s="1" t="str" cm="1">
        <f t="array" ref="P64">_xll.BDP(B64,"is010")</f>
        <v>#N/A Connection</v>
      </c>
      <c r="Q64" s="1" t="str" cm="1">
        <f t="array" ref="Q64">_xll.BDP(B64,"wacc")</f>
        <v>#N/A Connection</v>
      </c>
      <c r="R64" s="1" t="str" cm="1">
        <f t="array" ref="R64">_xll.BDP(B64,"rr243")</f>
        <v>#N/A Connection</v>
      </c>
      <c r="S64" s="1" t="str" cm="1">
        <f t="array" ref="S64">_xll.BDP(B64,"rr057")</f>
        <v>#N/A Connection</v>
      </c>
      <c r="T64" s="1" t="str" cm="1">
        <f t="array" ref="T64">_xll.BDP(B64,"RR026")</f>
        <v>#N/A Connection</v>
      </c>
      <c r="U64" s="1" t="str" cm="1">
        <f t="array" ref="U64">_xll.BDP(B64,"rr951")</f>
        <v>#N/A Connection</v>
      </c>
      <c r="V64" s="1" t="str" cm="1">
        <f t="array" ref="V64">_xll.BDP(B64,"rx280")</f>
        <v>#N/A Connection</v>
      </c>
      <c r="W64" s="1" t="str" cm="1">
        <f t="array" ref="W64">_xll.BDP(B64,"CEO_DUALITY")</f>
        <v>#N/A Connection</v>
      </c>
      <c r="X64" s="1" t="str" cm="1">
        <f t="array" ref="X64">_xll.BDP(B64,"ES277")</f>
        <v>#N/A Connection</v>
      </c>
      <c r="Y64" s="1" t="str" cm="1">
        <f t="array" ref="Y64">_xll.BDP(B64,"es096")</f>
        <v>#N/A Connection</v>
      </c>
      <c r="Z64" s="1" t="str" cm="1">
        <f t="array" ref="Z64">_xll.BDP(B64,"CG680")</f>
        <v>#N/A Connection</v>
      </c>
      <c r="AA64" s="1">
        <v>1.925878</v>
      </c>
      <c r="AB64" s="1">
        <v>87.426099550729177</v>
      </c>
      <c r="AC64" s="1">
        <v>-23.807929999999999</v>
      </c>
      <c r="AD64" s="1">
        <v>6.6226950000000002</v>
      </c>
      <c r="AE64" s="1">
        <v>12.59076</v>
      </c>
      <c r="AF64" s="1">
        <v>14.952469661857016</v>
      </c>
      <c r="AG64" t="str" cm="1">
        <f t="array" ref="AG64">_xll.BDP(B64,"State_of_domicile")</f>
        <v>#N/A Connection</v>
      </c>
      <c r="AH64" t="str" cm="1">
        <f t="array" ref="AH64">_xll.BDP(B64,"cntry_of_domicile")</f>
        <v>#N/A Connection</v>
      </c>
      <c r="AI64" t="str" cm="1">
        <f t="array" ref="AI64">_xll.BDP(B64,"cur_mkt_cap")</f>
        <v>#N/A Connection</v>
      </c>
      <c r="AJ64" t="str">
        <f t="shared" si="1"/>
        <v>Large Cap</v>
      </c>
      <c r="AK64" t="str" cm="1">
        <f t="array" ref="AK64">_xll.BDP(B64,"EQY_beta")</f>
        <v>#N/A Connection</v>
      </c>
    </row>
    <row r="65" spans="1:37" x14ac:dyDescent="0.3">
      <c r="A65" t="s">
        <v>585</v>
      </c>
      <c r="B65" t="str">
        <f t="shared" si="0"/>
        <v>BK US Equity</v>
      </c>
      <c r="C65" t="s">
        <v>84</v>
      </c>
      <c r="D65" t="s">
        <v>14</v>
      </c>
      <c r="E65">
        <v>808280000</v>
      </c>
      <c r="F65" t="s">
        <v>1063</v>
      </c>
      <c r="G65">
        <v>17.3096</v>
      </c>
      <c r="H65">
        <v>6330761</v>
      </c>
      <c r="I65">
        <v>2007</v>
      </c>
      <c r="J65">
        <v>51100</v>
      </c>
      <c r="K65" t="s">
        <v>1080</v>
      </c>
      <c r="L65" s="1">
        <v>49.68</v>
      </c>
      <c r="M65" s="1">
        <v>8.9368679642444437</v>
      </c>
      <c r="N65" s="1">
        <v>-0.64842572290004841</v>
      </c>
      <c r="O65" s="1">
        <v>0.92462343840855399</v>
      </c>
      <c r="P65" s="1" t="str" cm="1">
        <f t="array" ref="P65">_xll.BDP(B65,"is010")</f>
        <v>#N/A Connection</v>
      </c>
      <c r="Q65" s="1" t="str" cm="1">
        <f t="array" ref="Q65">_xll.BDP(B65,"wacc")</f>
        <v>#N/A Connection</v>
      </c>
      <c r="R65" s="1" t="str" cm="1">
        <f t="array" ref="R65">_xll.BDP(B65,"rr243")</f>
        <v>#N/A Connection</v>
      </c>
      <c r="T65" s="1" t="str" cm="1">
        <f t="array" ref="T65">_xll.BDP(B65,"RR026")</f>
        <v>#N/A Connection</v>
      </c>
      <c r="U65" s="1" t="str" cm="1">
        <f t="array" ref="U65">_xll.BDP(B65,"rr951")</f>
        <v>#N/A Connection</v>
      </c>
      <c r="V65" s="1" t="str" cm="1">
        <f t="array" ref="V65">_xll.BDP(B65,"rx280")</f>
        <v>#N/A Connection</v>
      </c>
      <c r="W65" s="1" t="str" cm="1">
        <f t="array" ref="W65">_xll.BDP(B65,"CEO_DUALITY")</f>
        <v>#N/A Connection</v>
      </c>
      <c r="X65" s="1" t="str" cm="1">
        <f t="array" ref="X65">_xll.BDP(B65,"ES277")</f>
        <v>#N/A Connection</v>
      </c>
      <c r="Y65" s="1" t="str" cm="1">
        <f t="array" ref="Y65">_xll.BDP(B65,"es096")</f>
        <v>#N/A Connection</v>
      </c>
      <c r="Z65" s="1" t="str" cm="1">
        <f t="array" ref="Z65">_xll.BDP(B65,"CG680")</f>
        <v>#N/A Connection</v>
      </c>
      <c r="AA65" s="1">
        <v>1.0598939999999999</v>
      </c>
      <c r="AB65" s="1">
        <v>91.568304474613697</v>
      </c>
      <c r="AC65" s="1">
        <v>-18.594090000000001</v>
      </c>
      <c r="AD65" s="1">
        <v>5.5543469999999999</v>
      </c>
      <c r="AE65" s="1">
        <v>0.50823529999999995</v>
      </c>
      <c r="AF65" s="1">
        <v>8.3961118593561146</v>
      </c>
      <c r="AG65" t="str" cm="1">
        <f t="array" ref="AG65">_xll.BDP(B65,"State_of_domicile")</f>
        <v>#N/A Connection</v>
      </c>
      <c r="AH65" t="str" cm="1">
        <f t="array" ref="AH65">_xll.BDP(B65,"cntry_of_domicile")</f>
        <v>#N/A Connection</v>
      </c>
      <c r="AI65" t="str" cm="1">
        <f t="array" ref="AI65">_xll.BDP(B65,"cur_mkt_cap")</f>
        <v>#N/A Connection</v>
      </c>
      <c r="AJ65" t="str">
        <f t="shared" si="1"/>
        <v>Large Cap</v>
      </c>
      <c r="AK65" t="str" cm="1">
        <f t="array" ref="AK65">_xll.BDP(B65,"EQY_beta")</f>
        <v>#N/A Connection</v>
      </c>
    </row>
    <row r="66" spans="1:37" x14ac:dyDescent="0.3">
      <c r="A66" t="s">
        <v>897</v>
      </c>
      <c r="B66" t="str">
        <f t="shared" si="0"/>
        <v>BKNG US Equity</v>
      </c>
      <c r="C66" t="s">
        <v>396</v>
      </c>
      <c r="D66" t="s">
        <v>39</v>
      </c>
      <c r="E66">
        <v>38789390</v>
      </c>
      <c r="F66" t="s">
        <v>1065</v>
      </c>
      <c r="G66">
        <v>40.311900000000001</v>
      </c>
      <c r="H66">
        <v>299397</v>
      </c>
      <c r="I66">
        <v>1998</v>
      </c>
      <c r="J66">
        <v>20300</v>
      </c>
      <c r="K66" t="s">
        <v>1091</v>
      </c>
      <c r="L66" s="1">
        <v>2360</v>
      </c>
      <c r="M66" s="1">
        <v>4.227096158388477</v>
      </c>
      <c r="N66" s="1">
        <v>18.512016183941171</v>
      </c>
      <c r="O66" s="1">
        <v>10.881852746932561</v>
      </c>
      <c r="P66" s="1" t="str" cm="1">
        <f t="array" ref="P66">_xll.BDP(B66,"is010")</f>
        <v>#N/A Connection</v>
      </c>
      <c r="Q66" s="1" t="str" cm="1">
        <f t="array" ref="Q66">_xll.BDP(B66,"wacc")</f>
        <v>#N/A Connection</v>
      </c>
      <c r="R66" s="1" t="str" cm="1">
        <f t="array" ref="R66">_xll.BDP(B66,"rr243")</f>
        <v>#N/A Connection</v>
      </c>
      <c r="T66" s="1" t="str" cm="1">
        <f t="array" ref="T66">_xll.BDP(B66,"RR026")</f>
        <v>#N/A Connection</v>
      </c>
      <c r="U66" s="1" t="str" cm="1">
        <f t="array" ref="U66">_xll.BDP(B66,"rr951")</f>
        <v>#N/A Connection</v>
      </c>
      <c r="V66" s="1" t="str" cm="1">
        <f t="array" ref="V66">_xll.BDP(B66,"rx280")</f>
        <v>#N/A Connection</v>
      </c>
      <c r="W66" s="1" t="str" cm="1">
        <f t="array" ref="W66">_xll.BDP(B66,"CEO_DUALITY")</f>
        <v>#N/A Connection</v>
      </c>
      <c r="X66" s="1" t="str" cm="1">
        <f t="array" ref="X66">_xll.BDP(B66,"ES277")</f>
        <v>#N/A Connection</v>
      </c>
      <c r="Y66" s="1" t="str" cm="1">
        <f t="array" ref="Y66">_xll.BDP(B66,"es096")</f>
        <v>#N/A Connection</v>
      </c>
      <c r="Z66" s="1" t="str" cm="1">
        <f t="array" ref="Z66">_xll.BDP(B66,"CG680")</f>
        <v>#N/A Connection</v>
      </c>
      <c r="AA66" s="1">
        <v>2.6128930000000001</v>
      </c>
      <c r="AB66" s="1">
        <v>98.287789056756651</v>
      </c>
      <c r="AC66" s="1">
        <v>-1.0154289999999999</v>
      </c>
      <c r="AD66" s="1">
        <v>4.7173569999999998</v>
      </c>
      <c r="AE66" s="1">
        <v>4.1380600000000003</v>
      </c>
      <c r="AF66" s="1">
        <v>12.699883256019561</v>
      </c>
      <c r="AG66" t="str" cm="1">
        <f t="array" ref="AG66">_xll.BDP(B66,"State_of_domicile")</f>
        <v>#N/A Connection</v>
      </c>
      <c r="AH66" t="str" cm="1">
        <f t="array" ref="AH66">_xll.BDP(B66,"cntry_of_domicile")</f>
        <v>#N/A Connection</v>
      </c>
      <c r="AI66" t="str" cm="1">
        <f t="array" ref="AI66">_xll.BDP(B66,"cur_mkt_cap")</f>
        <v>#N/A Connection</v>
      </c>
      <c r="AJ66" t="str">
        <f t="shared" si="1"/>
        <v>Large Cap</v>
      </c>
      <c r="AK66" t="str" cm="1">
        <f t="array" ref="AK66">_xll.BDP(B66,"EQY_beta")</f>
        <v>#N/A Connection</v>
      </c>
    </row>
    <row r="67" spans="1:37" x14ac:dyDescent="0.3">
      <c r="A67" t="s">
        <v>943</v>
      </c>
      <c r="B67" t="str">
        <f t="shared" ref="B67:B130" si="2">CONCATENATE(A67," US Equity")</f>
        <v>BKR US Equity</v>
      </c>
      <c r="C67" t="s">
        <v>442</v>
      </c>
      <c r="D67" t="s">
        <v>25</v>
      </c>
      <c r="E67">
        <v>1013000000</v>
      </c>
      <c r="F67" t="s">
        <v>1065</v>
      </c>
      <c r="G67">
        <v>85.287700000000001</v>
      </c>
      <c r="H67">
        <v>6349662</v>
      </c>
      <c r="I67">
        <v>2016</v>
      </c>
      <c r="J67">
        <v>55000</v>
      </c>
      <c r="K67" t="s">
        <v>1092</v>
      </c>
      <c r="L67" s="1">
        <v>31.99</v>
      </c>
      <c r="M67" s="1">
        <v>-3.7641424919381827</v>
      </c>
      <c r="O67" s="1">
        <v>-4.3819408173118886</v>
      </c>
      <c r="P67" s="1" t="str" cm="1">
        <f t="array" ref="P67">_xll.BDP(B67,"is010")</f>
        <v>#N/A Connection</v>
      </c>
      <c r="Q67" s="1" t="str" cm="1">
        <f t="array" ref="Q67">_xll.BDP(B67,"wacc")</f>
        <v>#N/A Connection</v>
      </c>
      <c r="R67" s="1" t="str" cm="1">
        <f t="array" ref="R67">_xll.BDP(B67,"rr243")</f>
        <v>#N/A Connection</v>
      </c>
      <c r="S67" s="1" t="str" cm="1">
        <f t="array" ref="S67">_xll.BDP(B67,"rr057")</f>
        <v>#N/A Connection</v>
      </c>
      <c r="T67" s="1" t="str" cm="1">
        <f t="array" ref="T67">_xll.BDP(B67,"RR026")</f>
        <v>#N/A Connection</v>
      </c>
      <c r="U67" s="1" t="str" cm="1">
        <f t="array" ref="U67">_xll.BDP(B67,"rr951")</f>
        <v>#N/A Connection</v>
      </c>
      <c r="V67" s="1" t="str" cm="1">
        <f t="array" ref="V67">_xll.BDP(B67,"rx280")</f>
        <v>#N/A Connection</v>
      </c>
      <c r="W67" s="1" t="str" cm="1">
        <f t="array" ref="W67">_xll.BDP(B67,"CEO_DUALITY")</f>
        <v>#N/A Connection</v>
      </c>
      <c r="X67" s="1" t="str" cm="1">
        <f t="array" ref="X67">_xll.BDP(B67,"ES277")</f>
        <v>#N/A Connection</v>
      </c>
      <c r="Y67" s="1" t="str" cm="1">
        <f t="array" ref="Y67">_xll.BDP(B67,"es096")</f>
        <v>#N/A Connection</v>
      </c>
      <c r="Z67" s="1" t="str" cm="1">
        <f t="array" ref="Z67">_xll.BDP(B67,"CG680")</f>
        <v>#N/A Connection</v>
      </c>
      <c r="AA67" s="1">
        <v>2.239887</v>
      </c>
      <c r="AB67" s="1">
        <v>103.82924825610233</v>
      </c>
      <c r="AC67" s="1">
        <v>22.4834</v>
      </c>
      <c r="AD67" s="1">
        <v>41.02</v>
      </c>
      <c r="AE67" s="1">
        <v>9.89</v>
      </c>
      <c r="AF67" s="1">
        <v>-29.02</v>
      </c>
      <c r="AG67" t="str" cm="1">
        <f t="array" ref="AG67">_xll.BDP(B67,"State_of_domicile")</f>
        <v>#N/A Connection</v>
      </c>
      <c r="AH67" t="str" cm="1">
        <f t="array" ref="AH67">_xll.BDP(B67,"cntry_of_domicile")</f>
        <v>#N/A Connection</v>
      </c>
      <c r="AI67" t="str" cm="1">
        <f t="array" ref="AI67">_xll.BDP(B67,"cur_mkt_cap")</f>
        <v>#N/A Connection</v>
      </c>
      <c r="AJ67" t="str">
        <f t="shared" ref="AJ67:AJ130" si="3">IF(AI67&gt;10000000000,"Large Cap",IF(AI67&gt;2000000000,"Mid Cap","SmallCap"))</f>
        <v>Large Cap</v>
      </c>
      <c r="AK67" t="str" cm="1">
        <f t="array" ref="AK67">_xll.BDP(B67,"EQY_beta")</f>
        <v>#N/A Connection</v>
      </c>
    </row>
    <row r="68" spans="1:37" x14ac:dyDescent="0.3">
      <c r="A68" t="s">
        <v>914</v>
      </c>
      <c r="B68" t="str">
        <f t="shared" si="2"/>
        <v>BLK US Equity</v>
      </c>
      <c r="C68" t="s">
        <v>413</v>
      </c>
      <c r="D68" t="s">
        <v>14</v>
      </c>
      <c r="E68">
        <v>149756500</v>
      </c>
      <c r="F68" t="s">
        <v>1063</v>
      </c>
      <c r="G68">
        <v>22.296099999999999</v>
      </c>
      <c r="H68">
        <v>753435</v>
      </c>
      <c r="I68">
        <v>2006</v>
      </c>
      <c r="J68">
        <v>19900</v>
      </c>
      <c r="K68" t="s">
        <v>1080</v>
      </c>
      <c r="L68" s="1">
        <v>754</v>
      </c>
      <c r="M68" s="1">
        <v>7.1447142553916043</v>
      </c>
      <c r="N68" s="1">
        <v>-2.0404999696503365</v>
      </c>
      <c r="O68" s="1">
        <v>2.7355660247337918</v>
      </c>
      <c r="P68" s="1" t="str" cm="1">
        <f t="array" ref="P68">_xll.BDP(B68,"is010")</f>
        <v>#N/A Connection</v>
      </c>
      <c r="Q68" s="1" t="str" cm="1">
        <f t="array" ref="Q68">_xll.BDP(B68,"wacc")</f>
        <v>#N/A Connection</v>
      </c>
      <c r="R68" s="1" t="str" cm="1">
        <f t="array" ref="R68">_xll.BDP(B68,"rr243")</f>
        <v>#N/A Connection</v>
      </c>
      <c r="T68" s="1" t="str" cm="1">
        <f t="array" ref="T68">_xll.BDP(B68,"RR026")</f>
        <v>#N/A Connection</v>
      </c>
      <c r="U68" s="1" t="str" cm="1">
        <f t="array" ref="U68">_xll.BDP(B68,"rr951")</f>
        <v>#N/A Connection</v>
      </c>
      <c r="V68" s="1" t="str" cm="1">
        <f t="array" ref="V68">_xll.BDP(B68,"rx280")</f>
        <v>#N/A Connection</v>
      </c>
      <c r="W68" s="1" t="str" cm="1">
        <f t="array" ref="W68">_xll.BDP(B68,"CEO_DUALITY")</f>
        <v>#N/A Connection</v>
      </c>
      <c r="X68" s="1" t="str" cm="1">
        <f t="array" ref="X68">_xll.BDP(B68,"ES277")</f>
        <v>#N/A Connection</v>
      </c>
      <c r="Y68" s="1" t="str" cm="1">
        <f t="array" ref="Y68">_xll.BDP(B68,"es096")</f>
        <v>#N/A Connection</v>
      </c>
      <c r="Z68" s="1" t="str" cm="1">
        <f t="array" ref="Z68">_xll.BDP(B68,"CG680")</f>
        <v>#N/A Connection</v>
      </c>
      <c r="AA68" s="1">
        <v>5.0460130000000003</v>
      </c>
      <c r="AB68" s="1">
        <v>87.448572361838643</v>
      </c>
      <c r="AC68" s="1">
        <v>-6.7629380000000001</v>
      </c>
      <c r="AD68" s="1">
        <v>14.845980000000001</v>
      </c>
      <c r="AE68" s="1">
        <v>8.1426090000000002</v>
      </c>
      <c r="AF68" s="1">
        <v>16.086265048255434</v>
      </c>
      <c r="AG68" t="str" cm="1">
        <f t="array" ref="AG68">_xll.BDP(B68,"State_of_domicile")</f>
        <v>#N/A Connection</v>
      </c>
      <c r="AH68" t="str" cm="1">
        <f t="array" ref="AH68">_xll.BDP(B68,"cntry_of_domicile")</f>
        <v>#N/A Connection</v>
      </c>
      <c r="AI68" t="str" cm="1">
        <f t="array" ref="AI68">_xll.BDP(B68,"cur_mkt_cap")</f>
        <v>#N/A Connection</v>
      </c>
      <c r="AJ68" t="str">
        <f t="shared" si="3"/>
        <v>Large Cap</v>
      </c>
      <c r="AK68" t="str" cm="1">
        <f t="array" ref="AK68">_xll.BDP(B68,"EQY_beta")</f>
        <v>#N/A Connection</v>
      </c>
    </row>
    <row r="69" spans="1:37" x14ac:dyDescent="0.3">
      <c r="A69" t="s">
        <v>592</v>
      </c>
      <c r="B69" t="str">
        <f t="shared" si="2"/>
        <v>BMY US Equity</v>
      </c>
      <c r="C69" t="s">
        <v>91</v>
      </c>
      <c r="D69" t="s">
        <v>29</v>
      </c>
      <c r="E69">
        <v>2126160000</v>
      </c>
      <c r="F69" t="s">
        <v>1063</v>
      </c>
      <c r="G69">
        <v>25.220400000000001</v>
      </c>
      <c r="H69">
        <v>8404754</v>
      </c>
      <c r="I69">
        <v>1933</v>
      </c>
      <c r="J69">
        <v>32200</v>
      </c>
      <c r="K69" t="s">
        <v>1069</v>
      </c>
      <c r="L69" s="1">
        <v>72.459999999999994</v>
      </c>
      <c r="M69" s="1">
        <v>12.42941279946872</v>
      </c>
      <c r="N69" s="1">
        <v>17.221770751060326</v>
      </c>
      <c r="O69" s="1">
        <v>4.0809574214446513</v>
      </c>
      <c r="P69" s="1" t="str" cm="1">
        <f t="array" ref="P69">_xll.BDP(B69,"is010")</f>
        <v>#N/A Connection</v>
      </c>
      <c r="Q69" s="1" t="str" cm="1">
        <f t="array" ref="Q69">_xll.BDP(B69,"wacc")</f>
        <v>#N/A Connection</v>
      </c>
      <c r="R69" s="1" t="str" cm="1">
        <f t="array" ref="R69">_xll.BDP(B69,"rr243")</f>
        <v>#N/A Connection</v>
      </c>
      <c r="S69" s="1" t="str" cm="1">
        <f t="array" ref="S69">_xll.BDP(B69,"rr057")</f>
        <v>#N/A Connection</v>
      </c>
      <c r="T69" s="1" t="str" cm="1">
        <f t="array" ref="T69">_xll.BDP(B69,"RR026")</f>
        <v>#N/A Connection</v>
      </c>
      <c r="U69" s="1" t="str" cm="1">
        <f t="array" ref="U69">_xll.BDP(B69,"rr951")</f>
        <v>#N/A Connection</v>
      </c>
      <c r="V69" s="1" t="str" cm="1">
        <f t="array" ref="V69">_xll.BDP(B69,"rx280")</f>
        <v>#N/A Connection</v>
      </c>
      <c r="W69" s="1" t="str" cm="1">
        <f t="array" ref="W69">_xll.BDP(B69,"CEO_DUALITY")</f>
        <v>#N/A Connection</v>
      </c>
      <c r="X69" s="1" t="str" cm="1">
        <f t="array" ref="X69">_xll.BDP(B69,"ES277")</f>
        <v>#N/A Connection</v>
      </c>
      <c r="Y69" s="1" t="str" cm="1">
        <f t="array" ref="Y69">_xll.BDP(B69,"es096")</f>
        <v>#N/A Connection</v>
      </c>
      <c r="Z69" s="1" t="str" cm="1">
        <f t="array" ref="Z69">_xll.BDP(B69,"CG680")</f>
        <v>#N/A Connection</v>
      </c>
      <c r="AA69" s="1">
        <v>2.0270630000000001</v>
      </c>
      <c r="AB69" s="1">
        <v>82.343650929127378</v>
      </c>
      <c r="AC69" s="1">
        <v>15.08784</v>
      </c>
      <c r="AD69" s="1">
        <v>6.0249610000000002</v>
      </c>
      <c r="AE69" s="1">
        <v>6.4723189999999997</v>
      </c>
      <c r="AF69" s="1">
        <v>11.654549468993469</v>
      </c>
      <c r="AG69" t="str" cm="1">
        <f t="array" ref="AG69">_xll.BDP(B69,"State_of_domicile")</f>
        <v>#N/A Connection</v>
      </c>
      <c r="AH69" t="str" cm="1">
        <f t="array" ref="AH69">_xll.BDP(B69,"cntry_of_domicile")</f>
        <v>#N/A Connection</v>
      </c>
      <c r="AI69" t="str" cm="1">
        <f t="array" ref="AI69">_xll.BDP(B69,"cur_mkt_cap")</f>
        <v>#N/A Connection</v>
      </c>
      <c r="AJ69" t="str">
        <f t="shared" si="3"/>
        <v>Large Cap</v>
      </c>
      <c r="AK69" t="str" cm="1">
        <f t="array" ref="AK69">_xll.BDP(B69,"EQY_beta")</f>
        <v>#N/A Connection</v>
      </c>
    </row>
    <row r="70" spans="1:37" x14ac:dyDescent="0.3">
      <c r="A70" t="s">
        <v>668</v>
      </c>
      <c r="B70" t="str">
        <f t="shared" si="2"/>
        <v>BR US Equity</v>
      </c>
      <c r="C70" t="s">
        <v>167</v>
      </c>
      <c r="D70" t="s">
        <v>19</v>
      </c>
      <c r="E70">
        <v>117693000</v>
      </c>
      <c r="F70" t="s">
        <v>1063</v>
      </c>
      <c r="G70">
        <v>34.203400000000002</v>
      </c>
      <c r="H70">
        <v>522427</v>
      </c>
      <c r="I70">
        <v>2006</v>
      </c>
      <c r="J70">
        <v>14300</v>
      </c>
      <c r="K70" t="s">
        <v>1093</v>
      </c>
      <c r="L70" s="1">
        <v>145.71</v>
      </c>
      <c r="M70" s="1">
        <v>6.8614739399206703</v>
      </c>
      <c r="N70" s="1">
        <v>3.9899287894174877</v>
      </c>
      <c r="O70" s="1">
        <v>10.452155540545053</v>
      </c>
      <c r="P70" s="1" t="str" cm="1">
        <f t="array" ref="P70">_xll.BDP(B70,"is010")</f>
        <v>#N/A Connection</v>
      </c>
      <c r="Q70" s="1" t="str" cm="1">
        <f t="array" ref="Q70">_xll.BDP(B70,"wacc")</f>
        <v>#N/A Connection</v>
      </c>
      <c r="R70" s="1" t="str" cm="1">
        <f t="array" ref="R70">_xll.BDP(B70,"rr243")</f>
        <v>#N/A Connection</v>
      </c>
      <c r="S70" s="1" t="str" cm="1">
        <f t="array" ref="S70">_xll.BDP(B70,"rr057")</f>
        <v>#N/A Connection</v>
      </c>
      <c r="T70" s="1" t="str" cm="1">
        <f t="array" ref="T70">_xll.BDP(B70,"RR026")</f>
        <v>#N/A Connection</v>
      </c>
      <c r="U70" s="1" t="str" cm="1">
        <f t="array" ref="U70">_xll.BDP(B70,"rr951")</f>
        <v>#N/A Connection</v>
      </c>
      <c r="V70" s="1" t="str" cm="1">
        <f t="array" ref="V70">_xll.BDP(B70,"rx280")</f>
        <v>#N/A Connection</v>
      </c>
      <c r="W70" s="1" t="str" cm="1">
        <f t="array" ref="W70">_xll.BDP(B70,"CEO_DUALITY")</f>
        <v>#N/A Connection</v>
      </c>
      <c r="X70" s="1" t="str" cm="1">
        <f t="array" ref="X70">_xll.BDP(B70,"ES277")</f>
        <v>#N/A Connection</v>
      </c>
      <c r="Y70" s="1" t="str" cm="1">
        <f t="array" ref="Y70">_xll.BDP(B70,"es096")</f>
        <v>#N/A Connection</v>
      </c>
      <c r="Z70" s="1" t="str" cm="1">
        <f t="array" ref="Z70">_xll.BDP(B70,"CG680")</f>
        <v>#N/A Connection</v>
      </c>
      <c r="AA70" s="1">
        <v>2.9426909999999999</v>
      </c>
      <c r="AB70" s="1">
        <v>97.126756368434584</v>
      </c>
      <c r="AC70" s="1">
        <v>-7.1678620000000004</v>
      </c>
      <c r="AD70" s="1">
        <v>5.4087649999999998</v>
      </c>
      <c r="AE70" s="1">
        <v>10.74447</v>
      </c>
      <c r="AF70" s="1">
        <v>21.75192118028928</v>
      </c>
      <c r="AG70" t="str" cm="1">
        <f t="array" ref="AG70">_xll.BDP(B70,"State_of_domicile")</f>
        <v>#N/A Connection</v>
      </c>
      <c r="AH70" t="str" cm="1">
        <f t="array" ref="AH70">_xll.BDP(B70,"cntry_of_domicile")</f>
        <v>#N/A Connection</v>
      </c>
      <c r="AI70" t="str" cm="1">
        <f t="array" ref="AI70">_xll.BDP(B70,"cur_mkt_cap")</f>
        <v>#N/A Connection</v>
      </c>
      <c r="AJ70" t="str">
        <f t="shared" si="3"/>
        <v>Large Cap</v>
      </c>
      <c r="AK70" t="str" cm="1">
        <f t="array" ref="AK70">_xll.BDP(B70,"EQY_beta")</f>
        <v>#N/A Connection</v>
      </c>
    </row>
    <row r="71" spans="1:37" x14ac:dyDescent="0.3">
      <c r="A71" t="s">
        <v>589</v>
      </c>
      <c r="B71" t="str">
        <f t="shared" si="2"/>
        <v>BRK/B US Equity</v>
      </c>
      <c r="C71" t="s">
        <v>88</v>
      </c>
      <c r="D71" t="s">
        <v>14</v>
      </c>
      <c r="E71">
        <v>1464240</v>
      </c>
      <c r="F71" t="s">
        <v>1063</v>
      </c>
      <c r="G71">
        <v>58.405200000000001</v>
      </c>
      <c r="H71">
        <v>3457913</v>
      </c>
      <c r="I71">
        <v>1998</v>
      </c>
      <c r="J71">
        <v>372000</v>
      </c>
      <c r="K71" t="s">
        <v>1094</v>
      </c>
      <c r="L71" s="1">
        <v>314.86</v>
      </c>
      <c r="M71" s="1">
        <v>11.557393402429849</v>
      </c>
      <c r="O71" s="1">
        <v>6.5732455392546978</v>
      </c>
      <c r="P71" s="1" t="str" cm="1">
        <f t="array" ref="P71">_xll.BDP(B71,"is010")</f>
        <v>#N/A Connection</v>
      </c>
      <c r="Q71" s="1" t="str" cm="1">
        <f t="array" ref="Q71">_xll.BDP(B71,"wacc")</f>
        <v>#N/A Connection</v>
      </c>
      <c r="R71" s="1" t="str" cm="1">
        <f t="array" ref="R71">_xll.BDP(B71,"rr243")</f>
        <v>#N/A Connection</v>
      </c>
      <c r="S71" s="1" t="str" cm="1">
        <f t="array" ref="S71">_xll.BDP(B71,"rr057")</f>
        <v>#N/A Connection</v>
      </c>
      <c r="T71" s="1" t="str" cm="1">
        <f t="array" ref="T71">_xll.BDP(B71,"RR026")</f>
        <v>#N/A Connection</v>
      </c>
      <c r="U71" s="1" t="str" cm="1">
        <f t="array" ref="U71">_xll.BDP(B71,"rr951")</f>
        <v>#N/A Connection</v>
      </c>
      <c r="V71" s="1" t="str" cm="1">
        <f t="array" ref="V71">_xll.BDP(B71,"rx280")</f>
        <v>#N/A Connection</v>
      </c>
      <c r="W71" s="1" t="str" cm="1">
        <f t="array" ref="W71">_xll.BDP(B71,"CEO_DUALITY")</f>
        <v>#N/A Connection</v>
      </c>
      <c r="X71" s="1" t="str" cm="1">
        <f t="array" ref="X71">_xll.BDP(B71,"ES277")</f>
        <v>#N/A Connection</v>
      </c>
      <c r="Y71" s="1" t="str" cm="1">
        <f t="array" ref="Y71">_xll.BDP(B71,"es096")</f>
        <v>#N/A Connection</v>
      </c>
      <c r="Z71" s="1" t="str" cm="1">
        <f t="array" ref="Z71">_xll.BDP(B71,"CG680")</f>
        <v>#N/A Connection</v>
      </c>
      <c r="AA71" s="1">
        <v>1.6883300000000001</v>
      </c>
      <c r="AB71" s="1">
        <v>67.214671868199233</v>
      </c>
      <c r="AC71" s="1">
        <v>-1.695346</v>
      </c>
      <c r="AD71" s="1">
        <v>10.982559999999999</v>
      </c>
      <c r="AE71" s="1">
        <v>8.1064430000000005</v>
      </c>
      <c r="AF71" s="1">
        <v>13.293118974492813</v>
      </c>
      <c r="AG71" t="str" cm="1">
        <f t="array" ref="AG71">_xll.BDP(B71,"State_of_domicile")</f>
        <v>#N/A Connection</v>
      </c>
      <c r="AH71" t="str" cm="1">
        <f t="array" ref="AH71">_xll.BDP(B71,"cntry_of_domicile")</f>
        <v>#N/A Connection</v>
      </c>
      <c r="AI71" t="str" cm="1">
        <f t="array" ref="AI71">_xll.BDP(B71,"cur_mkt_cap")</f>
        <v>#N/A Connection</v>
      </c>
      <c r="AJ71" t="str">
        <f t="shared" si="3"/>
        <v>Large Cap</v>
      </c>
      <c r="AK71" t="str" cm="1">
        <f t="array" ref="AK71">_xll.BDP(B71,"EQY_beta")</f>
        <v>#N/A Connection</v>
      </c>
    </row>
    <row r="72" spans="1:37" x14ac:dyDescent="0.3">
      <c r="A72" t="s">
        <v>635</v>
      </c>
      <c r="B72" t="str">
        <f t="shared" si="2"/>
        <v>BRO US Equity</v>
      </c>
      <c r="C72" t="s">
        <v>134</v>
      </c>
      <c r="D72" t="s">
        <v>14</v>
      </c>
      <c r="E72">
        <v>283200000</v>
      </c>
      <c r="F72" t="s">
        <v>1063</v>
      </c>
      <c r="G72">
        <v>26.384</v>
      </c>
      <c r="H72">
        <v>1295563</v>
      </c>
      <c r="I72">
        <v>1959</v>
      </c>
      <c r="J72">
        <v>12023</v>
      </c>
      <c r="K72" t="s">
        <v>1070</v>
      </c>
      <c r="L72" s="1">
        <v>61.26</v>
      </c>
      <c r="M72" s="1">
        <v>11.245855898436474</v>
      </c>
      <c r="N72" s="1">
        <v>16.704661282406885</v>
      </c>
      <c r="O72" s="1">
        <v>6.083166156239737</v>
      </c>
      <c r="P72" s="1" t="str" cm="1">
        <f t="array" ref="P72">_xll.BDP(B72,"is010")</f>
        <v>#N/A Connection</v>
      </c>
      <c r="Q72" s="1" t="str" cm="1">
        <f t="array" ref="Q72">_xll.BDP(B72,"wacc")</f>
        <v>#N/A Connection</v>
      </c>
      <c r="R72" s="1" t="str" cm="1">
        <f t="array" ref="R72">_xll.BDP(B72,"rr243")</f>
        <v>#N/A Connection</v>
      </c>
      <c r="T72" s="1" t="str" cm="1">
        <f t="array" ref="T72">_xll.BDP(B72,"RR026")</f>
        <v>#N/A Connection</v>
      </c>
      <c r="U72" s="1" t="str" cm="1">
        <f t="array" ref="U72">_xll.BDP(B72,"rr951")</f>
        <v>#N/A Connection</v>
      </c>
      <c r="V72" s="1" t="str" cm="1">
        <f t="array" ref="V72">_xll.BDP(B72,"rx280")</f>
        <v>#N/A Connection</v>
      </c>
      <c r="W72" s="1" t="str" cm="1">
        <f t="array" ref="W72">_xll.BDP(B72,"CEO_DUALITY")</f>
        <v>#N/A Connection</v>
      </c>
      <c r="X72" s="1" t="str" cm="1">
        <f t="array" ref="X72">_xll.BDP(B72,"ES277")</f>
        <v>#N/A Connection</v>
      </c>
      <c r="Y72" s="1" t="str" cm="1">
        <f t="array" ref="Y72">_xll.BDP(B72,"es096")</f>
        <v>#N/A Connection</v>
      </c>
      <c r="Z72" s="1" t="str" cm="1">
        <f t="array" ref="Z72">_xll.BDP(B72,"CG680")</f>
        <v>#N/A Connection</v>
      </c>
      <c r="AA72" s="1">
        <v>3.4033730000000002</v>
      </c>
      <c r="AB72" s="1">
        <v>78.144891030411046</v>
      </c>
      <c r="AC72" s="1">
        <v>-6.4902049999999996</v>
      </c>
      <c r="AD72" s="1">
        <v>14.75398</v>
      </c>
      <c r="AE72" s="1">
        <v>19.539860000000001</v>
      </c>
      <c r="AF72" s="1">
        <v>17.483948091897972</v>
      </c>
      <c r="AG72" t="str" cm="1">
        <f t="array" ref="AG72">_xll.BDP(B72,"State_of_domicile")</f>
        <v>#N/A Connection</v>
      </c>
      <c r="AH72" t="str" cm="1">
        <f t="array" ref="AH72">_xll.BDP(B72,"cntry_of_domicile")</f>
        <v>#N/A Connection</v>
      </c>
      <c r="AI72" t="str" cm="1">
        <f t="array" ref="AI72">_xll.BDP(B72,"cur_mkt_cap")</f>
        <v>#N/A Connection</v>
      </c>
      <c r="AJ72" t="str">
        <f t="shared" si="3"/>
        <v>Large Cap</v>
      </c>
      <c r="AK72" t="str" cm="1">
        <f t="array" ref="AK72">_xll.BDP(B72,"EQY_beta")</f>
        <v>#N/A Connection</v>
      </c>
    </row>
    <row r="73" spans="1:37" x14ac:dyDescent="0.3">
      <c r="A73" t="s">
        <v>591</v>
      </c>
      <c r="B73" t="str">
        <f t="shared" si="2"/>
        <v>BSX US Equity</v>
      </c>
      <c r="C73" t="s">
        <v>90</v>
      </c>
      <c r="D73" t="s">
        <v>29</v>
      </c>
      <c r="E73">
        <v>1432311000</v>
      </c>
      <c r="F73" t="s">
        <v>1063</v>
      </c>
      <c r="G73">
        <v>0</v>
      </c>
      <c r="H73">
        <v>34224</v>
      </c>
      <c r="I73">
        <v>1979</v>
      </c>
      <c r="J73">
        <v>41000</v>
      </c>
      <c r="K73" t="s">
        <v>1064</v>
      </c>
      <c r="L73" s="1">
        <v>45.95</v>
      </c>
      <c r="M73" s="1">
        <v>6.2348261502428892</v>
      </c>
      <c r="O73" s="1">
        <v>6.034676902669176</v>
      </c>
      <c r="P73" s="1" t="str" cm="1">
        <f t="array" ref="P73">_xll.BDP(B73,"is010")</f>
        <v>#N/A Connection</v>
      </c>
      <c r="Q73" s="1" t="str" cm="1">
        <f t="array" ref="Q73">_xll.BDP(B73,"wacc")</f>
        <v>#N/A Connection</v>
      </c>
      <c r="R73" s="1" t="str" cm="1">
        <f t="array" ref="R73">_xll.BDP(B73,"rr243")</f>
        <v>#N/A Connection</v>
      </c>
      <c r="S73" s="1" t="str" cm="1">
        <f t="array" ref="S73">_xll.BDP(B73,"rr057")</f>
        <v>#N/A Connection</v>
      </c>
      <c r="T73" s="1" t="str" cm="1">
        <f t="array" ref="T73">_xll.BDP(B73,"RR026")</f>
        <v>#N/A Connection</v>
      </c>
      <c r="U73" s="1" t="str" cm="1">
        <f t="array" ref="U73">_xll.BDP(B73,"rr951")</f>
        <v>#N/A Connection</v>
      </c>
      <c r="V73" s="1" t="str" cm="1">
        <f t="array" ref="V73">_xll.BDP(B73,"rx280")</f>
        <v>#N/A Connection</v>
      </c>
      <c r="W73" s="1" t="str" cm="1">
        <f t="array" ref="W73">_xll.BDP(B73,"CEO_DUALITY")</f>
        <v>#N/A Connection</v>
      </c>
      <c r="X73" s="1" t="str" cm="1">
        <f t="array" ref="X73">_xll.BDP(B73,"ES277")</f>
        <v>#N/A Connection</v>
      </c>
      <c r="Y73" s="1" t="str" cm="1">
        <f t="array" ref="Y73">_xll.BDP(B73,"es096")</f>
        <v>#N/A Connection</v>
      </c>
      <c r="Z73" s="1" t="str" cm="1">
        <f t="array" ref="Z73">_xll.BDP(B73,"CG680")</f>
        <v>#N/A Connection</v>
      </c>
      <c r="AA73" s="1">
        <v>2.8109139999999999</v>
      </c>
      <c r="AB73" s="1">
        <v>102.39055585229364</v>
      </c>
      <c r="AC73" s="1">
        <v>3.934866</v>
      </c>
      <c r="AD73" s="1">
        <v>1.246723</v>
      </c>
      <c r="AE73" s="1">
        <v>10.89227</v>
      </c>
      <c r="AF73" s="1">
        <v>23.528157762345494</v>
      </c>
      <c r="AG73" t="str" cm="1">
        <f t="array" ref="AG73">_xll.BDP(B73,"State_of_domicile")</f>
        <v>#N/A Connection</v>
      </c>
      <c r="AH73" t="str" cm="1">
        <f t="array" ref="AH73">_xll.BDP(B73,"cntry_of_domicile")</f>
        <v>#N/A Connection</v>
      </c>
      <c r="AI73" t="str" cm="1">
        <f t="array" ref="AI73">_xll.BDP(B73,"cur_mkt_cap")</f>
        <v>#N/A Connection</v>
      </c>
      <c r="AJ73" t="str">
        <f t="shared" si="3"/>
        <v>Large Cap</v>
      </c>
      <c r="AK73" t="str" cm="1">
        <f t="array" ref="AK73">_xll.BDP(B73,"EQY_beta")</f>
        <v>#N/A Connection</v>
      </c>
    </row>
    <row r="74" spans="1:37" x14ac:dyDescent="0.3">
      <c r="A74" t="s">
        <v>821</v>
      </c>
      <c r="B74" t="str">
        <f t="shared" si="2"/>
        <v>BWA US Equity</v>
      </c>
      <c r="C74" t="s">
        <v>320</v>
      </c>
      <c r="D74" t="s">
        <v>39</v>
      </c>
      <c r="E74">
        <v>234153900</v>
      </c>
      <c r="F74" t="s">
        <v>1063</v>
      </c>
      <c r="G74">
        <v>13.8385</v>
      </c>
      <c r="H74">
        <v>1627754</v>
      </c>
      <c r="I74">
        <v>1987</v>
      </c>
      <c r="J74">
        <v>49300</v>
      </c>
      <c r="K74" t="s">
        <v>1085</v>
      </c>
      <c r="L74" s="1">
        <v>44.66</v>
      </c>
      <c r="M74" s="1">
        <v>8.0504508072365191</v>
      </c>
      <c r="N74" s="1">
        <v>26.260577259057492</v>
      </c>
      <c r="O74" s="1">
        <v>5.7612696382641841</v>
      </c>
      <c r="P74" s="1" t="str" cm="1">
        <f t="array" ref="P74">_xll.BDP(B74,"is010")</f>
        <v>#N/A Connection</v>
      </c>
      <c r="Q74" s="1" t="str" cm="1">
        <f t="array" ref="Q74">_xll.BDP(B74,"wacc")</f>
        <v>#N/A Connection</v>
      </c>
      <c r="R74" s="1" t="str" cm="1">
        <f t="array" ref="R74">_xll.BDP(B74,"rr243")</f>
        <v>#N/A Connection</v>
      </c>
      <c r="S74" s="1" t="str" cm="1">
        <f t="array" ref="S74">_xll.BDP(B74,"rr057")</f>
        <v>#N/A Connection</v>
      </c>
      <c r="T74" s="1" t="str" cm="1">
        <f t="array" ref="T74">_xll.BDP(B74,"RR026")</f>
        <v>#N/A Connection</v>
      </c>
      <c r="U74" s="1" t="str" cm="1">
        <f t="array" ref="U74">_xll.BDP(B74,"rr951")</f>
        <v>#N/A Connection</v>
      </c>
      <c r="V74" s="1" t="str" cm="1">
        <f t="array" ref="V74">_xll.BDP(B74,"rx280")</f>
        <v>#N/A Connection</v>
      </c>
      <c r="W74" s="1" t="str" cm="1">
        <f t="array" ref="W74">_xll.BDP(B74,"CEO_DUALITY")</f>
        <v>#N/A Connection</v>
      </c>
      <c r="X74" s="1" t="str" cm="1">
        <f t="array" ref="X74">_xll.BDP(B74,"ES277")</f>
        <v>#N/A Connection</v>
      </c>
      <c r="Y74" s="1" t="str" cm="1">
        <f t="array" ref="Y74">_xll.BDP(B74,"es096")</f>
        <v>#N/A Connection</v>
      </c>
      <c r="Z74" s="1" t="str" cm="1">
        <f t="array" ref="Z74">_xll.BDP(B74,"CG680")</f>
        <v>#N/A Connection</v>
      </c>
      <c r="AA74" s="1">
        <v>3.5322</v>
      </c>
      <c r="AB74" s="1">
        <v>103.45004628157966</v>
      </c>
      <c r="AC74" s="1">
        <v>-7.2340869999999997</v>
      </c>
      <c r="AD74" s="1">
        <v>4.2001809999999997</v>
      </c>
      <c r="AE74" s="1">
        <v>-3.1789869999999998</v>
      </c>
      <c r="AF74" s="1">
        <v>2.7917195436165887</v>
      </c>
      <c r="AG74" t="str" cm="1">
        <f t="array" ref="AG74">_xll.BDP(B74,"State_of_domicile")</f>
        <v>#N/A Connection</v>
      </c>
      <c r="AH74" t="str" cm="1">
        <f t="array" ref="AH74">_xll.BDP(B74,"cntry_of_domicile")</f>
        <v>#N/A Connection</v>
      </c>
      <c r="AI74" t="str" cm="1">
        <f t="array" ref="AI74">_xll.BDP(B74,"cur_mkt_cap")</f>
        <v>#N/A Connection</v>
      </c>
      <c r="AJ74" t="str">
        <f t="shared" si="3"/>
        <v>Large Cap</v>
      </c>
      <c r="AK74" t="str" cm="1">
        <f t="array" ref="AK74">_xll.BDP(B74,"EQY_beta")</f>
        <v>#N/A Connection</v>
      </c>
    </row>
    <row r="75" spans="1:37" x14ac:dyDescent="0.3">
      <c r="A75" t="s">
        <v>865</v>
      </c>
      <c r="B75" t="str">
        <f t="shared" si="2"/>
        <v>BXP US Equity</v>
      </c>
      <c r="C75" t="s">
        <v>364</v>
      </c>
      <c r="D75" t="s">
        <v>33</v>
      </c>
      <c r="E75">
        <v>156757900</v>
      </c>
      <c r="F75" t="s">
        <v>1063</v>
      </c>
      <c r="G75">
        <v>13.013</v>
      </c>
      <c r="H75">
        <v>1420257</v>
      </c>
      <c r="I75">
        <v>1997</v>
      </c>
      <c r="J75">
        <v>743</v>
      </c>
      <c r="K75" t="s">
        <v>1081</v>
      </c>
      <c r="L75" s="1">
        <v>71.77</v>
      </c>
      <c r="M75" s="1">
        <v>2.2011816111715765</v>
      </c>
      <c r="N75" s="1">
        <v>45.476174762926128</v>
      </c>
      <c r="O75" s="1">
        <v>2.8120770290566481</v>
      </c>
      <c r="P75" s="1" t="str" cm="1">
        <f t="array" ref="P75">_xll.BDP(B75,"is010")</f>
        <v>#N/A Connection</v>
      </c>
      <c r="Q75" s="1" t="str" cm="1">
        <f t="array" ref="Q75">_xll.BDP(B75,"wacc")</f>
        <v>#N/A Connection</v>
      </c>
      <c r="R75" s="1" t="str" cm="1">
        <f t="array" ref="R75">_xll.BDP(B75,"rr243")</f>
        <v>#N/A Connection</v>
      </c>
      <c r="T75" s="1" t="str" cm="1">
        <f t="array" ref="T75">_xll.BDP(B75,"RR026")</f>
        <v>#N/A Connection</v>
      </c>
      <c r="U75" s="1" t="str" cm="1">
        <f t="array" ref="U75">_xll.BDP(B75,"rr951")</f>
        <v>#N/A Connection</v>
      </c>
      <c r="V75" s="1" t="str" cm="1">
        <f t="array" ref="V75">_xll.BDP(B75,"rx280")</f>
        <v>#N/A Connection</v>
      </c>
      <c r="W75" s="1" t="str" cm="1">
        <f t="array" ref="W75">_xll.BDP(B75,"CEO_DUALITY")</f>
        <v>#N/A Connection</v>
      </c>
      <c r="X75" s="1" t="str" cm="1">
        <f t="array" ref="X75">_xll.BDP(B75,"ES277")</f>
        <v>#N/A Connection</v>
      </c>
      <c r="Y75" s="1" t="str" cm="1">
        <f t="array" ref="Y75">_xll.BDP(B75,"es096")</f>
        <v>#N/A Connection</v>
      </c>
      <c r="Z75" s="1" t="str" cm="1">
        <f t="array" ref="Z75">_xll.BDP(B75,"CG680")</f>
        <v>#N/A Connection</v>
      </c>
      <c r="AA75" s="1">
        <v>2.895124</v>
      </c>
      <c r="AB75" s="1">
        <v>106.67135235473791</v>
      </c>
      <c r="AC75" s="1">
        <v>-39.132750000000001</v>
      </c>
      <c r="AD75" s="1">
        <v>-16.45036</v>
      </c>
      <c r="AE75" s="1">
        <v>-6.5876910000000004</v>
      </c>
      <c r="AF75" s="1">
        <v>-0.7899394950591776</v>
      </c>
      <c r="AG75" t="str" cm="1">
        <f t="array" ref="AG75">_xll.BDP(B75,"State_of_domicile")</f>
        <v>#N/A Connection</v>
      </c>
      <c r="AH75" t="str" cm="1">
        <f t="array" ref="AH75">_xll.BDP(B75,"cntry_of_domicile")</f>
        <v>#N/A Connection</v>
      </c>
      <c r="AI75" t="str" cm="1">
        <f t="array" ref="AI75">_xll.BDP(B75,"cur_mkt_cap")</f>
        <v>#N/A Connection</v>
      </c>
      <c r="AJ75" t="str">
        <f t="shared" si="3"/>
        <v>Large Cap</v>
      </c>
      <c r="AK75" t="str" cm="1">
        <f t="array" ref="AK75">_xll.BDP(B75,"EQY_beta")</f>
        <v>#N/A Connection</v>
      </c>
    </row>
    <row r="76" spans="1:37" x14ac:dyDescent="0.3">
      <c r="A76" t="s">
        <v>564</v>
      </c>
      <c r="B76" t="str">
        <f t="shared" si="2"/>
        <v>C US Equity</v>
      </c>
      <c r="C76" t="s">
        <v>63</v>
      </c>
      <c r="D76" t="s">
        <v>14</v>
      </c>
      <c r="E76">
        <v>1936853000</v>
      </c>
      <c r="F76" t="s">
        <v>1063</v>
      </c>
      <c r="G76">
        <v>7.1650999999999998</v>
      </c>
      <c r="H76">
        <v>18893985</v>
      </c>
      <c r="I76">
        <v>1988</v>
      </c>
      <c r="J76">
        <v>238000</v>
      </c>
      <c r="K76" t="s">
        <v>1080</v>
      </c>
      <c r="L76" s="1">
        <v>49.96</v>
      </c>
      <c r="M76" s="1">
        <v>9.510332889398331</v>
      </c>
      <c r="O76" s="1">
        <v>0.81655136769785452</v>
      </c>
      <c r="P76" s="1" t="str" cm="1">
        <f t="array" ref="P76">_xll.BDP(B76,"is010")</f>
        <v>#N/A Connection</v>
      </c>
      <c r="Q76" s="1" t="str" cm="1">
        <f t="array" ref="Q76">_xll.BDP(B76,"wacc")</f>
        <v>#N/A Connection</v>
      </c>
      <c r="R76" s="1" t="str" cm="1">
        <f t="array" ref="R76">_xll.BDP(B76,"rr243")</f>
        <v>#N/A Connection</v>
      </c>
      <c r="T76" s="1" t="str" cm="1">
        <f t="array" ref="T76">_xll.BDP(B76,"RR026")</f>
        <v>#N/A Connection</v>
      </c>
      <c r="U76" s="1" t="str" cm="1">
        <f t="array" ref="U76">_xll.BDP(B76,"rr951")</f>
        <v>#N/A Connection</v>
      </c>
      <c r="V76" s="1" t="str" cm="1">
        <f t="array" ref="V76">_xll.BDP(B76,"rx280")</f>
        <v>#N/A Connection</v>
      </c>
      <c r="W76" s="1" t="str" cm="1">
        <f t="array" ref="W76">_xll.BDP(B76,"CEO_DUALITY")</f>
        <v>#N/A Connection</v>
      </c>
      <c r="X76" s="1" t="str" cm="1">
        <f t="array" ref="X76">_xll.BDP(B76,"ES277")</f>
        <v>#N/A Connection</v>
      </c>
      <c r="Y76" s="1" t="str" cm="1">
        <f t="array" ref="Y76">_xll.BDP(B76,"es096")</f>
        <v>#N/A Connection</v>
      </c>
      <c r="Z76" s="1" t="str" cm="1">
        <f t="array" ref="Z76">_xll.BDP(B76,"CG680")</f>
        <v>#N/A Connection</v>
      </c>
      <c r="AA76" s="1">
        <v>1.6345890000000001</v>
      </c>
      <c r="AB76" s="1">
        <v>80.589970954991216</v>
      </c>
      <c r="AC76" s="1">
        <v>-20.367010000000001</v>
      </c>
      <c r="AD76" s="1">
        <v>-11.68826</v>
      </c>
      <c r="AE76" s="1">
        <v>-5.3839459999999999</v>
      </c>
      <c r="AF76" s="1">
        <v>3.4161753743684242</v>
      </c>
      <c r="AG76" t="str" cm="1">
        <f t="array" ref="AG76">_xll.BDP(B76,"State_of_domicile")</f>
        <v>#N/A Connection</v>
      </c>
      <c r="AH76" t="str" cm="1">
        <f t="array" ref="AH76">_xll.BDP(B76,"cntry_of_domicile")</f>
        <v>#N/A Connection</v>
      </c>
      <c r="AI76" t="str" cm="1">
        <f t="array" ref="AI76">_xll.BDP(B76,"cur_mkt_cap")</f>
        <v>#N/A Connection</v>
      </c>
      <c r="AJ76" t="str">
        <f t="shared" si="3"/>
        <v>Large Cap</v>
      </c>
      <c r="AK76" t="str" cm="1">
        <f t="array" ref="AK76">_xll.BDP(B76,"EQY_beta")</f>
        <v>#N/A Connection</v>
      </c>
    </row>
    <row r="77" spans="1:37" x14ac:dyDescent="0.3">
      <c r="A77" t="s">
        <v>608</v>
      </c>
      <c r="B77" t="str">
        <f t="shared" si="2"/>
        <v>CAG US Equity</v>
      </c>
      <c r="C77" t="s">
        <v>107</v>
      </c>
      <c r="D77" t="s">
        <v>27</v>
      </c>
      <c r="E77">
        <v>476622500</v>
      </c>
      <c r="F77" t="s">
        <v>1063</v>
      </c>
      <c r="G77">
        <v>25.753699999999998</v>
      </c>
      <c r="H77">
        <v>4714010</v>
      </c>
      <c r="I77">
        <v>1975</v>
      </c>
      <c r="J77">
        <v>18000</v>
      </c>
      <c r="K77" t="s">
        <v>1073</v>
      </c>
      <c r="L77" s="1">
        <v>39.909999999999997</v>
      </c>
      <c r="M77" s="1">
        <v>5.7953215777271527</v>
      </c>
      <c r="N77" s="1">
        <v>17.398249677200258</v>
      </c>
      <c r="O77" s="1">
        <v>5.1290042011486054</v>
      </c>
      <c r="P77" s="1" t="str" cm="1">
        <f t="array" ref="P77">_xll.BDP(B77,"is010")</f>
        <v>#N/A Connection</v>
      </c>
      <c r="Q77" s="1" t="str" cm="1">
        <f t="array" ref="Q77">_xll.BDP(B77,"wacc")</f>
        <v>#N/A Connection</v>
      </c>
      <c r="R77" s="1" t="str" cm="1">
        <f t="array" ref="R77">_xll.BDP(B77,"rr243")</f>
        <v>#N/A Connection</v>
      </c>
      <c r="S77" s="1" t="str" cm="1">
        <f t="array" ref="S77">_xll.BDP(B77,"rr057")</f>
        <v>#N/A Connection</v>
      </c>
      <c r="T77" s="1" t="str" cm="1">
        <f t="array" ref="T77">_xll.BDP(B77,"RR026")</f>
        <v>#N/A Connection</v>
      </c>
      <c r="U77" s="1" t="str" cm="1">
        <f t="array" ref="U77">_xll.BDP(B77,"rr951")</f>
        <v>#N/A Connection</v>
      </c>
      <c r="V77" s="1" t="str" cm="1">
        <f t="array" ref="V77">_xll.BDP(B77,"rx280")</f>
        <v>#N/A Connection</v>
      </c>
      <c r="W77" s="1" t="str" cm="1">
        <f t="array" ref="W77">_xll.BDP(B77,"CEO_DUALITY")</f>
        <v>#N/A Connection</v>
      </c>
      <c r="X77" s="1" t="str" cm="1">
        <f t="array" ref="X77">_xll.BDP(B77,"ES277")</f>
        <v>#N/A Connection</v>
      </c>
      <c r="Y77" s="1" t="str" cm="1">
        <f t="array" ref="Y77">_xll.BDP(B77,"es096")</f>
        <v>#N/A Connection</v>
      </c>
      <c r="Z77" s="1" t="str" cm="1">
        <f t="array" ref="Z77">_xll.BDP(B77,"CG680")</f>
        <v>#N/A Connection</v>
      </c>
      <c r="AA77" s="1">
        <v>2.1986970000000001</v>
      </c>
      <c r="AB77" s="1">
        <v>93.310206981091355</v>
      </c>
      <c r="AC77" s="1">
        <v>16.776499999999999</v>
      </c>
      <c r="AD77" s="1">
        <v>9.5018519999999995</v>
      </c>
      <c r="AE77" s="1">
        <v>4.4744830000000002</v>
      </c>
      <c r="AF77" s="1">
        <v>8.4853881467132908</v>
      </c>
      <c r="AG77" t="str" cm="1">
        <f t="array" ref="AG77">_xll.BDP(B77,"State_of_domicile")</f>
        <v>#N/A Connection</v>
      </c>
      <c r="AH77" t="str" cm="1">
        <f t="array" ref="AH77">_xll.BDP(B77,"cntry_of_domicile")</f>
        <v>#N/A Connection</v>
      </c>
      <c r="AI77" t="str" cm="1">
        <f t="array" ref="AI77">_xll.BDP(B77,"cur_mkt_cap")</f>
        <v>#N/A Connection</v>
      </c>
      <c r="AJ77" t="str">
        <f t="shared" si="3"/>
        <v>Large Cap</v>
      </c>
      <c r="AK77" t="str" cm="1">
        <f t="array" ref="AK77">_xll.BDP(B77,"EQY_beta")</f>
        <v>#N/A Connection</v>
      </c>
    </row>
    <row r="78" spans="1:37" x14ac:dyDescent="0.3">
      <c r="A78" t="s">
        <v>772</v>
      </c>
      <c r="B78" t="str">
        <f t="shared" si="2"/>
        <v>CAH US Equity</v>
      </c>
      <c r="C78" t="s">
        <v>272</v>
      </c>
      <c r="D78" t="s">
        <v>29</v>
      </c>
      <c r="E78">
        <v>257639100</v>
      </c>
      <c r="F78" t="s">
        <v>1063</v>
      </c>
      <c r="G78">
        <v>31.646599999999999</v>
      </c>
      <c r="H78">
        <v>2720491</v>
      </c>
      <c r="I78">
        <v>1979</v>
      </c>
      <c r="J78">
        <v>46500</v>
      </c>
      <c r="K78" t="s">
        <v>1069</v>
      </c>
      <c r="L78" s="1">
        <v>76.239999999999995</v>
      </c>
      <c r="M78" s="1">
        <v>9.6550394365000578</v>
      </c>
      <c r="O78" s="1">
        <v>-1.1429151682329963</v>
      </c>
      <c r="P78" s="1" t="str" cm="1">
        <f t="array" ref="P78">_xll.BDP(B78,"is010")</f>
        <v>#N/A Connection</v>
      </c>
      <c r="Q78" s="1" t="str" cm="1">
        <f t="array" ref="Q78">_xll.BDP(B78,"wacc")</f>
        <v>#N/A Connection</v>
      </c>
      <c r="R78" s="1" t="str" cm="1">
        <f t="array" ref="R78">_xll.BDP(B78,"rr243")</f>
        <v>#N/A Connection</v>
      </c>
      <c r="S78" s="1" t="str" cm="1">
        <f t="array" ref="S78">_xll.BDP(B78,"rr057")</f>
        <v>#N/A Connection</v>
      </c>
      <c r="T78" s="1" t="str" cm="1">
        <f t="array" ref="T78">_xll.BDP(B78,"RR026")</f>
        <v>#N/A Connection</v>
      </c>
      <c r="U78" s="1" t="str" cm="1">
        <f t="array" ref="U78">_xll.BDP(B78,"rr951")</f>
        <v>#N/A Connection</v>
      </c>
      <c r="V78" s="1" t="str" cm="1">
        <f t="array" ref="V78">_xll.BDP(B78,"rx280")</f>
        <v>#N/A Connection</v>
      </c>
      <c r="W78" s="1" t="str" cm="1">
        <f t="array" ref="W78">_xll.BDP(B78,"CEO_DUALITY")</f>
        <v>#N/A Connection</v>
      </c>
      <c r="X78" s="1" t="str" cm="1">
        <f t="array" ref="X78">_xll.BDP(B78,"ES277")</f>
        <v>#N/A Connection</v>
      </c>
      <c r="Y78" s="1" t="str" cm="1">
        <f t="array" ref="Y78">_xll.BDP(B78,"es096")</f>
        <v>#N/A Connection</v>
      </c>
      <c r="Z78" s="1" t="str" cm="1">
        <f t="array" ref="Z78">_xll.BDP(B78,"CG680")</f>
        <v>#N/A Connection</v>
      </c>
      <c r="AA78" s="1">
        <v>2.0961569999999998</v>
      </c>
      <c r="AB78" s="1">
        <v>101.99840273615359</v>
      </c>
      <c r="AC78" s="1">
        <v>49.629179999999998</v>
      </c>
      <c r="AD78" s="1">
        <v>16.240449999999999</v>
      </c>
      <c r="AE78" s="1">
        <v>4.9862830000000002</v>
      </c>
      <c r="AF78" s="1">
        <v>9.6794393759329864</v>
      </c>
      <c r="AG78" t="str" cm="1">
        <f t="array" ref="AG78">_xll.BDP(B78,"State_of_domicile")</f>
        <v>#N/A Connection</v>
      </c>
      <c r="AH78" t="str" cm="1">
        <f t="array" ref="AH78">_xll.BDP(B78,"cntry_of_domicile")</f>
        <v>#N/A Connection</v>
      </c>
      <c r="AI78" t="str" cm="1">
        <f t="array" ref="AI78">_xll.BDP(B78,"cur_mkt_cap")</f>
        <v>#N/A Connection</v>
      </c>
      <c r="AJ78" t="str">
        <f t="shared" si="3"/>
        <v>Large Cap</v>
      </c>
      <c r="AK78" t="str" cm="1">
        <f t="array" ref="AK78">_xll.BDP(B78,"EQY_beta")</f>
        <v>#N/A Connection</v>
      </c>
    </row>
    <row r="79" spans="1:37" x14ac:dyDescent="0.3">
      <c r="A79" t="s">
        <v>584</v>
      </c>
      <c r="B79" t="str">
        <f t="shared" si="2"/>
        <v>CARR US Equity</v>
      </c>
      <c r="C79" t="s">
        <v>83</v>
      </c>
      <c r="D79" t="s">
        <v>21</v>
      </c>
      <c r="E79">
        <v>836261500</v>
      </c>
      <c r="F79" t="s">
        <v>1063</v>
      </c>
      <c r="G79">
        <v>11.3308</v>
      </c>
      <c r="H79">
        <v>3602246</v>
      </c>
      <c r="I79">
        <v>2019</v>
      </c>
      <c r="J79">
        <v>58000</v>
      </c>
      <c r="K79" t="s">
        <v>1079</v>
      </c>
      <c r="L79" s="1">
        <v>45.33</v>
      </c>
      <c r="P79" s="1" t="str" cm="1">
        <f t="array" ref="P79">_xll.BDP(B79,"is010")</f>
        <v>#N/A Connection</v>
      </c>
      <c r="Q79" s="1" t="str" cm="1">
        <f t="array" ref="Q79">_xll.BDP(B79,"wacc")</f>
        <v>#N/A Connection</v>
      </c>
      <c r="R79" s="1" t="str" cm="1">
        <f t="array" ref="R79">_xll.BDP(B79,"rr243")</f>
        <v>#N/A Connection</v>
      </c>
      <c r="S79" s="1" t="str" cm="1">
        <f t="array" ref="S79">_xll.BDP(B79,"rr057")</f>
        <v>#N/A Connection</v>
      </c>
      <c r="T79" s="1" t="str" cm="1">
        <f t="array" ref="T79">_xll.BDP(B79,"RR026")</f>
        <v>#N/A Connection</v>
      </c>
      <c r="W79" s="1" t="str" cm="1">
        <f t="array" ref="W79">_xll.BDP(B79,"CEO_DUALITY")</f>
        <v>#N/A Connection</v>
      </c>
      <c r="X79" s="1" t="str" cm="1">
        <f t="array" ref="X79">_xll.BDP(B79,"ES277")</f>
        <v>#N/A Connection</v>
      </c>
      <c r="Y79" s="1" t="str" cm="1">
        <f t="array" ref="Y79">_xll.BDP(B79,"es096")</f>
        <v>#N/A Connection</v>
      </c>
      <c r="Z79" s="1" t="str" cm="1">
        <f t="array" ref="Z79">_xll.BDP(B79,"CG680")</f>
        <v>#N/A Connection</v>
      </c>
      <c r="AA79" s="1">
        <v>2.6148829999999998</v>
      </c>
      <c r="AB79" s="1">
        <v>115.90357156356923</v>
      </c>
      <c r="AC79" s="1">
        <v>-7.1670439999999997</v>
      </c>
      <c r="AG79" t="str" cm="1">
        <f t="array" ref="AG79">_xll.BDP(B79,"State_of_domicile")</f>
        <v>#N/A Connection</v>
      </c>
      <c r="AH79" t="str" cm="1">
        <f t="array" ref="AH79">_xll.BDP(B79,"cntry_of_domicile")</f>
        <v>#N/A Connection</v>
      </c>
      <c r="AI79" t="str" cm="1">
        <f t="array" ref="AI79">_xll.BDP(B79,"cur_mkt_cap")</f>
        <v>#N/A Connection</v>
      </c>
      <c r="AJ79" t="str">
        <f t="shared" si="3"/>
        <v>Large Cap</v>
      </c>
      <c r="AK79" t="str" cm="1">
        <f t="array" ref="AK79">_xll.BDP(B79,"EQY_beta")</f>
        <v>#N/A Connection</v>
      </c>
    </row>
    <row r="80" spans="1:37" x14ac:dyDescent="0.3">
      <c r="A80" t="s">
        <v>529</v>
      </c>
      <c r="B80" t="str">
        <f t="shared" si="2"/>
        <v>CAT US Equity</v>
      </c>
      <c r="C80" t="s">
        <v>22</v>
      </c>
      <c r="D80" t="s">
        <v>21</v>
      </c>
      <c r="E80">
        <v>520409400</v>
      </c>
      <c r="F80" t="s">
        <v>1063</v>
      </c>
      <c r="G80">
        <v>19.589700000000001</v>
      </c>
      <c r="H80">
        <v>3612504</v>
      </c>
      <c r="I80">
        <v>1986</v>
      </c>
      <c r="J80">
        <v>107700</v>
      </c>
      <c r="K80" t="s">
        <v>1079</v>
      </c>
      <c r="L80" s="1">
        <v>257.87</v>
      </c>
      <c r="M80" s="1">
        <v>7.2744872921182369</v>
      </c>
      <c r="N80" s="1">
        <v>32.4916197757181</v>
      </c>
      <c r="O80" s="1">
        <v>5.7090186375940348</v>
      </c>
      <c r="P80" s="1" t="str" cm="1">
        <f t="array" ref="P80">_xll.BDP(B80,"is010")</f>
        <v>#N/A Connection</v>
      </c>
      <c r="Q80" s="1" t="str" cm="1">
        <f t="array" ref="Q80">_xll.BDP(B80,"wacc")</f>
        <v>#N/A Connection</v>
      </c>
      <c r="R80" s="1" t="str" cm="1">
        <f t="array" ref="R80">_xll.BDP(B80,"rr243")</f>
        <v>#N/A Connection</v>
      </c>
      <c r="S80" s="1" t="str" cm="1">
        <f t="array" ref="S80">_xll.BDP(B80,"rr057")</f>
        <v>#N/A Connection</v>
      </c>
      <c r="T80" s="1" t="str" cm="1">
        <f t="array" ref="T80">_xll.BDP(B80,"RR026")</f>
        <v>#N/A Connection</v>
      </c>
      <c r="U80" s="1" t="str" cm="1">
        <f t="array" ref="U80">_xll.BDP(B80,"rr951")</f>
        <v>#N/A Connection</v>
      </c>
      <c r="V80" s="1" t="str" cm="1">
        <f t="array" ref="V80">_xll.BDP(B80,"rx280")</f>
        <v>#N/A Connection</v>
      </c>
      <c r="W80" s="1" t="str" cm="1">
        <f t="array" ref="W80">_xll.BDP(B80,"CEO_DUALITY")</f>
        <v>#N/A Connection</v>
      </c>
      <c r="X80" s="1" t="str" cm="1">
        <f t="array" ref="X80">_xll.BDP(B80,"ES277")</f>
        <v>#N/A Connection</v>
      </c>
      <c r="Y80" s="1" t="str" cm="1">
        <f t="array" ref="Y80">_xll.BDP(B80,"es096")</f>
        <v>#N/A Connection</v>
      </c>
      <c r="Z80" s="1" t="str" cm="1">
        <f t="array" ref="Z80">_xll.BDP(B80,"CG680")</f>
        <v>#N/A Connection</v>
      </c>
      <c r="AA80" s="1">
        <v>2.5992229999999998</v>
      </c>
      <c r="AB80" s="1">
        <v>74.00942618960957</v>
      </c>
      <c r="AC80" s="1">
        <v>14.865180000000001</v>
      </c>
      <c r="AD80" s="1">
        <v>23.054549999999999</v>
      </c>
      <c r="AE80" s="1">
        <v>11.559659999999999</v>
      </c>
      <c r="AF80" s="1">
        <v>13.772384080944832</v>
      </c>
      <c r="AG80" t="str" cm="1">
        <f t="array" ref="AG80">_xll.BDP(B80,"State_of_domicile")</f>
        <v>#N/A Connection</v>
      </c>
      <c r="AH80" t="str" cm="1">
        <f t="array" ref="AH80">_xll.BDP(B80,"cntry_of_domicile")</f>
        <v>#N/A Connection</v>
      </c>
      <c r="AI80" t="str" cm="1">
        <f t="array" ref="AI80">_xll.BDP(B80,"cur_mkt_cap")</f>
        <v>#N/A Connection</v>
      </c>
      <c r="AJ80" t="str">
        <f t="shared" si="3"/>
        <v>Large Cap</v>
      </c>
      <c r="AK80" t="str" cm="1">
        <f t="array" ref="AK80">_xll.BDP(B80,"EQY_beta")</f>
        <v>#N/A Connection</v>
      </c>
    </row>
    <row r="81" spans="1:37" x14ac:dyDescent="0.3">
      <c r="A81" t="s">
        <v>815</v>
      </c>
      <c r="B81" t="str">
        <f t="shared" si="2"/>
        <v>CB US Equity</v>
      </c>
      <c r="C81" t="s">
        <v>314</v>
      </c>
      <c r="D81" t="s">
        <v>14</v>
      </c>
      <c r="E81">
        <v>415050300</v>
      </c>
      <c r="F81" t="s">
        <v>1063</v>
      </c>
      <c r="G81">
        <v>16.765799999999999</v>
      </c>
      <c r="H81">
        <v>1812731</v>
      </c>
      <c r="I81">
        <v>2008</v>
      </c>
      <c r="J81">
        <v>31000</v>
      </c>
      <c r="K81" t="s">
        <v>1070</v>
      </c>
      <c r="L81" s="1">
        <v>223.92</v>
      </c>
      <c r="M81" s="1">
        <v>6.4739889983399745</v>
      </c>
      <c r="O81" s="1">
        <v>2.7210291400863396</v>
      </c>
      <c r="P81" s="1" t="str" cm="1">
        <f t="array" ref="P81">_xll.BDP(B81,"is010")</f>
        <v>#N/A Connection</v>
      </c>
      <c r="Q81" s="1" t="str" cm="1">
        <f t="array" ref="Q81">_xll.BDP(B81,"wacc")</f>
        <v>#N/A Connection</v>
      </c>
      <c r="R81" s="1" t="str" cm="1">
        <f t="array" ref="R81">_xll.BDP(B81,"rr243")</f>
        <v>#N/A Connection</v>
      </c>
      <c r="T81" s="1" t="str" cm="1">
        <f t="array" ref="T81">_xll.BDP(B81,"RR026")</f>
        <v>#N/A Connection</v>
      </c>
      <c r="U81" s="1" t="str" cm="1">
        <f t="array" ref="U81">_xll.BDP(B81,"rr951")</f>
        <v>#N/A Connection</v>
      </c>
      <c r="V81" s="1" t="str" cm="1">
        <f t="array" ref="V81">_xll.BDP(B81,"rx280")</f>
        <v>#N/A Connection</v>
      </c>
      <c r="W81" s="1" t="str" cm="1">
        <f t="array" ref="W81">_xll.BDP(B81,"CEO_DUALITY")</f>
        <v>#N/A Connection</v>
      </c>
      <c r="X81" s="1" t="str" cm="1">
        <f t="array" ref="X81">_xll.BDP(B81,"ES277")</f>
        <v>#N/A Connection</v>
      </c>
      <c r="Y81" s="1" t="str" cm="1">
        <f t="array" ref="Y81">_xll.BDP(B81,"es096")</f>
        <v>#N/A Connection</v>
      </c>
      <c r="Z81" s="1" t="str" cm="1">
        <f t="array" ref="Z81">_xll.BDP(B81,"CG680")</f>
        <v>#N/A Connection</v>
      </c>
      <c r="AA81" s="1">
        <v>1.214772</v>
      </c>
      <c r="AB81" s="1">
        <v>104.20189668925082</v>
      </c>
      <c r="AC81" s="1">
        <v>16.445270000000001</v>
      </c>
      <c r="AD81" s="1">
        <v>15.51946</v>
      </c>
      <c r="AE81" s="1">
        <v>10.850540000000001</v>
      </c>
      <c r="AF81" s="1">
        <v>13.212703102678347</v>
      </c>
      <c r="AG81" t="s">
        <v>1041</v>
      </c>
      <c r="AH81" t="str" cm="1">
        <f t="array" ref="AH81">_xll.BDP(B81,"cntry_of_domicile")</f>
        <v>#N/A Connection</v>
      </c>
      <c r="AI81" t="str" cm="1">
        <f t="array" ref="AI81">_xll.BDP(B81,"cur_mkt_cap")</f>
        <v>#N/A Connection</v>
      </c>
      <c r="AJ81" t="str">
        <f t="shared" si="3"/>
        <v>Large Cap</v>
      </c>
      <c r="AK81" t="str" cm="1">
        <f t="array" ref="AK81">_xll.BDP(B81,"EQY_beta")</f>
        <v>#N/A Connection</v>
      </c>
    </row>
    <row r="82" spans="1:37" x14ac:dyDescent="0.3">
      <c r="A82" t="s">
        <v>690</v>
      </c>
      <c r="B82" t="str">
        <f t="shared" si="2"/>
        <v>CBOE US Equity</v>
      </c>
      <c r="C82" t="s">
        <v>189</v>
      </c>
      <c r="D82" t="s">
        <v>14</v>
      </c>
      <c r="E82">
        <v>106082200</v>
      </c>
      <c r="F82" t="s">
        <v>1095</v>
      </c>
      <c r="G82">
        <v>62.533999999999999</v>
      </c>
      <c r="H82">
        <v>701719</v>
      </c>
      <c r="I82">
        <v>2006</v>
      </c>
      <c r="J82">
        <v>1196</v>
      </c>
      <c r="K82" t="s">
        <v>1080</v>
      </c>
      <c r="L82" s="1">
        <v>125.03</v>
      </c>
      <c r="M82" s="1">
        <v>14.669160375560253</v>
      </c>
      <c r="N82" s="1">
        <v>22.299192428109315</v>
      </c>
      <c r="O82" s="1">
        <v>9.0442301006171881</v>
      </c>
      <c r="P82" s="1" t="str" cm="1">
        <f t="array" ref="P82">_xll.BDP(B82,"is010")</f>
        <v>#N/A Connection</v>
      </c>
      <c r="Q82" s="1" t="str" cm="1">
        <f t="array" ref="Q82">_xll.BDP(B82,"wacc")</f>
        <v>#N/A Connection</v>
      </c>
      <c r="R82" s="1" t="str" cm="1">
        <f t="array" ref="R82">_xll.BDP(B82,"rr243")</f>
        <v>#N/A Connection</v>
      </c>
      <c r="T82" s="1" t="str" cm="1">
        <f t="array" ref="T82">_xll.BDP(B82,"RR026")</f>
        <v>#N/A Connection</v>
      </c>
      <c r="U82" s="1" t="str" cm="1">
        <f t="array" ref="U82">_xll.BDP(B82,"rr951")</f>
        <v>#N/A Connection</v>
      </c>
      <c r="V82" s="1" t="str" cm="1">
        <f t="array" ref="V82">_xll.BDP(B82,"rx280")</f>
        <v>#N/A Connection</v>
      </c>
      <c r="W82" s="1" t="str" cm="1">
        <f t="array" ref="W82">_xll.BDP(B82,"CEO_DUALITY")</f>
        <v>#N/A Connection</v>
      </c>
      <c r="X82" s="1" t="str" cm="1">
        <f t="array" ref="X82">_xll.BDP(B82,"ES277")</f>
        <v>#N/A Connection</v>
      </c>
      <c r="Y82" s="1" t="str" cm="1">
        <f t="array" ref="Y82">_xll.BDP(B82,"es096")</f>
        <v>#N/A Connection</v>
      </c>
      <c r="Z82" s="1" t="str" cm="1">
        <f t="array" ref="Z82">_xll.BDP(B82,"CG680")</f>
        <v>#N/A Connection</v>
      </c>
      <c r="AB82" s="1">
        <v>101.43726214203272</v>
      </c>
      <c r="AC82" s="1">
        <v>6.5621600000000004</v>
      </c>
      <c r="AD82" s="1">
        <v>4.0167260000000002</v>
      </c>
      <c r="AE82" s="1">
        <v>0.18958050000000001</v>
      </c>
      <c r="AF82" s="1">
        <v>17.342359768039838</v>
      </c>
      <c r="AG82" t="str" cm="1">
        <f t="array" ref="AG82">_xll.BDP(B82,"State_of_domicile")</f>
        <v>#N/A Connection</v>
      </c>
      <c r="AH82" t="str" cm="1">
        <f t="array" ref="AH82">_xll.BDP(B82,"cntry_of_domicile")</f>
        <v>#N/A Connection</v>
      </c>
      <c r="AI82" t="str" cm="1">
        <f t="array" ref="AI82">_xll.BDP(B82,"cur_mkt_cap")</f>
        <v>#N/A Connection</v>
      </c>
      <c r="AJ82" t="str">
        <f t="shared" si="3"/>
        <v>Large Cap</v>
      </c>
      <c r="AK82" t="str" cm="1">
        <f t="array" ref="AK82">_xll.BDP(B82,"EQY_beta")</f>
        <v>#N/A Connection</v>
      </c>
    </row>
    <row r="83" spans="1:37" x14ac:dyDescent="0.3">
      <c r="A83" t="s">
        <v>929</v>
      </c>
      <c r="B83" t="str">
        <f t="shared" si="2"/>
        <v>CBRE US Equity</v>
      </c>
      <c r="C83" t="s">
        <v>428</v>
      </c>
      <c r="D83" t="s">
        <v>33</v>
      </c>
      <c r="E83">
        <v>315948500</v>
      </c>
      <c r="F83" t="s">
        <v>1063</v>
      </c>
      <c r="G83">
        <v>14.3916</v>
      </c>
      <c r="H83">
        <v>1276491</v>
      </c>
      <c r="I83">
        <v>2001</v>
      </c>
      <c r="J83">
        <v>105000</v>
      </c>
      <c r="K83" t="s">
        <v>1096</v>
      </c>
      <c r="L83" s="1">
        <v>84.92</v>
      </c>
      <c r="M83" s="1">
        <v>16.257680343789161</v>
      </c>
      <c r="N83" s="1">
        <v>30.111833999247644</v>
      </c>
      <c r="O83" s="1">
        <v>7.368491068804647</v>
      </c>
      <c r="P83" s="1" t="str" cm="1">
        <f t="array" ref="P83">_xll.BDP(B83,"is010")</f>
        <v>#N/A Connection</v>
      </c>
      <c r="Q83" s="1" t="str" cm="1">
        <f t="array" ref="Q83">_xll.BDP(B83,"wacc")</f>
        <v>#N/A Connection</v>
      </c>
      <c r="R83" s="1" t="str" cm="1">
        <f t="array" ref="R83">_xll.BDP(B83,"rr243")</f>
        <v>#N/A Connection</v>
      </c>
      <c r="S83" s="1" t="str" cm="1">
        <f t="array" ref="S83">_xll.BDP(B83,"rr057")</f>
        <v>#N/A Connection</v>
      </c>
      <c r="T83" s="1" t="str" cm="1">
        <f t="array" ref="T83">_xll.BDP(B83,"RR026")</f>
        <v>#N/A Connection</v>
      </c>
      <c r="U83" s="1" t="str" cm="1">
        <f t="array" ref="U83">_xll.BDP(B83,"rr951")</f>
        <v>#N/A Connection</v>
      </c>
      <c r="V83" s="1" t="str" cm="1">
        <f t="array" ref="V83">_xll.BDP(B83,"rx280")</f>
        <v>#N/A Connection</v>
      </c>
      <c r="W83" s="1" t="str" cm="1">
        <f t="array" ref="W83">_xll.BDP(B83,"CEO_DUALITY")</f>
        <v>#N/A Connection</v>
      </c>
      <c r="X83" s="1" t="str" cm="1">
        <f t="array" ref="X83">_xll.BDP(B83,"ES277")</f>
        <v>#N/A Connection</v>
      </c>
      <c r="Y83" s="1" t="str" cm="1">
        <f t="array" ref="Y83">_xll.BDP(B83,"es096")</f>
        <v>#N/A Connection</v>
      </c>
      <c r="Z83" s="1" t="str" cm="1">
        <f t="array" ref="Z83">_xll.BDP(B83,"CG680")</f>
        <v>#N/A Connection</v>
      </c>
      <c r="AA83" s="1">
        <v>3.8620390000000002</v>
      </c>
      <c r="AB83" s="1">
        <v>104.65387795006143</v>
      </c>
      <c r="AC83" s="1">
        <v>-16.260729999999999</v>
      </c>
      <c r="AD83" s="1">
        <v>11.6182</v>
      </c>
      <c r="AE83" s="1">
        <v>13.439299999999999</v>
      </c>
      <c r="AF83" s="1">
        <v>14.763342131078749</v>
      </c>
      <c r="AG83" t="str" cm="1">
        <f t="array" ref="AG83">_xll.BDP(B83,"State_of_domicile")</f>
        <v>#N/A Connection</v>
      </c>
      <c r="AH83" t="str" cm="1">
        <f t="array" ref="AH83">_xll.BDP(B83,"cntry_of_domicile")</f>
        <v>#N/A Connection</v>
      </c>
      <c r="AI83" t="str" cm="1">
        <f t="array" ref="AI83">_xll.BDP(B83,"cur_mkt_cap")</f>
        <v>#N/A Connection</v>
      </c>
      <c r="AJ83" t="str">
        <f t="shared" si="3"/>
        <v>Large Cap</v>
      </c>
      <c r="AK83" t="str" cm="1">
        <f t="array" ref="AK83">_xll.BDP(B83,"EQY_beta")</f>
        <v>#N/A Connection</v>
      </c>
    </row>
    <row r="84" spans="1:37" x14ac:dyDescent="0.3">
      <c r="A84" t="s">
        <v>1013</v>
      </c>
      <c r="B84" t="str">
        <f t="shared" si="2"/>
        <v>CCI US Equity</v>
      </c>
      <c r="C84" t="s">
        <v>510</v>
      </c>
      <c r="D84" t="s">
        <v>33</v>
      </c>
      <c r="E84">
        <v>433000000</v>
      </c>
      <c r="F84" t="s">
        <v>1063</v>
      </c>
      <c r="G84">
        <v>37.844000000000001</v>
      </c>
      <c r="H84">
        <v>2026593</v>
      </c>
      <c r="I84">
        <v>2014</v>
      </c>
      <c r="J84">
        <v>5000</v>
      </c>
      <c r="K84" t="s">
        <v>1081</v>
      </c>
      <c r="L84" s="1">
        <v>150.62</v>
      </c>
      <c r="M84" s="1">
        <v>4.9594739611089844</v>
      </c>
      <c r="N84" s="1">
        <v>42.393247924723674</v>
      </c>
      <c r="O84" s="1">
        <v>2.3004457240726652</v>
      </c>
      <c r="P84" s="1" t="str" cm="1">
        <f t="array" ref="P84">_xll.BDP(B84,"is010")</f>
        <v>#N/A Connection</v>
      </c>
      <c r="Q84" s="1" t="str" cm="1">
        <f t="array" ref="Q84">_xll.BDP(B84,"wacc")</f>
        <v>#N/A Connection</v>
      </c>
      <c r="R84" s="1" t="str" cm="1">
        <f t="array" ref="R84">_xll.BDP(B84,"rr243")</f>
        <v>#N/A Connection</v>
      </c>
      <c r="T84" s="1" t="str" cm="1">
        <f t="array" ref="T84">_xll.BDP(B84,"RR026")</f>
        <v>#N/A Connection</v>
      </c>
      <c r="U84" s="1" t="str" cm="1">
        <f t="array" ref="U84">_xll.BDP(B84,"rr951")</f>
        <v>#N/A Connection</v>
      </c>
      <c r="V84" s="1" t="str" cm="1">
        <f t="array" ref="V84">_xll.BDP(B84,"rx280")</f>
        <v>#N/A Connection</v>
      </c>
      <c r="W84" s="1" t="str" cm="1">
        <f t="array" ref="W84">_xll.BDP(B84,"CEO_DUALITY")</f>
        <v>#N/A Connection</v>
      </c>
      <c r="X84" s="1" t="str" cm="1">
        <f t="array" ref="X84">_xll.BDP(B84,"ES277")</f>
        <v>#N/A Connection</v>
      </c>
      <c r="Y84" s="1" t="str" cm="1">
        <f t="array" ref="Y84">_xll.BDP(B84,"es096")</f>
        <v>#N/A Connection</v>
      </c>
      <c r="Z84" s="1" t="str" cm="1">
        <f t="array" ref="Z84">_xll.BDP(B84,"CG680")</f>
        <v>#N/A Connection</v>
      </c>
      <c r="AA84" s="1">
        <v>1.8837619999999999</v>
      </c>
      <c r="AB84" s="1">
        <v>97.563629176732263</v>
      </c>
      <c r="AC84" s="1">
        <v>-14.87092</v>
      </c>
      <c r="AD84" s="1">
        <v>4.6632809999999996</v>
      </c>
      <c r="AE84" s="1">
        <v>11.052429999999999</v>
      </c>
      <c r="AF84" s="1">
        <v>10.155798057710651</v>
      </c>
      <c r="AG84" t="str" cm="1">
        <f t="array" ref="AG84">_xll.BDP(B84,"State_of_domicile")</f>
        <v>#N/A Connection</v>
      </c>
      <c r="AH84" t="str" cm="1">
        <f t="array" ref="AH84">_xll.BDP(B84,"cntry_of_domicile")</f>
        <v>#N/A Connection</v>
      </c>
      <c r="AI84" t="str" cm="1">
        <f t="array" ref="AI84">_xll.BDP(B84,"cur_mkt_cap")</f>
        <v>#N/A Connection</v>
      </c>
      <c r="AJ84" t="str">
        <f t="shared" si="3"/>
        <v>Large Cap</v>
      </c>
      <c r="AK84" t="str" cm="1">
        <f t="array" ref="AK84">_xll.BDP(B84,"EQY_beta")</f>
        <v>#N/A Connection</v>
      </c>
    </row>
    <row r="85" spans="1:37" x14ac:dyDescent="0.3">
      <c r="A85" t="s">
        <v>597</v>
      </c>
      <c r="B85" t="str">
        <f t="shared" si="2"/>
        <v>CCL US Equity</v>
      </c>
      <c r="C85" t="s">
        <v>96</v>
      </c>
      <c r="D85" t="s">
        <v>39</v>
      </c>
      <c r="E85">
        <v>1259060000</v>
      </c>
      <c r="F85" t="s">
        <v>1063</v>
      </c>
      <c r="G85">
        <v>0</v>
      </c>
      <c r="H85">
        <v>40705405</v>
      </c>
      <c r="I85">
        <v>1974</v>
      </c>
      <c r="J85">
        <v>85000</v>
      </c>
      <c r="K85" t="s">
        <v>1091</v>
      </c>
      <c r="L85" s="1">
        <v>11.06</v>
      </c>
      <c r="M85" s="1">
        <v>-15.72133472584315</v>
      </c>
      <c r="O85" s="1">
        <v>-7.1410961296135413</v>
      </c>
      <c r="P85" s="1" t="str" cm="1">
        <f t="array" ref="P85">_xll.BDP(B85,"is010")</f>
        <v>#N/A Connection</v>
      </c>
      <c r="Q85" s="1" t="str" cm="1">
        <f t="array" ref="Q85">_xll.BDP(B85,"wacc")</f>
        <v>#N/A Connection</v>
      </c>
      <c r="R85" s="1" t="str" cm="1">
        <f t="array" ref="R85">_xll.BDP(B85,"rr243")</f>
        <v>#N/A Connection</v>
      </c>
      <c r="S85" s="1" t="str" cm="1">
        <f t="array" ref="S85">_xll.BDP(B85,"rr057")</f>
        <v>#N/A Connection</v>
      </c>
      <c r="T85" s="1" t="str" cm="1">
        <f t="array" ref="T85">_xll.BDP(B85,"RR026")</f>
        <v>#N/A Connection</v>
      </c>
      <c r="U85" s="1" t="str" cm="1">
        <f t="array" ref="U85">_xll.BDP(B85,"rr951")</f>
        <v>#N/A Connection</v>
      </c>
      <c r="V85" s="1" t="str" cm="1">
        <f t="array" ref="V85">_xll.BDP(B85,"rx280")</f>
        <v>#N/A Connection</v>
      </c>
      <c r="W85" s="1" t="str" cm="1">
        <f t="array" ref="W85">_xll.BDP(B85,"CEO_DUALITY")</f>
        <v>#N/A Connection</v>
      </c>
      <c r="X85" s="1" t="str" cm="1">
        <f t="array" ref="X85">_xll.BDP(B85,"ES277")</f>
        <v>#N/A Connection</v>
      </c>
      <c r="Y85" s="1" t="str" cm="1">
        <f t="array" ref="Y85">_xll.BDP(B85,"es096")</f>
        <v>#N/A Connection</v>
      </c>
      <c r="Z85" s="1" t="str" cm="1">
        <f t="array" ref="Z85">_xll.BDP(B85,"CG680")</f>
        <v>#N/A Connection</v>
      </c>
      <c r="AA85" s="1">
        <v>2.8970919999999998</v>
      </c>
      <c r="AB85" s="1">
        <v>52.396725300741963</v>
      </c>
      <c r="AC85" s="1">
        <v>-49.840769999999999</v>
      </c>
      <c r="AD85" s="1">
        <v>-40.043529999999997</v>
      </c>
      <c r="AE85" s="1">
        <v>-29.531359999999999</v>
      </c>
      <c r="AF85" s="1">
        <v>-12.046116352022141</v>
      </c>
      <c r="AG85" t="str" cm="1">
        <f t="array" ref="AG85">_xll.BDP(B85,"State_of_domicile")</f>
        <v>#N/A Connection</v>
      </c>
      <c r="AH85" t="str" cm="1">
        <f t="array" ref="AH85">_xll.BDP(B85,"cntry_of_domicile")</f>
        <v>#N/A Connection</v>
      </c>
      <c r="AI85" t="str" cm="1">
        <f t="array" ref="AI85">_xll.BDP(B85,"cur_mkt_cap")</f>
        <v>#N/A Connection</v>
      </c>
      <c r="AJ85" t="str">
        <f t="shared" si="3"/>
        <v>Large Cap</v>
      </c>
      <c r="AK85" t="str" cm="1">
        <f t="array" ref="AK85">_xll.BDP(B85,"EQY_beta")</f>
        <v>#N/A Connection</v>
      </c>
    </row>
    <row r="86" spans="1:37" x14ac:dyDescent="0.3">
      <c r="A86" t="s">
        <v>583</v>
      </c>
      <c r="B86" t="str">
        <f t="shared" si="2"/>
        <v>CDAY US Equity</v>
      </c>
      <c r="C86" t="s">
        <v>82</v>
      </c>
      <c r="D86" t="s">
        <v>19</v>
      </c>
      <c r="E86">
        <v>153594900</v>
      </c>
      <c r="F86" t="s">
        <v>1063</v>
      </c>
      <c r="G86">
        <v>0</v>
      </c>
      <c r="H86">
        <v>1019430</v>
      </c>
      <c r="I86">
        <v>2013</v>
      </c>
      <c r="J86">
        <v>7462</v>
      </c>
      <c r="K86" t="s">
        <v>1071</v>
      </c>
      <c r="L86" s="1">
        <v>67.739999999999995</v>
      </c>
      <c r="M86" s="1">
        <v>-8.8715616476978667</v>
      </c>
      <c r="O86" s="1">
        <v>-0.18280158954238682</v>
      </c>
      <c r="P86" s="1" t="str" cm="1">
        <f t="array" ref="P86">_xll.BDP(B86,"is010")</f>
        <v>#N/A Connection</v>
      </c>
      <c r="Q86" s="1" t="str" cm="1">
        <f t="array" ref="Q86">_xll.BDP(B86,"wacc")</f>
        <v>#N/A Connection</v>
      </c>
      <c r="R86" s="1" t="str" cm="1">
        <f t="array" ref="R86">_xll.BDP(B86,"rr243")</f>
        <v>#N/A Connection</v>
      </c>
      <c r="S86" s="1" t="str" cm="1">
        <f t="array" ref="S86">_xll.BDP(B86,"rr057")</f>
        <v>#N/A Connection</v>
      </c>
      <c r="T86" s="1" t="str" cm="1">
        <f t="array" ref="T86">_xll.BDP(B86,"RR026")</f>
        <v>#N/A Connection</v>
      </c>
      <c r="U86" s="1" t="str" cm="1">
        <f t="array" ref="U86">_xll.BDP(B86,"rr951")</f>
        <v>#N/A Connection</v>
      </c>
      <c r="V86" s="1" t="str" cm="1">
        <f t="array" ref="V86">_xll.BDP(B86,"rx280")</f>
        <v>#N/A Connection</v>
      </c>
      <c r="W86" s="1" t="str" cm="1">
        <f t="array" ref="W86">_xll.BDP(B86,"CEO_DUALITY")</f>
        <v>#N/A Connection</v>
      </c>
      <c r="X86" s="1" t="str" cm="1">
        <f t="array" ref="X86">_xll.BDP(B86,"ES277")</f>
        <v>#N/A Connection</v>
      </c>
      <c r="Y86" s="1" t="str" cm="1">
        <f t="array" ref="Y86">_xll.BDP(B86,"es096")</f>
        <v>#N/A Connection</v>
      </c>
      <c r="Z86" s="1" t="str" cm="1">
        <f t="array" ref="Z86">_xll.BDP(B86,"CG680")</f>
        <v>#N/A Connection</v>
      </c>
      <c r="AA86" s="1">
        <v>13.542630000000001</v>
      </c>
      <c r="AB86" s="1">
        <v>129.20322175058337</v>
      </c>
      <c r="AC86" s="1">
        <v>-14.72869</v>
      </c>
      <c r="AD86" s="1">
        <v>-2.1170110000000002</v>
      </c>
      <c r="AE86" s="1">
        <v>236.41</v>
      </c>
      <c r="AG86" t="str" cm="1">
        <f t="array" ref="AG86">_xll.BDP(B86,"State_of_domicile")</f>
        <v>#N/A Connection</v>
      </c>
      <c r="AH86" t="str" cm="1">
        <f t="array" ref="AH86">_xll.BDP(B86,"cntry_of_domicile")</f>
        <v>#N/A Connection</v>
      </c>
      <c r="AI86" t="str" cm="1">
        <f t="array" ref="AI86">_xll.BDP(B86,"cur_mkt_cap")</f>
        <v>#N/A Connection</v>
      </c>
      <c r="AJ86" t="str">
        <f t="shared" si="3"/>
        <v>Large Cap</v>
      </c>
      <c r="AK86" t="str" cm="1">
        <f t="array" ref="AK86">_xll.BDP(B86,"EQY_beta")</f>
        <v>#N/A Connection</v>
      </c>
    </row>
    <row r="87" spans="1:37" x14ac:dyDescent="0.3">
      <c r="A87" t="s">
        <v>852</v>
      </c>
      <c r="B87" t="str">
        <f t="shared" si="2"/>
        <v>CDNS US Equity</v>
      </c>
      <c r="C87" t="s">
        <v>351</v>
      </c>
      <c r="D87" t="s">
        <v>19</v>
      </c>
      <c r="E87">
        <v>274316000</v>
      </c>
      <c r="F87" t="s">
        <v>1065</v>
      </c>
      <c r="G87">
        <v>65.412300000000002</v>
      </c>
      <c r="H87">
        <v>1363728</v>
      </c>
      <c r="I87">
        <v>1987</v>
      </c>
      <c r="J87">
        <v>9300</v>
      </c>
      <c r="K87" t="s">
        <v>1071</v>
      </c>
      <c r="L87" s="1">
        <v>174.28</v>
      </c>
      <c r="M87" s="1">
        <v>11.347482133005116</v>
      </c>
      <c r="N87" s="1">
        <v>19.712114983301426</v>
      </c>
      <c r="O87" s="1">
        <v>18.000106402622475</v>
      </c>
      <c r="P87" s="1" t="str" cm="1">
        <f t="array" ref="P87">_xll.BDP(B87,"is010")</f>
        <v>#N/A Connection</v>
      </c>
      <c r="Q87" s="1" t="str" cm="1">
        <f t="array" ref="Q87">_xll.BDP(B87,"wacc")</f>
        <v>#N/A Connection</v>
      </c>
      <c r="R87" s="1" t="str" cm="1">
        <f t="array" ref="R87">_xll.BDP(B87,"rr243")</f>
        <v>#N/A Connection</v>
      </c>
      <c r="S87" s="1" t="str" cm="1">
        <f t="array" ref="S87">_xll.BDP(B87,"rr057")</f>
        <v>#N/A Connection</v>
      </c>
      <c r="T87" s="1" t="str" cm="1">
        <f t="array" ref="T87">_xll.BDP(B87,"RR026")</f>
        <v>#N/A Connection</v>
      </c>
      <c r="U87" s="1" t="str" cm="1">
        <f t="array" ref="U87">_xll.BDP(B87,"rr951")</f>
        <v>#N/A Connection</v>
      </c>
      <c r="V87" s="1" t="str" cm="1">
        <f t="array" ref="V87">_xll.BDP(B87,"rx280")</f>
        <v>#N/A Connection</v>
      </c>
      <c r="W87" s="1" t="str" cm="1">
        <f t="array" ref="W87">_xll.BDP(B87,"CEO_DUALITY")</f>
        <v>#N/A Connection</v>
      </c>
      <c r="X87" s="1" t="str" cm="1">
        <f t="array" ref="X87">_xll.BDP(B87,"ES277")</f>
        <v>#N/A Connection</v>
      </c>
      <c r="Y87" s="1" t="str" cm="1">
        <f t="array" ref="Y87">_xll.BDP(B87,"es096")</f>
        <v>#N/A Connection</v>
      </c>
      <c r="Z87" s="1" t="str" cm="1">
        <f t="array" ref="Z87">_xll.BDP(B87,"CG680")</f>
        <v>#N/A Connection</v>
      </c>
      <c r="AA87" s="1">
        <v>2.3690690000000001</v>
      </c>
      <c r="AB87" s="1">
        <v>95.169320049352862</v>
      </c>
      <c r="AC87" s="1">
        <v>13.78232</v>
      </c>
      <c r="AD87" s="1">
        <v>33.243769999999998</v>
      </c>
      <c r="AE87" s="1">
        <v>31.178419999999999</v>
      </c>
      <c r="AF87" s="1">
        <v>28.123116713327345</v>
      </c>
      <c r="AG87" t="str" cm="1">
        <f t="array" ref="AG87">_xll.BDP(B87,"State_of_domicile")</f>
        <v>#N/A Connection</v>
      </c>
      <c r="AH87" t="str" cm="1">
        <f t="array" ref="AH87">_xll.BDP(B87,"cntry_of_domicile")</f>
        <v>#N/A Connection</v>
      </c>
      <c r="AI87" t="str" cm="1">
        <f t="array" ref="AI87">_xll.BDP(B87,"cur_mkt_cap")</f>
        <v>#N/A Connection</v>
      </c>
      <c r="AJ87" t="str">
        <f t="shared" si="3"/>
        <v>Large Cap</v>
      </c>
      <c r="AK87" t="str" cm="1">
        <f t="array" ref="AK87">_xll.BDP(B87,"EQY_beta")</f>
        <v>#N/A Connection</v>
      </c>
    </row>
    <row r="88" spans="1:37" x14ac:dyDescent="0.3">
      <c r="A88" t="s">
        <v>661</v>
      </c>
      <c r="B88" t="str">
        <f t="shared" si="2"/>
        <v>CDW US Equity</v>
      </c>
      <c r="C88" t="s">
        <v>160</v>
      </c>
      <c r="D88" t="s">
        <v>19</v>
      </c>
      <c r="E88">
        <v>135391000</v>
      </c>
      <c r="F88" t="s">
        <v>1065</v>
      </c>
      <c r="G88">
        <v>26.435300000000002</v>
      </c>
      <c r="H88">
        <v>757568</v>
      </c>
      <c r="I88">
        <v>2007</v>
      </c>
      <c r="J88">
        <v>13900</v>
      </c>
      <c r="K88" t="s">
        <v>1071</v>
      </c>
      <c r="L88" s="1">
        <v>198.75</v>
      </c>
      <c r="M88" s="1">
        <v>11.957437405419835</v>
      </c>
      <c r="N88" s="1">
        <v>22.612673753101596</v>
      </c>
      <c r="O88" s="1">
        <v>8.8390764481313777</v>
      </c>
      <c r="P88" s="1" t="str" cm="1">
        <f t="array" ref="P88">_xll.BDP(B88,"is010")</f>
        <v>#N/A Connection</v>
      </c>
      <c r="Q88" s="1" t="str" cm="1">
        <f t="array" ref="Q88">_xll.BDP(B88,"wacc")</f>
        <v>#N/A Connection</v>
      </c>
      <c r="R88" s="1" t="str" cm="1">
        <f t="array" ref="R88">_xll.BDP(B88,"rr243")</f>
        <v>#N/A Connection</v>
      </c>
      <c r="S88" s="1" t="str" cm="1">
        <f t="array" ref="S88">_xll.BDP(B88,"rr057")</f>
        <v>#N/A Connection</v>
      </c>
      <c r="T88" s="1" t="str" cm="1">
        <f t="array" ref="T88">_xll.BDP(B88,"RR026")</f>
        <v>#N/A Connection</v>
      </c>
      <c r="U88" s="1" t="str" cm="1">
        <f t="array" ref="U88">_xll.BDP(B88,"rr951")</f>
        <v>#N/A Connection</v>
      </c>
      <c r="V88" s="1" t="str" cm="1">
        <f t="array" ref="V88">_xll.BDP(B88,"rx280")</f>
        <v>#N/A Connection</v>
      </c>
      <c r="W88" s="1" t="str" cm="1">
        <f t="array" ref="W88">_xll.BDP(B88,"CEO_DUALITY")</f>
        <v>#N/A Connection</v>
      </c>
      <c r="X88" s="1" t="str" cm="1">
        <f t="array" ref="X88">_xll.BDP(B88,"ES277")</f>
        <v>#N/A Connection</v>
      </c>
      <c r="Y88" s="1" t="str" cm="1">
        <f t="array" ref="Y88">_xll.BDP(B88,"es096")</f>
        <v>#N/A Connection</v>
      </c>
      <c r="Z88" s="1" t="str" cm="1">
        <f t="array" ref="Z88">_xll.BDP(B88,"CG680")</f>
        <v>#N/A Connection</v>
      </c>
      <c r="AA88" s="1">
        <v>1.9432449999999999</v>
      </c>
      <c r="AB88" s="1">
        <v>101.51158563961636</v>
      </c>
      <c r="AC88" s="1">
        <v>5.8887</v>
      </c>
      <c r="AD88" s="1">
        <v>14.51005</v>
      </c>
      <c r="AE88" s="1">
        <v>23.29316</v>
      </c>
      <c r="AG88" t="str" cm="1">
        <f t="array" ref="AG88">_xll.BDP(B88,"State_of_domicile")</f>
        <v>#N/A Connection</v>
      </c>
      <c r="AH88" t="str" cm="1">
        <f t="array" ref="AH88">_xll.BDP(B88,"cntry_of_domicile")</f>
        <v>#N/A Connection</v>
      </c>
      <c r="AI88" t="str" cm="1">
        <f t="array" ref="AI88">_xll.BDP(B88,"cur_mkt_cap")</f>
        <v>#N/A Connection</v>
      </c>
      <c r="AJ88" t="str">
        <f t="shared" si="3"/>
        <v>Large Cap</v>
      </c>
      <c r="AK88" t="str" cm="1">
        <f t="array" ref="AK88">_xll.BDP(B88,"EQY_beta")</f>
        <v>#N/A Connection</v>
      </c>
    </row>
    <row r="89" spans="1:37" x14ac:dyDescent="0.3">
      <c r="A89" t="s">
        <v>917</v>
      </c>
      <c r="B89" t="str">
        <f t="shared" si="2"/>
        <v>CE US Equity</v>
      </c>
      <c r="C89" t="s">
        <v>416</v>
      </c>
      <c r="D89" t="s">
        <v>12</v>
      </c>
      <c r="E89">
        <v>108428100</v>
      </c>
      <c r="F89" t="s">
        <v>1063</v>
      </c>
      <c r="G89">
        <v>8.2576000000000001</v>
      </c>
      <c r="H89">
        <v>926402</v>
      </c>
      <c r="I89">
        <v>2004</v>
      </c>
      <c r="J89">
        <v>8529</v>
      </c>
      <c r="K89" t="s">
        <v>1076</v>
      </c>
      <c r="L89" s="1">
        <v>120.84</v>
      </c>
      <c r="M89" s="1">
        <v>15.599782228852611</v>
      </c>
      <c r="N89" s="1">
        <v>26.867215078018358</v>
      </c>
      <c r="O89" s="1">
        <v>13.457928907268817</v>
      </c>
      <c r="P89" s="1" t="str" cm="1">
        <f t="array" ref="P89">_xll.BDP(B89,"is010")</f>
        <v>#N/A Connection</v>
      </c>
      <c r="Q89" s="1" t="str" cm="1">
        <f t="array" ref="Q89">_xll.BDP(B89,"wacc")</f>
        <v>#N/A Connection</v>
      </c>
      <c r="R89" s="1" t="str" cm="1">
        <f t="array" ref="R89">_xll.BDP(B89,"rr243")</f>
        <v>#N/A Connection</v>
      </c>
      <c r="S89" s="1" t="str" cm="1">
        <f t="array" ref="S89">_xll.BDP(B89,"rr057")</f>
        <v>#N/A Connection</v>
      </c>
      <c r="T89" s="1" t="str" cm="1">
        <f t="array" ref="T89">_xll.BDP(B89,"RR026")</f>
        <v>#N/A Connection</v>
      </c>
      <c r="U89" s="1" t="str" cm="1">
        <f t="array" ref="U89">_xll.BDP(B89,"rr951")</f>
        <v>#N/A Connection</v>
      </c>
      <c r="V89" s="1" t="str" cm="1">
        <f t="array" ref="V89">_xll.BDP(B89,"rx280")</f>
        <v>#N/A Connection</v>
      </c>
      <c r="W89" s="1" t="str" cm="1">
        <f t="array" ref="W89">_xll.BDP(B89,"CEO_DUALITY")</f>
        <v>#N/A Connection</v>
      </c>
      <c r="X89" s="1" t="str" cm="1">
        <f t="array" ref="X89">_xll.BDP(B89,"ES277")</f>
        <v>#N/A Connection</v>
      </c>
      <c r="Y89" s="1" t="str" cm="1">
        <f t="array" ref="Y89">_xll.BDP(B89,"es096")</f>
        <v>#N/A Connection</v>
      </c>
      <c r="Z89" s="1" t="str" cm="1">
        <f t="array" ref="Z89">_xll.BDP(B89,"CG680")</f>
        <v>#N/A Connection</v>
      </c>
      <c r="AA89" s="1">
        <v>3.244049</v>
      </c>
      <c r="AB89" s="1">
        <v>111.7933667818956</v>
      </c>
      <c r="AC89" s="1">
        <v>-27.189209999999999</v>
      </c>
      <c r="AD89" s="1">
        <v>3.3148019999999998</v>
      </c>
      <c r="AE89" s="1">
        <v>4.009881</v>
      </c>
      <c r="AF89" s="1">
        <v>11.066095493773155</v>
      </c>
      <c r="AG89" t="str" cm="1">
        <f t="array" ref="AG89">_xll.BDP(B89,"State_of_domicile")</f>
        <v>#N/A Connection</v>
      </c>
      <c r="AH89" t="str" cm="1">
        <f t="array" ref="AH89">_xll.BDP(B89,"cntry_of_domicile")</f>
        <v>#N/A Connection</v>
      </c>
      <c r="AI89" t="str" cm="1">
        <f t="array" ref="AI89">_xll.BDP(B89,"cur_mkt_cap")</f>
        <v>#N/A Connection</v>
      </c>
      <c r="AJ89" t="str">
        <f t="shared" si="3"/>
        <v>Large Cap</v>
      </c>
      <c r="AK89" t="str" cm="1">
        <f t="array" ref="AK89">_xll.BDP(B89,"EQY_beta")</f>
        <v>#N/A Connection</v>
      </c>
    </row>
    <row r="90" spans="1:37" x14ac:dyDescent="0.3">
      <c r="A90" t="s">
        <v>751</v>
      </c>
      <c r="B90" t="str">
        <f t="shared" si="2"/>
        <v>CEG US Equity</v>
      </c>
      <c r="C90" t="s">
        <v>251</v>
      </c>
      <c r="D90" t="s">
        <v>47</v>
      </c>
      <c r="E90">
        <v>327017900</v>
      </c>
      <c r="F90" t="s">
        <v>1065</v>
      </c>
      <c r="G90">
        <v>44.336199999999998</v>
      </c>
      <c r="H90">
        <v>1939727</v>
      </c>
      <c r="I90">
        <v>2021</v>
      </c>
      <c r="J90">
        <v>11696</v>
      </c>
      <c r="K90" t="s">
        <v>1075</v>
      </c>
      <c r="L90" s="1">
        <v>83.26</v>
      </c>
      <c r="P90" s="1" t="str" cm="1">
        <f t="array" ref="P90">_xll.BDP(B90,"is010")</f>
        <v>#N/A Connection</v>
      </c>
      <c r="Q90" s="1" t="str" cm="1">
        <f t="array" ref="Q90">_xll.BDP(B90,"wacc")</f>
        <v>#N/A Connection</v>
      </c>
      <c r="R90" s="1" t="str" cm="1">
        <f t="array" ref="R90">_xll.BDP(B90,"rr243")</f>
        <v>#N/A Connection</v>
      </c>
      <c r="S90" s="1" t="str" cm="1">
        <f t="array" ref="S90">_xll.BDP(B90,"rr057")</f>
        <v>#N/A Connection</v>
      </c>
      <c r="T90" s="1" t="str" cm="1">
        <f t="array" ref="T90">_xll.BDP(B90,"RR026")</f>
        <v>#N/A Connection</v>
      </c>
      <c r="W90" s="1" t="s">
        <v>1115</v>
      </c>
      <c r="X90" s="1" t="s">
        <v>1115</v>
      </c>
      <c r="Y90" s="1">
        <v>25</v>
      </c>
      <c r="Z90" s="1">
        <v>1.3</v>
      </c>
      <c r="AA90" s="1">
        <v>3.2162730000000002</v>
      </c>
      <c r="AB90" s="1">
        <v>84.750158452878026</v>
      </c>
      <c r="AE90" s="1">
        <v>98.23</v>
      </c>
      <c r="AG90" t="str" cm="1">
        <f t="array" ref="AG90">_xll.BDP(B90,"State_of_domicile")</f>
        <v>#N/A Connection</v>
      </c>
      <c r="AH90" t="str" cm="1">
        <f t="array" ref="AH90">_xll.BDP(B90,"cntry_of_domicile")</f>
        <v>#N/A Connection</v>
      </c>
      <c r="AI90" t="str" cm="1">
        <f t="array" ref="AI90">_xll.BDP(B90,"cur_mkt_cap")</f>
        <v>#N/A Connection</v>
      </c>
      <c r="AJ90" t="str">
        <f t="shared" si="3"/>
        <v>Large Cap</v>
      </c>
      <c r="AK90">
        <v>1.0049999999999999</v>
      </c>
    </row>
    <row r="91" spans="1:37" x14ac:dyDescent="0.3">
      <c r="A91" t="s">
        <v>945</v>
      </c>
      <c r="B91" t="str">
        <f t="shared" si="2"/>
        <v>CF US Equity</v>
      </c>
      <c r="C91" t="s">
        <v>444</v>
      </c>
      <c r="D91" t="s">
        <v>12</v>
      </c>
      <c r="E91">
        <v>196189500</v>
      </c>
      <c r="F91" t="s">
        <v>1063</v>
      </c>
      <c r="G91">
        <v>5.6407999999999996</v>
      </c>
      <c r="H91">
        <v>2874501</v>
      </c>
      <c r="I91">
        <v>2005</v>
      </c>
      <c r="J91">
        <v>3000</v>
      </c>
      <c r="K91" t="s">
        <v>1076</v>
      </c>
      <c r="L91" s="1">
        <v>86.52</v>
      </c>
      <c r="M91" s="1">
        <v>13.978319000727879</v>
      </c>
      <c r="O91" s="1">
        <v>3.7664222591037642</v>
      </c>
      <c r="P91" s="1" t="str" cm="1">
        <f t="array" ref="P91">_xll.BDP(B91,"is010")</f>
        <v>#N/A Connection</v>
      </c>
      <c r="Q91" s="1" t="str" cm="1">
        <f t="array" ref="Q91">_xll.BDP(B91,"wacc")</f>
        <v>#N/A Connection</v>
      </c>
      <c r="R91" s="1" t="str" cm="1">
        <f t="array" ref="R91">_xll.BDP(B91,"rr243")</f>
        <v>#N/A Connection</v>
      </c>
      <c r="S91" s="1" t="str" cm="1">
        <f t="array" ref="S91">_xll.BDP(B91,"rr057")</f>
        <v>#N/A Connection</v>
      </c>
      <c r="T91" s="1" t="str" cm="1">
        <f t="array" ref="T91">_xll.BDP(B91,"RR026")</f>
        <v>#N/A Connection</v>
      </c>
      <c r="U91" s="1" t="str" cm="1">
        <f t="array" ref="U91">_xll.BDP(B91,"rr951")</f>
        <v>#N/A Connection</v>
      </c>
      <c r="V91" s="1" t="str" cm="1">
        <f t="array" ref="V91">_xll.BDP(B91,"rx280")</f>
        <v>#N/A Connection</v>
      </c>
      <c r="W91" s="1" t="str" cm="1">
        <f t="array" ref="W91">_xll.BDP(B91,"CEO_DUALITY")</f>
        <v>#N/A Connection</v>
      </c>
      <c r="X91" s="1" t="str" cm="1">
        <f t="array" ref="X91">_xll.BDP(B91,"ES277")</f>
        <v>#N/A Connection</v>
      </c>
      <c r="Y91" s="1">
        <v>18.2</v>
      </c>
      <c r="Z91" s="1" t="str" cm="1">
        <f t="array" ref="Z91">_xll.BDP(B91,"CG680")</f>
        <v>#N/A Connection</v>
      </c>
      <c r="AA91" s="1">
        <v>1.8224910000000001</v>
      </c>
      <c r="AB91" s="1">
        <v>102.06796880285974</v>
      </c>
      <c r="AC91" s="1">
        <v>29.11411</v>
      </c>
      <c r="AD91" s="1">
        <v>26.561520000000002</v>
      </c>
      <c r="AE91" s="1">
        <v>19.791440000000001</v>
      </c>
      <c r="AF91" s="1">
        <v>10.768782273652921</v>
      </c>
      <c r="AG91" t="str" cm="1">
        <f t="array" ref="AG91">_xll.BDP(B91,"State_of_domicile")</f>
        <v>#N/A Connection</v>
      </c>
      <c r="AH91" t="str" cm="1">
        <f t="array" ref="AH91">_xll.BDP(B91,"cntry_of_domicile")</f>
        <v>#N/A Connection</v>
      </c>
      <c r="AI91" t="str" cm="1">
        <f t="array" ref="AI91">_xll.BDP(B91,"cur_mkt_cap")</f>
        <v>#N/A Connection</v>
      </c>
      <c r="AJ91" t="str">
        <f t="shared" si="3"/>
        <v>Large Cap</v>
      </c>
      <c r="AK91" t="str" cm="1">
        <f t="array" ref="AK91">_xll.BDP(B91,"EQY_beta")</f>
        <v>#N/A Connection</v>
      </c>
    </row>
    <row r="92" spans="1:37" x14ac:dyDescent="0.3">
      <c r="A92" t="s">
        <v>817</v>
      </c>
      <c r="B92" t="str">
        <f t="shared" si="2"/>
        <v>CFG US Equity</v>
      </c>
      <c r="C92" t="s">
        <v>316</v>
      </c>
      <c r="D92" t="s">
        <v>14</v>
      </c>
      <c r="E92">
        <v>492491000</v>
      </c>
      <c r="F92" t="s">
        <v>1063</v>
      </c>
      <c r="G92">
        <v>0</v>
      </c>
      <c r="H92">
        <v>46160</v>
      </c>
      <c r="I92">
        <v>1984</v>
      </c>
      <c r="J92">
        <v>17463</v>
      </c>
      <c r="K92" t="s">
        <v>1088</v>
      </c>
      <c r="L92" s="1">
        <v>40.29</v>
      </c>
      <c r="M92" s="1">
        <v>8.1932112328713345</v>
      </c>
      <c r="N92" s="1">
        <v>1.7795696367124237E-2</v>
      </c>
      <c r="O92" s="1">
        <v>1.00999799184826</v>
      </c>
      <c r="P92" s="1" t="str" cm="1">
        <f t="array" ref="P92">_xll.BDP(B92,"is010")</f>
        <v>#N/A Connection</v>
      </c>
      <c r="Q92" s="1" t="str" cm="1">
        <f t="array" ref="Q92">_xll.BDP(B92,"wacc")</f>
        <v>#N/A Connection</v>
      </c>
      <c r="R92" s="1" t="str" cm="1">
        <f t="array" ref="R92">_xll.BDP(B92,"rr243")</f>
        <v>#N/A Connection</v>
      </c>
      <c r="T92" s="1" t="str" cm="1">
        <f t="array" ref="T92">_xll.BDP(B92,"RR026")</f>
        <v>#N/A Connection</v>
      </c>
      <c r="U92" s="1" t="str" cm="1">
        <f t="array" ref="U92">_xll.BDP(B92,"rr951")</f>
        <v>#N/A Connection</v>
      </c>
      <c r="V92" s="1" t="str" cm="1">
        <f t="array" ref="V92">_xll.BDP(B92,"rx280")</f>
        <v>#N/A Connection</v>
      </c>
      <c r="W92" s="1" t="str" cm="1">
        <f t="array" ref="W92">_xll.BDP(B92,"CEO_DUALITY")</f>
        <v>#N/A Connection</v>
      </c>
      <c r="X92" s="1" t="str" cm="1">
        <f t="array" ref="X92">_xll.BDP(B92,"ES277")</f>
        <v>#N/A Connection</v>
      </c>
      <c r="Y92" s="1" t="str" cm="1">
        <f t="array" ref="Y92">_xll.BDP(B92,"es096")</f>
        <v>#N/A Connection</v>
      </c>
      <c r="Z92" s="1" t="str" cm="1">
        <f t="array" ref="Z92">_xll.BDP(B92,"CG680")</f>
        <v>#N/A Connection</v>
      </c>
      <c r="AA92" s="1">
        <v>2.223865</v>
      </c>
      <c r="AB92" s="1">
        <v>98.679793667023105</v>
      </c>
      <c r="AC92" s="1">
        <v>-24.725619999999999</v>
      </c>
      <c r="AD92" s="1">
        <v>4.034662</v>
      </c>
      <c r="AE92" s="1">
        <v>1.3631009999999999</v>
      </c>
      <c r="AG92" t="str" cm="1">
        <f t="array" ref="AG92">_xll.BDP(B92,"State_of_domicile")</f>
        <v>#N/A Connection</v>
      </c>
      <c r="AH92" t="str" cm="1">
        <f t="array" ref="AH92">_xll.BDP(B92,"cntry_of_domicile")</f>
        <v>#N/A Connection</v>
      </c>
      <c r="AI92" t="str" cm="1">
        <f t="array" ref="AI92">_xll.BDP(B92,"cur_mkt_cap")</f>
        <v>#N/A Connection</v>
      </c>
      <c r="AJ92" t="str">
        <f t="shared" si="3"/>
        <v>Large Cap</v>
      </c>
      <c r="AK92" t="str" cm="1">
        <f t="array" ref="AK92">_xll.BDP(B92,"EQY_beta")</f>
        <v>#N/A Connection</v>
      </c>
    </row>
    <row r="93" spans="1:37" x14ac:dyDescent="0.3">
      <c r="A93" t="s">
        <v>977</v>
      </c>
      <c r="B93" t="str">
        <f t="shared" si="2"/>
        <v>CHD US Equity</v>
      </c>
      <c r="C93" t="s">
        <v>475</v>
      </c>
      <c r="D93" t="s">
        <v>27</v>
      </c>
      <c r="E93">
        <v>243868300</v>
      </c>
      <c r="F93" t="s">
        <v>1063</v>
      </c>
      <c r="G93">
        <v>49.571599999999997</v>
      </c>
      <c r="H93">
        <v>1409393</v>
      </c>
      <c r="I93">
        <v>1925</v>
      </c>
      <c r="J93">
        <v>5100</v>
      </c>
      <c r="K93" t="s">
        <v>1097</v>
      </c>
      <c r="L93" s="1">
        <v>84.51</v>
      </c>
      <c r="M93" s="1">
        <v>9.3413309731379179</v>
      </c>
      <c r="N93" s="1">
        <v>9.1545168929987035</v>
      </c>
      <c r="O93" s="1">
        <v>11.067524982654023</v>
      </c>
      <c r="P93" s="1" t="str" cm="1">
        <f t="array" ref="P93">_xll.BDP(B93,"is010")</f>
        <v>#N/A Connection</v>
      </c>
      <c r="Q93" s="1" t="str" cm="1">
        <f t="array" ref="Q93">_xll.BDP(B93,"wacc")</f>
        <v>#N/A Connection</v>
      </c>
      <c r="R93" s="1" t="str" cm="1">
        <f t="array" ref="R93">_xll.BDP(B93,"rr243")</f>
        <v>#N/A Connection</v>
      </c>
      <c r="S93" s="1" t="str" cm="1">
        <f t="array" ref="S93">_xll.BDP(B93,"rr057")</f>
        <v>#N/A Connection</v>
      </c>
      <c r="T93" s="1" t="str" cm="1">
        <f t="array" ref="T93">_xll.BDP(B93,"RR026")</f>
        <v>#N/A Connection</v>
      </c>
      <c r="U93" s="1" t="str" cm="1">
        <f t="array" ref="U93">_xll.BDP(B93,"rr951")</f>
        <v>#N/A Connection</v>
      </c>
      <c r="V93" s="1" t="str" cm="1">
        <f t="array" ref="V93">_xll.BDP(B93,"rx280")</f>
        <v>#N/A Connection</v>
      </c>
      <c r="W93" s="1" t="str" cm="1">
        <f t="array" ref="W93">_xll.BDP(B93,"CEO_DUALITY")</f>
        <v>#N/A Connection</v>
      </c>
      <c r="X93" s="1" t="str" cm="1">
        <f t="array" ref="X93">_xll.BDP(B93,"ES277")</f>
        <v>#N/A Connection</v>
      </c>
      <c r="Y93" s="1" t="str" cm="1">
        <f t="array" ref="Y93">_xll.BDP(B93,"es096")</f>
        <v>#N/A Connection</v>
      </c>
      <c r="Z93" s="1" t="str" cm="1">
        <f t="array" ref="Z93">_xll.BDP(B93,"CG680")</f>
        <v>#N/A Connection</v>
      </c>
      <c r="AA93" s="1">
        <v>2.933786</v>
      </c>
      <c r="AB93" s="1">
        <v>89.010906700662289</v>
      </c>
      <c r="AC93" s="1">
        <v>-17.149149999999999</v>
      </c>
      <c r="AD93" s="1">
        <v>6.7191609999999997</v>
      </c>
      <c r="AE93" s="1">
        <v>12.741339999999999</v>
      </c>
      <c r="AF93" s="1">
        <v>13.322842188761719</v>
      </c>
      <c r="AG93" t="str" cm="1">
        <f t="array" ref="AG93">_xll.BDP(B93,"State_of_domicile")</f>
        <v>#N/A Connection</v>
      </c>
      <c r="AH93" t="str" cm="1">
        <f t="array" ref="AH93">_xll.BDP(B93,"cntry_of_domicile")</f>
        <v>#N/A Connection</v>
      </c>
      <c r="AI93" t="str" cm="1">
        <f t="array" ref="AI93">_xll.BDP(B93,"cur_mkt_cap")</f>
        <v>#N/A Connection</v>
      </c>
      <c r="AJ93" t="str">
        <f t="shared" si="3"/>
        <v>Large Cap</v>
      </c>
      <c r="AK93" t="str" cm="1">
        <f t="array" ref="AK93">_xll.BDP(B93,"EQY_beta")</f>
        <v>#N/A Connection</v>
      </c>
    </row>
    <row r="94" spans="1:37" x14ac:dyDescent="0.3">
      <c r="A94" t="s">
        <v>872</v>
      </c>
      <c r="B94" t="str">
        <f t="shared" si="2"/>
        <v>CHRW US Equity</v>
      </c>
      <c r="C94" t="s">
        <v>371</v>
      </c>
      <c r="D94" t="s">
        <v>21</v>
      </c>
      <c r="E94">
        <v>117709500</v>
      </c>
      <c r="F94" t="s">
        <v>1065</v>
      </c>
      <c r="G94">
        <v>14.212400000000001</v>
      </c>
      <c r="H94">
        <v>2017151</v>
      </c>
      <c r="I94">
        <v>1997</v>
      </c>
      <c r="J94">
        <v>17652</v>
      </c>
      <c r="K94" t="s">
        <v>1098</v>
      </c>
      <c r="L94" s="1">
        <v>94.48</v>
      </c>
      <c r="M94" s="1">
        <v>13.615940269482628</v>
      </c>
      <c r="N94" s="1">
        <v>21.981922400978714</v>
      </c>
      <c r="O94" s="1">
        <v>13.006331495726247</v>
      </c>
      <c r="P94" s="1" t="str" cm="1">
        <f t="array" ref="P94">_xll.BDP(B94,"is010")</f>
        <v>#N/A Connection</v>
      </c>
      <c r="Q94" s="1" t="str" cm="1">
        <f t="array" ref="Q94">_xll.BDP(B94,"wacc")</f>
        <v>#N/A Connection</v>
      </c>
      <c r="R94" s="1" t="str" cm="1">
        <f t="array" ref="R94">_xll.BDP(B94,"rr243")</f>
        <v>#N/A Connection</v>
      </c>
      <c r="S94" s="1" t="str" cm="1">
        <f t="array" ref="S94">_xll.BDP(B94,"rr057")</f>
        <v>#N/A Connection</v>
      </c>
      <c r="T94" s="1" t="str" cm="1">
        <f t="array" ref="T94">_xll.BDP(B94,"RR026")</f>
        <v>#N/A Connection</v>
      </c>
      <c r="U94" s="1" t="str" cm="1">
        <f t="array" ref="U94">_xll.BDP(B94,"rr951")</f>
        <v>#N/A Connection</v>
      </c>
      <c r="V94" s="1" t="str" cm="1">
        <f t="array" ref="V94">_xll.BDP(B94,"rx280")</f>
        <v>#N/A Connection</v>
      </c>
      <c r="W94" s="1" t="str" cm="1">
        <f t="array" ref="W94">_xll.BDP(B94,"CEO_DUALITY")</f>
        <v>#N/A Connection</v>
      </c>
      <c r="X94" s="1" t="str" cm="1">
        <f t="array" ref="X94">_xll.BDP(B94,"ES277")</f>
        <v>#N/A Connection</v>
      </c>
      <c r="Y94" s="1" t="str" cm="1">
        <f t="array" ref="Y94">_xll.BDP(B94,"es096")</f>
        <v>#N/A Connection</v>
      </c>
      <c r="Z94" s="1" t="str" cm="1">
        <f t="array" ref="Z94">_xll.BDP(B94,"CG680")</f>
        <v>#N/A Connection</v>
      </c>
      <c r="AA94" s="1">
        <v>9.663983</v>
      </c>
      <c r="AB94" s="1">
        <v>105.87182544818437</v>
      </c>
      <c r="AC94" s="1">
        <v>-11.65077</v>
      </c>
      <c r="AD94" s="1">
        <v>7.7154179999999997</v>
      </c>
      <c r="AE94" s="1">
        <v>2.4294159999999998</v>
      </c>
      <c r="AF94" s="1">
        <v>6.3803499501585037</v>
      </c>
      <c r="AG94" t="str" cm="1">
        <f t="array" ref="AG94">_xll.BDP(B94,"State_of_domicile")</f>
        <v>#N/A Connection</v>
      </c>
      <c r="AH94" t="str" cm="1">
        <f t="array" ref="AH94">_xll.BDP(B94,"cntry_of_domicile")</f>
        <v>#N/A Connection</v>
      </c>
      <c r="AI94" t="str" cm="1">
        <f t="array" ref="AI94">_xll.BDP(B94,"cur_mkt_cap")</f>
        <v>#N/A Connection</v>
      </c>
      <c r="AJ94" t="str">
        <f t="shared" si="3"/>
        <v>Large Cap</v>
      </c>
      <c r="AK94" t="str" cm="1">
        <f t="array" ref="AK94">_xll.BDP(B94,"EQY_beta")</f>
        <v>#N/A Connection</v>
      </c>
    </row>
    <row r="95" spans="1:37" x14ac:dyDescent="0.3">
      <c r="A95" t="s">
        <v>676</v>
      </c>
      <c r="B95" t="str">
        <f t="shared" si="2"/>
        <v>CHTR US Equity</v>
      </c>
      <c r="C95" t="s">
        <v>175</v>
      </c>
      <c r="D95" t="s">
        <v>17</v>
      </c>
      <c r="E95">
        <v>152651400</v>
      </c>
      <c r="F95" t="s">
        <v>1065</v>
      </c>
      <c r="G95">
        <v>13.2075</v>
      </c>
      <c r="H95">
        <v>1351656</v>
      </c>
      <c r="I95">
        <v>2003</v>
      </c>
      <c r="J95">
        <v>101700</v>
      </c>
      <c r="K95" t="s">
        <v>1099</v>
      </c>
      <c r="L95" s="1">
        <v>389.74</v>
      </c>
      <c r="M95" s="1">
        <v>14.913853139293298</v>
      </c>
      <c r="N95" s="1">
        <v>242.93395200382255</v>
      </c>
      <c r="O95" s="1">
        <v>2.8234191362100933</v>
      </c>
      <c r="P95" s="1" t="str" cm="1">
        <f t="array" ref="P95">_xll.BDP(B95,"is010")</f>
        <v>#N/A Connection</v>
      </c>
      <c r="Q95" s="1" t="str" cm="1">
        <f t="array" ref="Q95">_xll.BDP(B95,"wacc")</f>
        <v>#N/A Connection</v>
      </c>
      <c r="R95" s="1" t="str" cm="1">
        <f t="array" ref="R95">_xll.BDP(B95,"rr243")</f>
        <v>#N/A Connection</v>
      </c>
      <c r="S95" s="1" t="str" cm="1">
        <f t="array" ref="S95">_xll.BDP(B95,"rr057")</f>
        <v>#N/A Connection</v>
      </c>
      <c r="T95" s="1" t="str" cm="1">
        <f t="array" ref="T95">_xll.BDP(B95,"RR026")</f>
        <v>#N/A Connection</v>
      </c>
      <c r="U95" s="1" t="str" cm="1">
        <f t="array" ref="U95">_xll.BDP(B95,"rr951")</f>
        <v>#N/A Connection</v>
      </c>
      <c r="V95" s="1" t="str" cm="1">
        <f t="array" ref="V95">_xll.BDP(B95,"rx280")</f>
        <v>#N/A Connection</v>
      </c>
      <c r="W95" s="1" t="str" cm="1">
        <f t="array" ref="W95">_xll.BDP(B95,"CEO_DUALITY")</f>
        <v>#N/A Connection</v>
      </c>
      <c r="X95" s="1" t="str" cm="1">
        <f t="array" ref="X95">_xll.BDP(B95,"ES277")</f>
        <v>#N/A Connection</v>
      </c>
      <c r="Y95" s="1" t="str" cm="1">
        <f t="array" ref="Y95">_xll.BDP(B95,"es096")</f>
        <v>#N/A Connection</v>
      </c>
      <c r="Z95" s="1" t="str" cm="1">
        <f t="array" ref="Z95">_xll.BDP(B95,"CG680")</f>
        <v>#N/A Connection</v>
      </c>
      <c r="AA95" s="1">
        <v>5.4313969999999996</v>
      </c>
      <c r="AB95" s="1">
        <v>77.774326800369508</v>
      </c>
      <c r="AC95" s="1">
        <v>-33.31617</v>
      </c>
      <c r="AD95" s="1">
        <v>-8.2110020000000006</v>
      </c>
      <c r="AE95" s="1">
        <v>1.2463949999999999</v>
      </c>
      <c r="AF95" s="1">
        <v>15.322858427981467</v>
      </c>
      <c r="AG95" t="str" cm="1">
        <f t="array" ref="AG95">_xll.BDP(B95,"State_of_domicile")</f>
        <v>#N/A Connection</v>
      </c>
      <c r="AH95" t="str" cm="1">
        <f t="array" ref="AH95">_xll.BDP(B95,"cntry_of_domicile")</f>
        <v>#N/A Connection</v>
      </c>
      <c r="AI95" t="str" cm="1">
        <f t="array" ref="AI95">_xll.BDP(B95,"cur_mkt_cap")</f>
        <v>#N/A Connection</v>
      </c>
      <c r="AJ95" t="str">
        <f t="shared" si="3"/>
        <v>Large Cap</v>
      </c>
      <c r="AK95" t="str" cm="1">
        <f t="array" ref="AK95">_xll.BDP(B95,"EQY_beta")</f>
        <v>#N/A Connection</v>
      </c>
    </row>
    <row r="96" spans="1:37" x14ac:dyDescent="0.3">
      <c r="A96" t="s">
        <v>562</v>
      </c>
      <c r="B96" t="str">
        <f t="shared" si="2"/>
        <v>CI US Equity</v>
      </c>
      <c r="C96" t="s">
        <v>61</v>
      </c>
      <c r="D96" t="s">
        <v>29</v>
      </c>
      <c r="E96">
        <v>305739000</v>
      </c>
      <c r="F96" t="s">
        <v>1063</v>
      </c>
      <c r="G96">
        <v>13.9781</v>
      </c>
      <c r="H96">
        <v>1601153</v>
      </c>
      <c r="I96">
        <v>2018</v>
      </c>
      <c r="J96">
        <v>73700</v>
      </c>
      <c r="K96" t="s">
        <v>1100</v>
      </c>
      <c r="L96" s="1">
        <v>314.42</v>
      </c>
      <c r="M96" s="1">
        <v>26.983201367192521</v>
      </c>
      <c r="N96" s="1">
        <v>34.961005757252437</v>
      </c>
      <c r="O96" s="1">
        <v>3.668687268849792</v>
      </c>
      <c r="P96" s="1" t="str" cm="1">
        <f t="array" ref="P96">_xll.BDP(B96,"is010")</f>
        <v>#N/A Connection</v>
      </c>
      <c r="Q96" s="1" t="str" cm="1">
        <f t="array" ref="Q96">_xll.BDP(B96,"wacc")</f>
        <v>#N/A Connection</v>
      </c>
      <c r="R96" s="1" t="str" cm="1">
        <f t="array" ref="R96">_xll.BDP(B96,"rr243")</f>
        <v>#N/A Connection</v>
      </c>
      <c r="S96" s="1" t="str" cm="1">
        <f t="array" ref="S96">_xll.BDP(B96,"rr057")</f>
        <v>#N/A Connection</v>
      </c>
      <c r="T96" s="1" t="str" cm="1">
        <f t="array" ref="T96">_xll.BDP(B96,"RR026")</f>
        <v>#N/A Connection</v>
      </c>
      <c r="U96" s="1" t="str" cm="1">
        <f t="array" ref="U96">_xll.BDP(B96,"rr951")</f>
        <v>#N/A Connection</v>
      </c>
      <c r="V96" s="1" t="str" cm="1">
        <f t="array" ref="V96">_xll.BDP(B96,"rx280")</f>
        <v>#N/A Connection</v>
      </c>
      <c r="W96" s="1" t="str" cm="1">
        <f t="array" ref="W96">_xll.BDP(B96,"CEO_DUALITY")</f>
        <v>#N/A Connection</v>
      </c>
      <c r="X96" s="1" t="str" cm="1">
        <f t="array" ref="X96">_xll.BDP(B96,"ES277")</f>
        <v>#N/A Connection</v>
      </c>
      <c r="Y96" s="1" t="str" cm="1">
        <f t="array" ref="Y96">_xll.BDP(B96,"es096")</f>
        <v>#N/A Connection</v>
      </c>
      <c r="Z96" s="1" t="str" cm="1">
        <f t="array" ref="Z96">_xll.BDP(B96,"CG680")</f>
        <v>#N/A Connection</v>
      </c>
      <c r="AA96" s="1">
        <v>3.012912</v>
      </c>
      <c r="AB96" s="1">
        <v>98.002721412217241</v>
      </c>
      <c r="AC96" s="1">
        <v>32.966500000000003</v>
      </c>
      <c r="AD96" s="1">
        <v>15.164809999999999</v>
      </c>
      <c r="AE96" s="1">
        <v>8.1462669999999999</v>
      </c>
      <c r="AF96" s="1">
        <v>20.569342884287266</v>
      </c>
      <c r="AG96" t="str" cm="1">
        <f t="array" ref="AG96">_xll.BDP(B96,"State_of_domicile")</f>
        <v>#N/A Connection</v>
      </c>
      <c r="AH96" t="str" cm="1">
        <f t="array" ref="AH96">_xll.BDP(B96,"cntry_of_domicile")</f>
        <v>#N/A Connection</v>
      </c>
      <c r="AI96" t="str" cm="1">
        <f t="array" ref="AI96">_xll.BDP(B96,"cur_mkt_cap")</f>
        <v>#N/A Connection</v>
      </c>
      <c r="AJ96" t="str">
        <f t="shared" si="3"/>
        <v>Large Cap</v>
      </c>
      <c r="AK96" t="str" cm="1">
        <f t="array" ref="AK96">_xll.BDP(B96,"EQY_beta")</f>
        <v>#N/A Connection</v>
      </c>
    </row>
    <row r="97" spans="1:37" x14ac:dyDescent="0.3">
      <c r="A97" t="s">
        <v>773</v>
      </c>
      <c r="B97" t="str">
        <f t="shared" si="2"/>
        <v>CINF US Equity</v>
      </c>
      <c r="C97" t="s">
        <v>273</v>
      </c>
      <c r="D97" t="s">
        <v>14</v>
      </c>
      <c r="E97">
        <v>159199400</v>
      </c>
      <c r="F97" t="s">
        <v>1065</v>
      </c>
      <c r="G97">
        <v>32.0244</v>
      </c>
      <c r="H97">
        <v>557831</v>
      </c>
      <c r="I97">
        <v>1992</v>
      </c>
      <c r="J97">
        <v>5166</v>
      </c>
      <c r="K97" t="s">
        <v>1070</v>
      </c>
      <c r="L97" s="1">
        <v>106.01</v>
      </c>
      <c r="M97" s="1">
        <v>12.545957695431476</v>
      </c>
      <c r="O97" s="1">
        <v>5.8576313310072647</v>
      </c>
      <c r="P97" s="1" t="str" cm="1">
        <f t="array" ref="P97">_xll.BDP(B97,"is010")</f>
        <v>#N/A Connection</v>
      </c>
      <c r="Q97" s="1" t="str" cm="1">
        <f t="array" ref="Q97">_xll.BDP(B97,"wacc")</f>
        <v>#N/A Connection</v>
      </c>
      <c r="R97" s="1" t="str" cm="1">
        <f t="array" ref="R97">_xll.BDP(B97,"rr243")</f>
        <v>#N/A Connection</v>
      </c>
      <c r="T97" s="1" t="str" cm="1">
        <f t="array" ref="T97">_xll.BDP(B97,"RR026")</f>
        <v>#N/A Connection</v>
      </c>
      <c r="U97" s="1" t="str" cm="1">
        <f t="array" ref="U97">_xll.BDP(B97,"rr951")</f>
        <v>#N/A Connection</v>
      </c>
      <c r="V97" s="1" t="str" cm="1">
        <f t="array" ref="V97">_xll.BDP(B97,"rx280")</f>
        <v>#N/A Connection</v>
      </c>
      <c r="W97" s="1" t="str" cm="1">
        <f t="array" ref="W97">_xll.BDP(B97,"CEO_DUALITY")</f>
        <v>#N/A Connection</v>
      </c>
      <c r="X97" s="1" t="str" cm="1">
        <f t="array" ref="X97">_xll.BDP(B97,"ES277")</f>
        <v>#N/A Connection</v>
      </c>
      <c r="Y97" s="1" t="str" cm="1">
        <f t="array" ref="Y97">_xll.BDP(B97,"es096")</f>
        <v>#N/A Connection</v>
      </c>
      <c r="Z97" s="1" t="str" cm="1">
        <f t="array" ref="Z97">_xll.BDP(B97,"CG680")</f>
        <v>#N/A Connection</v>
      </c>
      <c r="AA97" s="1">
        <v>6.7348739999999996</v>
      </c>
      <c r="AB97" s="1">
        <v>80.448729888641694</v>
      </c>
      <c r="AC97" s="1">
        <v>-7.4079319999999997</v>
      </c>
      <c r="AD97" s="1">
        <v>2.2284679999999999</v>
      </c>
      <c r="AE97" s="1">
        <v>10.00305</v>
      </c>
      <c r="AF97" s="1">
        <v>13.621555784560769</v>
      </c>
      <c r="AG97" t="str" cm="1">
        <f t="array" ref="AG97">_xll.BDP(B97,"State_of_domicile")</f>
        <v>#N/A Connection</v>
      </c>
      <c r="AH97" t="str" cm="1">
        <f t="array" ref="AH97">_xll.BDP(B97,"cntry_of_domicile")</f>
        <v>#N/A Connection</v>
      </c>
      <c r="AI97" t="str" cm="1">
        <f t="array" ref="AI97">_xll.BDP(B97,"cur_mkt_cap")</f>
        <v>#N/A Connection</v>
      </c>
      <c r="AJ97" t="str">
        <f t="shared" si="3"/>
        <v>Large Cap</v>
      </c>
      <c r="AK97" t="str" cm="1">
        <f t="array" ref="AK97">_xll.BDP(B97,"EQY_beta")</f>
        <v>#N/A Connection</v>
      </c>
    </row>
    <row r="98" spans="1:37" x14ac:dyDescent="0.3">
      <c r="A98" t="s">
        <v>605</v>
      </c>
      <c r="B98" t="str">
        <f t="shared" si="2"/>
        <v>CL US Equity</v>
      </c>
      <c r="C98" t="s">
        <v>104</v>
      </c>
      <c r="D98" t="s">
        <v>27</v>
      </c>
      <c r="E98">
        <v>835214200</v>
      </c>
      <c r="F98" t="s">
        <v>1063</v>
      </c>
      <c r="G98">
        <v>34.9773</v>
      </c>
      <c r="H98">
        <v>4862187</v>
      </c>
      <c r="I98">
        <v>1923</v>
      </c>
      <c r="J98">
        <v>33800</v>
      </c>
      <c r="K98" t="s">
        <v>1097</v>
      </c>
      <c r="L98" s="1">
        <v>78.31</v>
      </c>
      <c r="M98" s="1">
        <v>3.8859049042518468</v>
      </c>
      <c r="N98" s="1">
        <v>2.1555940106232145</v>
      </c>
      <c r="O98" s="1">
        <v>16.892407895045398</v>
      </c>
      <c r="P98" s="1" t="str" cm="1">
        <f t="array" ref="P98">_xll.BDP(B98,"is010")</f>
        <v>#N/A Connection</v>
      </c>
      <c r="Q98" s="1" t="str" cm="1">
        <f t="array" ref="Q98">_xll.BDP(B98,"wacc")</f>
        <v>#N/A Connection</v>
      </c>
      <c r="R98" s="1" t="str" cm="1">
        <f t="array" ref="R98">_xll.BDP(B98,"rr243")</f>
        <v>#N/A Connection</v>
      </c>
      <c r="S98" s="1" t="str" cm="1">
        <f t="array" ref="S98">_xll.BDP(B98,"rr057")</f>
        <v>#N/A Connection</v>
      </c>
      <c r="T98" s="1" t="str" cm="1">
        <f t="array" ref="T98">_xll.BDP(B98,"RR026")</f>
        <v>#N/A Connection</v>
      </c>
      <c r="U98" s="1" t="str" cm="1">
        <f t="array" ref="U98">_xll.BDP(B98,"rr951")</f>
        <v>#N/A Connection</v>
      </c>
      <c r="V98" s="1" t="str" cm="1">
        <f t="array" ref="V98">_xll.BDP(B98,"rx280")</f>
        <v>#N/A Connection</v>
      </c>
      <c r="W98" s="1" t="str" cm="1">
        <f t="array" ref="W98">_xll.BDP(B98,"CEO_DUALITY")</f>
        <v>#N/A Connection</v>
      </c>
      <c r="X98" s="1" t="str" cm="1">
        <f t="array" ref="X98">_xll.BDP(B98,"ES277")</f>
        <v>#N/A Connection</v>
      </c>
      <c r="Y98" s="1" t="str" cm="1">
        <f t="array" ref="Y98">_xll.BDP(B98,"es096")</f>
        <v>#N/A Connection</v>
      </c>
      <c r="Z98" s="1" t="str" cm="1">
        <f t="array" ref="Z98">_xll.BDP(B98,"CG680")</f>
        <v>#N/A Connection</v>
      </c>
      <c r="AA98" s="1">
        <v>2.0331359999999998</v>
      </c>
      <c r="AB98" s="1">
        <v>85.041170773200534</v>
      </c>
      <c r="AC98" s="1">
        <v>-3.6607599999999998</v>
      </c>
      <c r="AD98" s="1">
        <v>5.5988670000000003</v>
      </c>
      <c r="AE98" s="1">
        <v>2.8257970000000001</v>
      </c>
      <c r="AF98" s="1">
        <v>6.6559583383589027</v>
      </c>
      <c r="AG98" t="str" cm="1">
        <f t="array" ref="AG98">_xll.BDP(B98,"State_of_domicile")</f>
        <v>#N/A Connection</v>
      </c>
      <c r="AH98" t="str" cm="1">
        <f t="array" ref="AH98">_xll.BDP(B98,"cntry_of_domicile")</f>
        <v>#N/A Connection</v>
      </c>
      <c r="AI98" t="str" cm="1">
        <f t="array" ref="AI98">_xll.BDP(B98,"cur_mkt_cap")</f>
        <v>#N/A Connection</v>
      </c>
      <c r="AJ98" t="str">
        <f t="shared" si="3"/>
        <v>Large Cap</v>
      </c>
      <c r="AK98" t="str" cm="1">
        <f t="array" ref="AK98">_xll.BDP(B98,"EQY_beta")</f>
        <v>#N/A Connection</v>
      </c>
    </row>
    <row r="99" spans="1:37" x14ac:dyDescent="0.3">
      <c r="A99" t="s">
        <v>601</v>
      </c>
      <c r="B99" t="str">
        <f t="shared" si="2"/>
        <v>CLX US Equity</v>
      </c>
      <c r="C99" t="s">
        <v>100</v>
      </c>
      <c r="D99" t="s">
        <v>27</v>
      </c>
      <c r="E99">
        <v>123384800</v>
      </c>
      <c r="F99" t="s">
        <v>1063</v>
      </c>
      <c r="G99">
        <v>44.0794</v>
      </c>
      <c r="H99">
        <v>1329187</v>
      </c>
      <c r="I99">
        <v>1986</v>
      </c>
      <c r="J99">
        <v>9000</v>
      </c>
      <c r="K99" t="s">
        <v>1097</v>
      </c>
      <c r="L99" s="1">
        <v>146.79</v>
      </c>
      <c r="M99" s="1">
        <v>4.501919412707589</v>
      </c>
      <c r="N99" s="1">
        <v>1.4203392587209744</v>
      </c>
      <c r="O99" s="1">
        <v>13.698911084739956</v>
      </c>
      <c r="P99" s="1" t="str" cm="1">
        <f t="array" ref="P99">_xll.BDP(B99,"is010")</f>
        <v>#N/A Connection</v>
      </c>
      <c r="Q99" s="1" t="str" cm="1">
        <f t="array" ref="Q99">_xll.BDP(B99,"wacc")</f>
        <v>#N/A Connection</v>
      </c>
      <c r="R99" s="1" t="str" cm="1">
        <f t="array" ref="R99">_xll.BDP(B99,"rr243")</f>
        <v>#N/A Connection</v>
      </c>
      <c r="S99" s="1" t="str" cm="1">
        <f t="array" ref="S99">_xll.BDP(B99,"rr057")</f>
        <v>#N/A Connection</v>
      </c>
      <c r="T99" s="1" t="str" cm="1">
        <f t="array" ref="T99">_xll.BDP(B99,"RR026")</f>
        <v>#N/A Connection</v>
      </c>
      <c r="U99" s="1" t="str" cm="1">
        <f t="array" ref="U99">_xll.BDP(B99,"rr951")</f>
        <v>#N/A Connection</v>
      </c>
      <c r="V99" s="1" t="str" cm="1">
        <f t="array" ref="V99">_xll.BDP(B99,"rx280")</f>
        <v>#N/A Connection</v>
      </c>
      <c r="W99" s="1" t="str" cm="1">
        <f t="array" ref="W99">_xll.BDP(B99,"CEO_DUALITY")</f>
        <v>#N/A Connection</v>
      </c>
      <c r="X99" s="1" t="str" cm="1">
        <f t="array" ref="X99">_xll.BDP(B99,"ES277")</f>
        <v>#N/A Connection</v>
      </c>
      <c r="Y99" s="1" t="str" cm="1">
        <f t="array" ref="Y99">_xll.BDP(B99,"es096")</f>
        <v>#N/A Connection</v>
      </c>
      <c r="Z99" s="1" t="str" cm="1">
        <f t="array" ref="Z99">_xll.BDP(B99,"CG680")</f>
        <v>#N/A Connection</v>
      </c>
      <c r="AA99" s="1">
        <v>7.5935639999999998</v>
      </c>
      <c r="AB99" s="1">
        <v>85.803624783384606</v>
      </c>
      <c r="AC99" s="1">
        <v>-15.9658</v>
      </c>
      <c r="AD99" s="1">
        <v>0.35553360000000001</v>
      </c>
      <c r="AE99" s="1">
        <v>3.2717489999999998</v>
      </c>
      <c r="AF99" s="1">
        <v>9.731716969026504</v>
      </c>
      <c r="AG99" t="str" cm="1">
        <f t="array" ref="AG99">_xll.BDP(B99,"State_of_domicile")</f>
        <v>#N/A Connection</v>
      </c>
      <c r="AH99" t="str" cm="1">
        <f t="array" ref="AH99">_xll.BDP(B99,"cntry_of_domicile")</f>
        <v>#N/A Connection</v>
      </c>
      <c r="AI99" t="str" cm="1">
        <f t="array" ref="AI99">_xll.BDP(B99,"cur_mkt_cap")</f>
        <v>#N/A Connection</v>
      </c>
      <c r="AJ99" t="str">
        <f t="shared" si="3"/>
        <v>Large Cap</v>
      </c>
      <c r="AK99" t="str" cm="1">
        <f t="array" ref="AK99">_xll.BDP(B99,"EQY_beta")</f>
        <v>#N/A Connection</v>
      </c>
    </row>
    <row r="100" spans="1:37" x14ac:dyDescent="0.3">
      <c r="A100" t="s">
        <v>607</v>
      </c>
      <c r="B100" t="str">
        <f t="shared" si="2"/>
        <v>CMA US Equity</v>
      </c>
      <c r="C100" t="s">
        <v>106</v>
      </c>
      <c r="D100" t="s">
        <v>14</v>
      </c>
      <c r="E100">
        <v>130966900</v>
      </c>
      <c r="F100" t="s">
        <v>1063</v>
      </c>
      <c r="G100">
        <v>8.89</v>
      </c>
      <c r="H100">
        <v>1445876</v>
      </c>
      <c r="I100">
        <v>1972</v>
      </c>
      <c r="J100">
        <v>7223</v>
      </c>
      <c r="K100" t="s">
        <v>1088</v>
      </c>
      <c r="L100" s="1">
        <v>67</v>
      </c>
      <c r="M100" s="1">
        <v>5.4136741709302827</v>
      </c>
      <c r="N100" s="1">
        <v>18.472856998151599</v>
      </c>
      <c r="O100" s="1">
        <v>1.2635566519646286</v>
      </c>
      <c r="P100" s="1" t="str" cm="1">
        <f t="array" ref="P100">_xll.BDP(B100,"is010")</f>
        <v>#N/A Connection</v>
      </c>
      <c r="Q100" s="1" t="str" cm="1">
        <f t="array" ref="Q100">_xll.BDP(B100,"wacc")</f>
        <v>#N/A Connection</v>
      </c>
      <c r="R100" s="1" t="str" cm="1">
        <f t="array" ref="R100">_xll.BDP(B100,"rr243")</f>
        <v>#N/A Connection</v>
      </c>
      <c r="T100" s="1" t="str" cm="1">
        <f t="array" ref="T100">_xll.BDP(B100,"RR026")</f>
        <v>#N/A Connection</v>
      </c>
      <c r="U100" s="1" t="str" cm="1">
        <f t="array" ref="U100">_xll.BDP(B100,"rr951")</f>
        <v>#N/A Connection</v>
      </c>
      <c r="V100" s="1" t="str" cm="1">
        <f t="array" ref="V100">_xll.BDP(B100,"rx280")</f>
        <v>#N/A Connection</v>
      </c>
      <c r="W100" s="1" t="str" cm="1">
        <f t="array" ref="W100">_xll.BDP(B100,"CEO_DUALITY")</f>
        <v>#N/A Connection</v>
      </c>
      <c r="X100" s="1" t="str" cm="1">
        <f t="array" ref="X100">_xll.BDP(B100,"ES277")</f>
        <v>#N/A Connection</v>
      </c>
      <c r="Y100" s="1" t="str" cm="1">
        <f t="array" ref="Y100">_xll.BDP(B100,"es096")</f>
        <v>#N/A Connection</v>
      </c>
      <c r="Z100" s="1" t="str" cm="1">
        <f t="array" ref="Z100">_xll.BDP(B100,"CG680")</f>
        <v>#N/A Connection</v>
      </c>
      <c r="AA100" s="1">
        <v>2.0974759999999999</v>
      </c>
      <c r="AB100" s="1">
        <v>88.644711010131701</v>
      </c>
      <c r="AC100" s="1">
        <v>-30.245899999999999</v>
      </c>
      <c r="AD100" s="1">
        <v>3.812268</v>
      </c>
      <c r="AE100" s="1">
        <v>-2.757333</v>
      </c>
      <c r="AF100" s="1">
        <v>11.379682300667637</v>
      </c>
      <c r="AG100" t="str" cm="1">
        <f t="array" ref="AG100">_xll.BDP(B100,"State_of_domicile")</f>
        <v>#N/A Connection</v>
      </c>
      <c r="AH100" t="str" cm="1">
        <f t="array" ref="AH100">_xll.BDP(B100,"cntry_of_domicile")</f>
        <v>#N/A Connection</v>
      </c>
      <c r="AI100" t="str" cm="1">
        <f t="array" ref="AI100">_xll.BDP(B100,"cur_mkt_cap")</f>
        <v>#N/A Connection</v>
      </c>
      <c r="AJ100" t="str">
        <f t="shared" si="3"/>
        <v>Large Cap</v>
      </c>
      <c r="AK100" t="str" cm="1">
        <f t="array" ref="AK100">_xll.BDP(B100,"EQY_beta")</f>
        <v>#N/A Connection</v>
      </c>
    </row>
    <row r="101" spans="1:37" x14ac:dyDescent="0.3">
      <c r="A101" t="s">
        <v>759</v>
      </c>
      <c r="B101" t="str">
        <f t="shared" si="2"/>
        <v>CMCSA US Equity</v>
      </c>
      <c r="C101" t="s">
        <v>259</v>
      </c>
      <c r="D101" t="s">
        <v>17</v>
      </c>
      <c r="E101">
        <v>4323409000</v>
      </c>
      <c r="F101" t="s">
        <v>1065</v>
      </c>
      <c r="G101">
        <v>33.530799999999999</v>
      </c>
      <c r="H101">
        <v>20378630</v>
      </c>
      <c r="I101">
        <v>2001</v>
      </c>
      <c r="J101">
        <v>189000</v>
      </c>
      <c r="K101" t="s">
        <v>1099</v>
      </c>
      <c r="L101" s="1">
        <v>38.97</v>
      </c>
      <c r="M101" s="1">
        <v>8.6696879299355878</v>
      </c>
      <c r="O101" s="1">
        <v>6.368333252878605</v>
      </c>
      <c r="P101" s="1" t="str" cm="1">
        <f t="array" ref="P101">_xll.BDP(B101,"is010")</f>
        <v>#N/A Connection</v>
      </c>
      <c r="Q101" s="1" t="str" cm="1">
        <f t="array" ref="Q101">_xll.BDP(B101,"wacc")</f>
        <v>#N/A Connection</v>
      </c>
      <c r="R101" s="1" t="str" cm="1">
        <f t="array" ref="R101">_xll.BDP(B101,"rr243")</f>
        <v>#N/A Connection</v>
      </c>
      <c r="S101" s="1" t="str" cm="1">
        <f t="array" ref="S101">_xll.BDP(B101,"rr057")</f>
        <v>#N/A Connection</v>
      </c>
      <c r="T101" s="1" t="str" cm="1">
        <f t="array" ref="T101">_xll.BDP(B101,"RR026")</f>
        <v>#N/A Connection</v>
      </c>
      <c r="U101" s="1" t="str" cm="1">
        <f t="array" ref="U101">_xll.BDP(B101,"rr951")</f>
        <v>#N/A Connection</v>
      </c>
      <c r="V101" s="1" t="str" cm="1">
        <f t="array" ref="V101">_xll.BDP(B101,"rx280")</f>
        <v>#N/A Connection</v>
      </c>
      <c r="W101" s="1" t="str" cm="1">
        <f t="array" ref="W101">_xll.BDP(B101,"CEO_DUALITY")</f>
        <v>#N/A Connection</v>
      </c>
      <c r="X101" s="1" t="str" cm="1">
        <f t="array" ref="X101">_xll.BDP(B101,"ES277")</f>
        <v>#N/A Connection</v>
      </c>
      <c r="Y101" s="1" t="str" cm="1">
        <f t="array" ref="Y101">_xll.BDP(B101,"es096")</f>
        <v>#N/A Connection</v>
      </c>
      <c r="Z101" s="1" t="str" cm="1">
        <f t="array" ref="Z101">_xll.BDP(B101,"CG680")</f>
        <v>#N/A Connection</v>
      </c>
      <c r="AA101" s="1">
        <v>2.6512500000000001</v>
      </c>
      <c r="AB101" s="1">
        <v>91.580456909971502</v>
      </c>
      <c r="AC101" s="1">
        <v>-19.962009999999999</v>
      </c>
      <c r="AD101" s="1">
        <v>-4.1455500000000001</v>
      </c>
      <c r="AE101" s="1">
        <v>0.82533400000000001</v>
      </c>
      <c r="AF101" s="1">
        <v>8.7214486374261426</v>
      </c>
      <c r="AG101" t="str" cm="1">
        <f t="array" ref="AG101">_xll.BDP(B101,"State_of_domicile")</f>
        <v>#N/A Connection</v>
      </c>
      <c r="AH101" t="str" cm="1">
        <f t="array" ref="AH101">_xll.BDP(B101,"cntry_of_domicile")</f>
        <v>#N/A Connection</v>
      </c>
      <c r="AI101" t="str" cm="1">
        <f t="array" ref="AI101">_xll.BDP(B101,"cur_mkt_cap")</f>
        <v>#N/A Connection</v>
      </c>
      <c r="AJ101" t="str">
        <f t="shared" si="3"/>
        <v>Large Cap</v>
      </c>
      <c r="AK101" t="str" cm="1">
        <f t="array" ref="AK101">_xll.BDP(B101,"EQY_beta")</f>
        <v>#N/A Connection</v>
      </c>
    </row>
    <row r="102" spans="1:37" x14ac:dyDescent="0.3">
      <c r="A102" t="s">
        <v>912</v>
      </c>
      <c r="B102" t="str">
        <f t="shared" si="2"/>
        <v>CME US Equity</v>
      </c>
      <c r="C102" t="s">
        <v>411</v>
      </c>
      <c r="D102" t="s">
        <v>14</v>
      </c>
      <c r="E102">
        <v>359725000</v>
      </c>
      <c r="F102" t="s">
        <v>1065</v>
      </c>
      <c r="G102">
        <v>24.097799999999999</v>
      </c>
      <c r="H102">
        <v>1912577</v>
      </c>
      <c r="I102">
        <v>2001</v>
      </c>
      <c r="J102">
        <v>3480</v>
      </c>
      <c r="K102" t="s">
        <v>1080</v>
      </c>
      <c r="L102" s="1">
        <v>175.74</v>
      </c>
      <c r="M102" s="1">
        <v>4.2027233534659869</v>
      </c>
      <c r="N102" s="1">
        <v>28.419875212343129</v>
      </c>
      <c r="O102" s="1">
        <v>2.9356283101442378</v>
      </c>
      <c r="P102" s="1" t="str" cm="1">
        <f t="array" ref="P102">_xll.BDP(B102,"is010")</f>
        <v>#N/A Connection</v>
      </c>
      <c r="Q102" s="1" t="str" cm="1">
        <f t="array" ref="Q102">_xll.BDP(B102,"wacc")</f>
        <v>#N/A Connection</v>
      </c>
      <c r="R102" s="1" t="str" cm="1">
        <f t="array" ref="R102">_xll.BDP(B102,"rr243")</f>
        <v>#N/A Connection</v>
      </c>
      <c r="T102" s="1" t="str" cm="1">
        <f t="array" ref="T102">_xll.BDP(B102,"RR026")</f>
        <v>#N/A Connection</v>
      </c>
      <c r="U102" s="1" t="str" cm="1">
        <f t="array" ref="U102">_xll.BDP(B102,"rr951")</f>
        <v>#N/A Connection</v>
      </c>
      <c r="V102" s="1" t="str" cm="1">
        <f t="array" ref="V102">_xll.BDP(B102,"rx280")</f>
        <v>#N/A Connection</v>
      </c>
      <c r="W102" s="1" t="str" cm="1">
        <f t="array" ref="W102">_xll.BDP(B102,"CEO_DUALITY")</f>
        <v>#N/A Connection</v>
      </c>
      <c r="X102" s="1" t="str" cm="1">
        <f t="array" ref="X102">_xll.BDP(B102,"ES277")</f>
        <v>#N/A Connection</v>
      </c>
      <c r="Y102" s="1" t="str" cm="1">
        <f t="array" ref="Y102">_xll.BDP(B102,"es096")</f>
        <v>#N/A Connection</v>
      </c>
      <c r="Z102" s="1" t="str" cm="1">
        <f t="array" ref="Z102">_xll.BDP(B102,"CG680")</f>
        <v>#N/A Connection</v>
      </c>
      <c r="AA102" s="1">
        <v>2.4447540000000001</v>
      </c>
      <c r="AB102" s="1">
        <v>110.99988712195929</v>
      </c>
      <c r="AC102" s="1">
        <v>-17.52009</v>
      </c>
      <c r="AD102" s="1">
        <v>-1.7131799999999999</v>
      </c>
      <c r="AE102" s="1">
        <v>6.3452349999999997</v>
      </c>
      <c r="AF102" s="1">
        <v>17.613766369943672</v>
      </c>
      <c r="AG102" t="str" cm="1">
        <f t="array" ref="AG102">_xll.BDP(B102,"State_of_domicile")</f>
        <v>#N/A Connection</v>
      </c>
      <c r="AH102" t="str" cm="1">
        <f t="array" ref="AH102">_xll.BDP(B102,"cntry_of_domicile")</f>
        <v>#N/A Connection</v>
      </c>
      <c r="AI102" t="str" cm="1">
        <f t="array" ref="AI102">_xll.BDP(B102,"cur_mkt_cap")</f>
        <v>#N/A Connection</v>
      </c>
      <c r="AJ102" t="str">
        <f t="shared" si="3"/>
        <v>Large Cap</v>
      </c>
      <c r="AK102" t="str" cm="1">
        <f t="array" ref="AK102">_xll.BDP(B102,"EQY_beta")</f>
        <v>#N/A Connection</v>
      </c>
    </row>
    <row r="103" spans="1:37" x14ac:dyDescent="0.3">
      <c r="A103" t="s">
        <v>935</v>
      </c>
      <c r="B103" t="str">
        <f t="shared" si="2"/>
        <v>CMG US Equity</v>
      </c>
      <c r="C103" t="s">
        <v>434</v>
      </c>
      <c r="D103" t="s">
        <v>39</v>
      </c>
      <c r="E103">
        <v>27721110</v>
      </c>
      <c r="F103" t="s">
        <v>1063</v>
      </c>
      <c r="G103">
        <v>58.926099999999998</v>
      </c>
      <c r="H103">
        <v>278567</v>
      </c>
      <c r="I103">
        <v>1998</v>
      </c>
      <c r="J103">
        <v>97660</v>
      </c>
      <c r="K103" t="s">
        <v>1091</v>
      </c>
      <c r="L103" s="1">
        <v>1558.69</v>
      </c>
      <c r="M103" s="1">
        <v>14.993859716025559</v>
      </c>
      <c r="N103" s="1">
        <v>83.805952898343193</v>
      </c>
      <c r="O103" s="1">
        <v>8.6205227356822185</v>
      </c>
      <c r="P103" s="1" t="str" cm="1">
        <f t="array" ref="P103">_xll.BDP(B103,"is010")</f>
        <v>#N/A Connection</v>
      </c>
      <c r="Q103" s="1" t="str" cm="1">
        <f t="array" ref="Q103">_xll.BDP(B103,"wacc")</f>
        <v>#N/A Connection</v>
      </c>
      <c r="R103" s="1" t="str" cm="1">
        <f t="array" ref="R103">_xll.BDP(B103,"rr243")</f>
        <v>#N/A Connection</v>
      </c>
      <c r="S103" s="1" t="str" cm="1">
        <f t="array" ref="S103">_xll.BDP(B103,"rr057")</f>
        <v>#N/A Connection</v>
      </c>
      <c r="T103" s="1" t="str" cm="1">
        <f t="array" ref="T103">_xll.BDP(B103,"RR026")</f>
        <v>#N/A Connection</v>
      </c>
      <c r="U103" s="1" t="str" cm="1">
        <f t="array" ref="U103">_xll.BDP(B103,"rr951")</f>
        <v>#N/A Connection</v>
      </c>
      <c r="V103" s="1" t="str" cm="1">
        <f t="array" ref="V103">_xll.BDP(B103,"rx280")</f>
        <v>#N/A Connection</v>
      </c>
      <c r="W103" s="1" t="str" cm="1">
        <f t="array" ref="W103">_xll.BDP(B103,"CEO_DUALITY")</f>
        <v>#N/A Connection</v>
      </c>
      <c r="X103" s="1" t="str" cm="1">
        <f t="array" ref="X103">_xll.BDP(B103,"ES277")</f>
        <v>#N/A Connection</v>
      </c>
      <c r="Y103" s="1" t="str" cm="1">
        <f t="array" ref="Y103">_xll.BDP(B103,"es096")</f>
        <v>#N/A Connection</v>
      </c>
      <c r="Z103" s="1" t="str" cm="1">
        <f t="array" ref="Z103">_xll.BDP(B103,"CG680")</f>
        <v>#N/A Connection</v>
      </c>
      <c r="AA103" s="1">
        <v>3.6413920000000002</v>
      </c>
      <c r="AB103" s="1">
        <v>100.08929325322921</v>
      </c>
      <c r="AC103" s="1">
        <v>5.4772420000000004</v>
      </c>
      <c r="AD103" s="1">
        <v>21.035350000000001</v>
      </c>
      <c r="AE103" s="1">
        <v>35.77402</v>
      </c>
      <c r="AF103" s="1">
        <v>16.904049185434754</v>
      </c>
      <c r="AG103" t="str" cm="1">
        <f t="array" ref="AG103">_xll.BDP(B103,"State_of_domicile")</f>
        <v>#N/A Connection</v>
      </c>
      <c r="AH103" t="str" cm="1">
        <f t="array" ref="AH103">_xll.BDP(B103,"cntry_of_domicile")</f>
        <v>#N/A Connection</v>
      </c>
      <c r="AI103" t="str" cm="1">
        <f t="array" ref="AI103">_xll.BDP(B103,"cur_mkt_cap")</f>
        <v>#N/A Connection</v>
      </c>
      <c r="AJ103" t="str">
        <f t="shared" si="3"/>
        <v>Large Cap</v>
      </c>
      <c r="AK103" t="str" cm="1">
        <f t="array" ref="AK103">_xll.BDP(B103,"EQY_beta")</f>
        <v>#N/A Connection</v>
      </c>
    </row>
    <row r="104" spans="1:37" x14ac:dyDescent="0.3">
      <c r="A104" t="s">
        <v>611</v>
      </c>
      <c r="B104" t="str">
        <f t="shared" si="2"/>
        <v>CMI US Equity</v>
      </c>
      <c r="C104" t="s">
        <v>110</v>
      </c>
      <c r="D104" t="s">
        <v>21</v>
      </c>
      <c r="E104">
        <v>141000000</v>
      </c>
      <c r="F104" t="s">
        <v>1063</v>
      </c>
      <c r="G104">
        <v>19.090199999999999</v>
      </c>
      <c r="H104">
        <v>817941</v>
      </c>
      <c r="I104">
        <v>1919</v>
      </c>
      <c r="J104">
        <v>59900</v>
      </c>
      <c r="K104" t="s">
        <v>1085</v>
      </c>
      <c r="L104" s="1">
        <v>249.86</v>
      </c>
      <c r="M104" s="1">
        <v>9.9080162596102852</v>
      </c>
      <c r="N104" s="1">
        <v>4.2999538697730584</v>
      </c>
      <c r="O104" s="1">
        <v>9.3727499403788261</v>
      </c>
      <c r="P104" s="1" t="str" cm="1">
        <f t="array" ref="P104">_xll.BDP(B104,"is010")</f>
        <v>#N/A Connection</v>
      </c>
      <c r="Q104" s="1" t="str" cm="1">
        <f t="array" ref="Q104">_xll.BDP(B104,"wacc")</f>
        <v>#N/A Connection</v>
      </c>
      <c r="R104" s="1" t="str" cm="1">
        <f t="array" ref="R104">_xll.BDP(B104,"rr243")</f>
        <v>#N/A Connection</v>
      </c>
      <c r="S104" s="1" t="str" cm="1">
        <f t="array" ref="S104">_xll.BDP(B104,"rr057")</f>
        <v>#N/A Connection</v>
      </c>
      <c r="T104" s="1" t="str" cm="1">
        <f t="array" ref="T104">_xll.BDP(B104,"RR026")</f>
        <v>#N/A Connection</v>
      </c>
      <c r="U104" s="1" t="str" cm="1">
        <f t="array" ref="U104">_xll.BDP(B104,"rr951")</f>
        <v>#N/A Connection</v>
      </c>
      <c r="V104" s="1" t="str" cm="1">
        <f t="array" ref="V104">_xll.BDP(B104,"rx280")</f>
        <v>#N/A Connection</v>
      </c>
      <c r="W104" s="1" t="str" cm="1">
        <f t="array" ref="W104">_xll.BDP(B104,"CEO_DUALITY")</f>
        <v>#N/A Connection</v>
      </c>
      <c r="X104" s="1" t="str" cm="1">
        <f t="array" ref="X104">_xll.BDP(B104,"ES277")</f>
        <v>#N/A Connection</v>
      </c>
      <c r="Y104" s="1" t="str" cm="1">
        <f t="array" ref="Y104">_xll.BDP(B104,"es096")</f>
        <v>#N/A Connection</v>
      </c>
      <c r="Z104" s="1" t="str" cm="1">
        <f t="array" ref="Z104">_xll.BDP(B104,"CG680")</f>
        <v>#N/A Connection</v>
      </c>
      <c r="AA104" s="1">
        <v>4.1369309999999997</v>
      </c>
      <c r="AB104" s="1">
        <v>88.791636924368262</v>
      </c>
      <c r="AC104" s="1">
        <v>8.7773079999999997</v>
      </c>
      <c r="AD104" s="1">
        <v>15.828049999999999</v>
      </c>
      <c r="AE104" s="1">
        <v>9.3282539999999994</v>
      </c>
      <c r="AF104" s="1">
        <v>11.551381708372134</v>
      </c>
      <c r="AG104" t="str" cm="1">
        <f t="array" ref="AG104">_xll.BDP(B104,"State_of_domicile")</f>
        <v>#N/A Connection</v>
      </c>
      <c r="AH104" t="str" cm="1">
        <f t="array" ref="AH104">_xll.BDP(B104,"cntry_of_domicile")</f>
        <v>#N/A Connection</v>
      </c>
      <c r="AI104" t="str" cm="1">
        <f t="array" ref="AI104">_xll.BDP(B104,"cur_mkt_cap")</f>
        <v>#N/A Connection</v>
      </c>
      <c r="AJ104" t="str">
        <f t="shared" si="3"/>
        <v>Large Cap</v>
      </c>
      <c r="AK104" t="str" cm="1">
        <f t="array" ref="AK104">_xll.BDP(B104,"EQY_beta")</f>
        <v>#N/A Connection</v>
      </c>
    </row>
    <row r="105" spans="1:37" x14ac:dyDescent="0.3">
      <c r="A105" t="s">
        <v>603</v>
      </c>
      <c r="B105" t="str">
        <f t="shared" si="2"/>
        <v>CMS US Equity</v>
      </c>
      <c r="C105" t="s">
        <v>102</v>
      </c>
      <c r="D105" t="s">
        <v>47</v>
      </c>
      <c r="E105">
        <v>290251600</v>
      </c>
      <c r="F105" t="s">
        <v>1063</v>
      </c>
      <c r="G105">
        <v>0</v>
      </c>
      <c r="H105">
        <v>56128</v>
      </c>
      <c r="I105">
        <v>1987</v>
      </c>
      <c r="J105">
        <v>8504</v>
      </c>
      <c r="K105" t="s">
        <v>1074</v>
      </c>
      <c r="L105" s="1">
        <v>63.45</v>
      </c>
      <c r="M105" s="1">
        <v>1.949397401033548</v>
      </c>
      <c r="N105" s="1">
        <v>-0.83051244774860833</v>
      </c>
      <c r="O105" s="1">
        <v>2.9546646160067156</v>
      </c>
      <c r="P105" s="1" t="str" cm="1">
        <f t="array" ref="P105">_xll.BDP(B105,"is010")</f>
        <v>#N/A Connection</v>
      </c>
      <c r="Q105" s="1" t="str" cm="1">
        <f t="array" ref="Q105">_xll.BDP(B105,"wacc")</f>
        <v>#N/A Connection</v>
      </c>
      <c r="R105" s="1" t="str" cm="1">
        <f t="array" ref="R105">_xll.BDP(B105,"rr243")</f>
        <v>#N/A Connection</v>
      </c>
      <c r="S105" s="1" t="str" cm="1">
        <f t="array" ref="S105">_xll.BDP(B105,"rr057")</f>
        <v>#N/A Connection</v>
      </c>
      <c r="T105" s="1" t="str" cm="1">
        <f t="array" ref="T105">_xll.BDP(B105,"RR026")</f>
        <v>#N/A Connection</v>
      </c>
      <c r="U105" s="1" t="str" cm="1">
        <f t="array" ref="U105">_xll.BDP(B105,"rr951")</f>
        <v>#N/A Connection</v>
      </c>
      <c r="V105" s="1" t="str" cm="1">
        <f t="array" ref="V105">_xll.BDP(B105,"rx280")</f>
        <v>#N/A Connection</v>
      </c>
      <c r="W105" s="1" t="str" cm="1">
        <f t="array" ref="W105">_xll.BDP(B105,"CEO_DUALITY")</f>
        <v>#N/A Connection</v>
      </c>
      <c r="X105" s="1" t="str" cm="1">
        <f t="array" ref="X105">_xll.BDP(B105,"ES277")</f>
        <v>#N/A Connection</v>
      </c>
      <c r="Y105" s="1" t="str" cm="1">
        <f t="array" ref="Y105">_xll.BDP(B105,"es096")</f>
        <v>#N/A Connection</v>
      </c>
      <c r="Z105" s="1" t="str" cm="1">
        <f t="array" ref="Z105">_xll.BDP(B105,"CG680")</f>
        <v>#N/A Connection</v>
      </c>
      <c r="AA105" s="1">
        <v>4.1302110000000001</v>
      </c>
      <c r="AB105" s="1">
        <v>111.47260575441673</v>
      </c>
      <c r="AC105" s="1">
        <v>3.514859</v>
      </c>
      <c r="AD105" s="1">
        <v>1.7116560000000001</v>
      </c>
      <c r="AE105" s="1">
        <v>10.647779999999999</v>
      </c>
      <c r="AF105" s="1">
        <v>13.57544384075975</v>
      </c>
      <c r="AG105" t="str" cm="1">
        <f t="array" ref="AG105">_xll.BDP(B105,"State_of_domicile")</f>
        <v>#N/A Connection</v>
      </c>
      <c r="AH105" t="str" cm="1">
        <f t="array" ref="AH105">_xll.BDP(B105,"cntry_of_domicile")</f>
        <v>#N/A Connection</v>
      </c>
      <c r="AI105" t="str" cm="1">
        <f t="array" ref="AI105">_xll.BDP(B105,"cur_mkt_cap")</f>
        <v>#N/A Connection</v>
      </c>
      <c r="AJ105" t="str">
        <f t="shared" si="3"/>
        <v>Large Cap</v>
      </c>
      <c r="AK105" t="str" cm="1">
        <f t="array" ref="AK105">_xll.BDP(B105,"EQY_beta")</f>
        <v>#N/A Connection</v>
      </c>
    </row>
    <row r="106" spans="1:37" x14ac:dyDescent="0.3">
      <c r="A106" t="s">
        <v>1000</v>
      </c>
      <c r="B106" t="str">
        <f t="shared" si="2"/>
        <v>CNC US Equity</v>
      </c>
      <c r="C106" t="s">
        <v>498</v>
      </c>
      <c r="D106" t="s">
        <v>29</v>
      </c>
      <c r="E106">
        <v>566259700</v>
      </c>
      <c r="F106" t="s">
        <v>1063</v>
      </c>
      <c r="G106">
        <v>20.725200000000001</v>
      </c>
      <c r="H106">
        <v>3913026</v>
      </c>
      <c r="I106">
        <v>2001</v>
      </c>
      <c r="J106">
        <v>72500</v>
      </c>
      <c r="K106" t="s">
        <v>1100</v>
      </c>
      <c r="L106" s="1">
        <v>76.47</v>
      </c>
      <c r="M106" s="1">
        <v>11.180285900564947</v>
      </c>
      <c r="N106" s="1">
        <v>125.10622683856153</v>
      </c>
      <c r="O106" s="1">
        <v>3.2304146267054237</v>
      </c>
      <c r="P106" s="1" t="str" cm="1">
        <f t="array" ref="P106">_xll.BDP(B106,"is010")</f>
        <v>#N/A Connection</v>
      </c>
      <c r="Q106" s="1" t="str" cm="1">
        <f t="array" ref="Q106">_xll.BDP(B106,"wacc")</f>
        <v>#N/A Connection</v>
      </c>
      <c r="R106" s="1" t="str" cm="1">
        <f t="array" ref="R106">_xll.BDP(B106,"rr243")</f>
        <v>#N/A Connection</v>
      </c>
      <c r="S106" s="1" t="str" cm="1">
        <f t="array" ref="S106">_xll.BDP(B106,"rr057")</f>
        <v>#N/A Connection</v>
      </c>
      <c r="T106" s="1" t="str" cm="1">
        <f t="array" ref="T106">_xll.BDP(B106,"RR026")</f>
        <v>#N/A Connection</v>
      </c>
      <c r="U106" s="1" t="str" cm="1">
        <f t="array" ref="U106">_xll.BDP(B106,"rr951")</f>
        <v>#N/A Connection</v>
      </c>
      <c r="V106" s="1" t="str" cm="1">
        <f t="array" ref="V106">_xll.BDP(B106,"rx280")</f>
        <v>#N/A Connection</v>
      </c>
      <c r="W106" s="1" t="str" cm="1">
        <f t="array" ref="W106">_xll.BDP(B106,"CEO_DUALITY")</f>
        <v>#N/A Connection</v>
      </c>
      <c r="X106" s="1" t="str" cm="1">
        <f t="array" ref="X106">_xll.BDP(B106,"ES277")</f>
        <v>#N/A Connection</v>
      </c>
      <c r="Y106" s="1" t="str" cm="1">
        <f t="array" ref="Y106">_xll.BDP(B106,"es096")</f>
        <v>#N/A Connection</v>
      </c>
      <c r="Z106" s="1" t="str" cm="1">
        <f t="array" ref="Z106">_xll.BDP(B106,"CG680")</f>
        <v>#N/A Connection</v>
      </c>
      <c r="AA106" s="1">
        <v>2.1477430000000002</v>
      </c>
      <c r="AB106" s="1">
        <v>102.40946882926912</v>
      </c>
      <c r="AC106" s="1">
        <v>-2.8211979999999999</v>
      </c>
      <c r="AD106" s="1">
        <v>5.805752</v>
      </c>
      <c r="AE106" s="1">
        <v>6.6164889999999996</v>
      </c>
      <c r="AF106" s="1">
        <v>23.593999889961449</v>
      </c>
      <c r="AG106" t="str" cm="1">
        <f t="array" ref="AG106">_xll.BDP(B106,"State_of_domicile")</f>
        <v>#N/A Connection</v>
      </c>
      <c r="AH106" t="str" cm="1">
        <f t="array" ref="AH106">_xll.BDP(B106,"cntry_of_domicile")</f>
        <v>#N/A Connection</v>
      </c>
      <c r="AI106" t="str" cm="1">
        <f t="array" ref="AI106">_xll.BDP(B106,"cur_mkt_cap")</f>
        <v>#N/A Connection</v>
      </c>
      <c r="AJ106" t="str">
        <f t="shared" si="3"/>
        <v>Large Cap</v>
      </c>
      <c r="AK106" t="str" cm="1">
        <f t="array" ref="AK106">_xll.BDP(B106,"EQY_beta")</f>
        <v>#N/A Connection</v>
      </c>
    </row>
    <row r="107" spans="1:37" x14ac:dyDescent="0.3">
      <c r="A107" t="s">
        <v>657</v>
      </c>
      <c r="B107" t="str">
        <f t="shared" si="2"/>
        <v>CNP US Equity</v>
      </c>
      <c r="C107" t="s">
        <v>156</v>
      </c>
      <c r="D107" t="s">
        <v>47</v>
      </c>
      <c r="E107">
        <v>629535600</v>
      </c>
      <c r="F107" t="s">
        <v>1063</v>
      </c>
      <c r="G107">
        <v>20.262899999999998</v>
      </c>
      <c r="H107">
        <v>3744018</v>
      </c>
      <c r="I107">
        <v>2001</v>
      </c>
      <c r="J107">
        <v>9418</v>
      </c>
      <c r="K107" t="s">
        <v>1074</v>
      </c>
      <c r="L107" s="1">
        <v>31.09</v>
      </c>
      <c r="M107" s="1">
        <v>-4.2129737940515888</v>
      </c>
      <c r="N107" s="1">
        <v>18.774725274725277</v>
      </c>
      <c r="O107" s="1">
        <v>2.7975808327098046</v>
      </c>
      <c r="P107" s="1" t="str" cm="1">
        <f t="array" ref="P107">_xll.BDP(B107,"is010")</f>
        <v>#N/A Connection</v>
      </c>
      <c r="Q107" s="1" t="str" cm="1">
        <f t="array" ref="Q107">_xll.BDP(B107,"wacc")</f>
        <v>#N/A Connection</v>
      </c>
      <c r="R107" s="1" t="str" cm="1">
        <f t="array" ref="R107">_xll.BDP(B107,"rr243")</f>
        <v>#N/A Connection</v>
      </c>
      <c r="S107" s="1" t="str" cm="1">
        <f t="array" ref="S107">_xll.BDP(B107,"rr057")</f>
        <v>#N/A Connection</v>
      </c>
      <c r="T107" s="1" t="str" cm="1">
        <f t="array" ref="T107">_xll.BDP(B107,"RR026")</f>
        <v>#N/A Connection</v>
      </c>
      <c r="U107" s="1" t="str" cm="1">
        <f t="array" ref="U107">_xll.BDP(B107,"rr951")</f>
        <v>#N/A Connection</v>
      </c>
      <c r="V107" s="1" t="str" cm="1">
        <f t="array" ref="V107">_xll.BDP(B107,"rx280")</f>
        <v>#N/A Connection</v>
      </c>
      <c r="W107" s="1" t="str" cm="1">
        <f t="array" ref="W107">_xll.BDP(B107,"CEO_DUALITY")</f>
        <v>#N/A Connection</v>
      </c>
      <c r="X107" s="1" t="str" cm="1">
        <f t="array" ref="X107">_xll.BDP(B107,"ES277")</f>
        <v>#N/A Connection</v>
      </c>
      <c r="Y107" s="1" t="str" cm="1">
        <f t="array" ref="Y107">_xll.BDP(B107,"es096")</f>
        <v>#N/A Connection</v>
      </c>
      <c r="Z107" s="1" t="str" cm="1">
        <f t="array" ref="Z107">_xll.BDP(B107,"CG680")</f>
        <v>#N/A Connection</v>
      </c>
      <c r="AA107" s="1">
        <v>3.8822749999999999</v>
      </c>
      <c r="AB107" s="1">
        <v>109.34040942907868</v>
      </c>
      <c r="AC107" s="1">
        <v>16.601430000000001</v>
      </c>
      <c r="AD107" s="1">
        <v>7.7370349999999997</v>
      </c>
      <c r="AE107" s="1">
        <v>5.7121570000000004</v>
      </c>
      <c r="AF107" s="1">
        <v>8.6930544456707448</v>
      </c>
      <c r="AG107" t="str" cm="1">
        <f t="array" ref="AG107">_xll.BDP(B107,"State_of_domicile")</f>
        <v>#N/A Connection</v>
      </c>
      <c r="AH107" t="str" cm="1">
        <f t="array" ref="AH107">_xll.BDP(B107,"cntry_of_domicile")</f>
        <v>#N/A Connection</v>
      </c>
      <c r="AI107" t="str" cm="1">
        <f t="array" ref="AI107">_xll.BDP(B107,"cur_mkt_cap")</f>
        <v>#N/A Connection</v>
      </c>
      <c r="AJ107" t="str">
        <f t="shared" si="3"/>
        <v>Large Cap</v>
      </c>
      <c r="AK107" t="str" cm="1">
        <f t="array" ref="AK107">_xll.BDP(B107,"EQY_beta")</f>
        <v>#N/A Connection</v>
      </c>
    </row>
    <row r="108" spans="1:37" x14ac:dyDescent="0.3">
      <c r="A108" t="s">
        <v>836</v>
      </c>
      <c r="B108" t="str">
        <f t="shared" si="2"/>
        <v>COF US Equity</v>
      </c>
      <c r="C108" t="s">
        <v>335</v>
      </c>
      <c r="D108" t="s">
        <v>14</v>
      </c>
      <c r="E108">
        <v>381300000</v>
      </c>
      <c r="F108" t="s">
        <v>1063</v>
      </c>
      <c r="G108">
        <v>6.8178999999999998</v>
      </c>
      <c r="H108">
        <v>4007928</v>
      </c>
      <c r="I108">
        <v>1994</v>
      </c>
      <c r="J108">
        <v>55100</v>
      </c>
      <c r="K108" t="s">
        <v>1088</v>
      </c>
      <c r="L108" s="1">
        <v>103.85</v>
      </c>
      <c r="M108" s="1">
        <v>5.8403853123844662</v>
      </c>
      <c r="N108" s="1">
        <v>22.536511123916387</v>
      </c>
      <c r="O108" s="1">
        <v>1.4404334916055312</v>
      </c>
      <c r="P108" s="1" t="str" cm="1">
        <f t="array" ref="P108">_xll.BDP(B108,"is010")</f>
        <v>#N/A Connection</v>
      </c>
      <c r="Q108" s="1" t="str" cm="1">
        <f t="array" ref="Q108">_xll.BDP(B108,"wacc")</f>
        <v>#N/A Connection</v>
      </c>
      <c r="R108" s="1" t="str" cm="1">
        <f t="array" ref="R108">_xll.BDP(B108,"rr243")</f>
        <v>#N/A Connection</v>
      </c>
      <c r="T108" s="1" t="str" cm="1">
        <f t="array" ref="T108">_xll.BDP(B108,"RR026")</f>
        <v>#N/A Connection</v>
      </c>
      <c r="U108" s="1" t="str" cm="1">
        <f t="array" ref="U108">_xll.BDP(B108,"rr951")</f>
        <v>#N/A Connection</v>
      </c>
      <c r="V108" s="1" t="str" cm="1">
        <f t="array" ref="V108">_xll.BDP(B108,"rx280")</f>
        <v>#N/A Connection</v>
      </c>
      <c r="W108" s="1" t="str" cm="1">
        <f t="array" ref="W108">_xll.BDP(B108,"CEO_DUALITY")</f>
        <v>#N/A Connection</v>
      </c>
      <c r="X108" s="1" t="str" cm="1">
        <f t="array" ref="X108">_xll.BDP(B108,"ES277")</f>
        <v>#N/A Connection</v>
      </c>
      <c r="Y108" s="1" t="str" cm="1">
        <f t="array" ref="Y108">_xll.BDP(B108,"es096")</f>
        <v>#N/A Connection</v>
      </c>
      <c r="Z108" s="1" t="str" cm="1">
        <f t="array" ref="Z108">_xll.BDP(B108,"CG680")</f>
        <v>#N/A Connection</v>
      </c>
      <c r="AA108" s="1">
        <v>1.8016810000000001</v>
      </c>
      <c r="AB108" s="1">
        <v>100.42399142215532</v>
      </c>
      <c r="AC108" s="1">
        <v>-32.722029999999997</v>
      </c>
      <c r="AD108" s="1">
        <v>1.5017339999999999</v>
      </c>
      <c r="AE108" s="1">
        <v>1.754116</v>
      </c>
      <c r="AF108" s="1">
        <v>6.8569044063728768</v>
      </c>
      <c r="AG108" t="str" cm="1">
        <f t="array" ref="AG108">_xll.BDP(B108,"State_of_domicile")</f>
        <v>#N/A Connection</v>
      </c>
      <c r="AH108" t="str" cm="1">
        <f t="array" ref="AH108">_xll.BDP(B108,"cntry_of_domicile")</f>
        <v>#N/A Connection</v>
      </c>
      <c r="AI108" t="str" cm="1">
        <f t="array" ref="AI108">_xll.BDP(B108,"cur_mkt_cap")</f>
        <v>#N/A Connection</v>
      </c>
      <c r="AJ108" t="str">
        <f t="shared" si="3"/>
        <v>Large Cap</v>
      </c>
      <c r="AK108" t="str" cm="1">
        <f t="array" ref="AK108">_xll.BDP(B108,"EQY_beta")</f>
        <v>#N/A Connection</v>
      </c>
    </row>
    <row r="109" spans="1:37" x14ac:dyDescent="0.3">
      <c r="A109" t="s">
        <v>951</v>
      </c>
      <c r="B109" t="str">
        <f t="shared" si="2"/>
        <v>COO US Equity</v>
      </c>
      <c r="C109" t="s">
        <v>449</v>
      </c>
      <c r="D109" t="s">
        <v>29</v>
      </c>
      <c r="E109">
        <v>49425340</v>
      </c>
      <c r="F109" t="s">
        <v>1063</v>
      </c>
      <c r="G109">
        <v>45.676499999999997</v>
      </c>
      <c r="H109">
        <v>276864</v>
      </c>
      <c r="I109">
        <v>1980</v>
      </c>
      <c r="J109">
        <v>14000</v>
      </c>
      <c r="K109" t="s">
        <v>1064</v>
      </c>
      <c r="L109" s="1">
        <v>345.94</v>
      </c>
      <c r="M109" s="1">
        <v>8.9366042695941736</v>
      </c>
      <c r="N109" s="1">
        <v>-0.80541112445183494</v>
      </c>
      <c r="O109" s="1">
        <v>10.688300505575448</v>
      </c>
      <c r="P109" s="1" t="str" cm="1">
        <f t="array" ref="P109">_xll.BDP(B109,"is010")</f>
        <v>#N/A Connection</v>
      </c>
      <c r="Q109" s="1" t="str" cm="1">
        <f t="array" ref="Q109">_xll.BDP(B109,"wacc")</f>
        <v>#N/A Connection</v>
      </c>
      <c r="R109" s="1" t="str" cm="1">
        <f t="array" ref="R109">_xll.BDP(B109,"rr243")</f>
        <v>#N/A Connection</v>
      </c>
      <c r="S109" s="1" t="str" cm="1">
        <f t="array" ref="S109">_xll.BDP(B109,"rr057")</f>
        <v>#N/A Connection</v>
      </c>
      <c r="T109" s="1" t="str" cm="1">
        <f t="array" ref="T109">_xll.BDP(B109,"RR026")</f>
        <v>#N/A Connection</v>
      </c>
      <c r="U109" s="1" t="str" cm="1">
        <f t="array" ref="U109">_xll.BDP(B109,"rr951")</f>
        <v>#N/A Connection</v>
      </c>
      <c r="V109" s="1" t="str" cm="1">
        <f t="array" ref="V109">_xll.BDP(B109,"rx280")</f>
        <v>#N/A Connection</v>
      </c>
      <c r="W109" s="1" t="s">
        <v>1115</v>
      </c>
      <c r="X109" s="1" t="s">
        <v>1115</v>
      </c>
      <c r="Y109" s="1">
        <v>33.33</v>
      </c>
      <c r="Z109" s="1" t="str" cm="1">
        <f t="array" ref="Z109">_xll.BDP(B109,"CG680")</f>
        <v>#N/A Connection</v>
      </c>
      <c r="AA109" s="1">
        <v>5.5548070000000003</v>
      </c>
      <c r="AB109" s="1">
        <v>115.47026499795928</v>
      </c>
      <c r="AC109" s="1">
        <v>-13.47194</v>
      </c>
      <c r="AD109" s="1">
        <v>-0.86835099999999998</v>
      </c>
      <c r="AE109" s="1">
        <v>8.008915</v>
      </c>
      <c r="AF109" s="1">
        <v>13.726217419658671</v>
      </c>
      <c r="AG109" t="str" cm="1">
        <f t="array" ref="AG109">_xll.BDP(B109,"State_of_domicile")</f>
        <v>#N/A Connection</v>
      </c>
      <c r="AH109" t="str" cm="1">
        <f t="array" ref="AH109">_xll.BDP(B109,"cntry_of_domicile")</f>
        <v>#N/A Connection</v>
      </c>
      <c r="AI109" t="str" cm="1">
        <f t="array" ref="AI109">_xll.BDP(B109,"cur_mkt_cap")</f>
        <v>#N/A Connection</v>
      </c>
      <c r="AJ109" t="str">
        <f t="shared" si="3"/>
        <v>Large Cap</v>
      </c>
      <c r="AK109" t="str" cm="1">
        <f t="array" ref="AK109">_xll.BDP(B109,"EQY_beta")</f>
        <v>#N/A Connection</v>
      </c>
    </row>
    <row r="110" spans="1:37" x14ac:dyDescent="0.3">
      <c r="A110" t="s">
        <v>709</v>
      </c>
      <c r="B110" t="str">
        <f t="shared" si="2"/>
        <v>COP US Equity</v>
      </c>
      <c r="C110" t="s">
        <v>208</v>
      </c>
      <c r="D110" t="s">
        <v>25</v>
      </c>
      <c r="E110">
        <v>1223856000</v>
      </c>
      <c r="F110" t="s">
        <v>1063</v>
      </c>
      <c r="G110">
        <v>7.4273999999999996</v>
      </c>
      <c r="H110">
        <v>5463383</v>
      </c>
      <c r="I110">
        <v>2001</v>
      </c>
      <c r="J110">
        <v>9400</v>
      </c>
      <c r="K110" t="s">
        <v>1083</v>
      </c>
      <c r="L110" s="1">
        <v>122</v>
      </c>
      <c r="M110" s="1">
        <v>12.713622772045508</v>
      </c>
      <c r="O110" s="1">
        <v>4.8799550431174437</v>
      </c>
      <c r="P110" s="1" t="str" cm="1">
        <f t="array" ref="P110">_xll.BDP(B110,"is010")</f>
        <v>#N/A Connection</v>
      </c>
      <c r="Q110" s="1" t="str" cm="1">
        <f t="array" ref="Q110">_xll.BDP(B110,"wacc")</f>
        <v>#N/A Connection</v>
      </c>
      <c r="R110" s="1" t="str" cm="1">
        <f t="array" ref="R110">_xll.BDP(B110,"rr243")</f>
        <v>#N/A Connection</v>
      </c>
      <c r="S110" s="1" t="str" cm="1">
        <f t="array" ref="S110">_xll.BDP(B110,"rr057")</f>
        <v>#N/A Connection</v>
      </c>
      <c r="T110" s="1" t="str" cm="1">
        <f t="array" ref="T110">_xll.BDP(B110,"RR026")</f>
        <v>#N/A Connection</v>
      </c>
      <c r="U110" s="1" t="str" cm="1">
        <f t="array" ref="U110">_xll.BDP(B110,"rr951")</f>
        <v>#N/A Connection</v>
      </c>
      <c r="V110" s="1" t="str" cm="1">
        <f t="array" ref="V110">_xll.BDP(B110,"rx280")</f>
        <v>#N/A Connection</v>
      </c>
      <c r="W110" s="1" t="str" cm="1">
        <f t="array" ref="W110">_xll.BDP(B110,"CEO_DUALITY")</f>
        <v>#N/A Connection</v>
      </c>
      <c r="X110" s="1" t="str" cm="1">
        <f t="array" ref="X110">_xll.BDP(B110,"ES277")</f>
        <v>#N/A Connection</v>
      </c>
      <c r="Y110" s="1" t="str" cm="1">
        <f t="array" ref="Y110">_xll.BDP(B110,"es096")</f>
        <v>#N/A Connection</v>
      </c>
      <c r="Z110" s="1" t="str" cm="1">
        <f t="array" ref="Z110">_xll.BDP(B110,"CG680")</f>
        <v>#N/A Connection</v>
      </c>
      <c r="AA110" s="1">
        <v>1.633761</v>
      </c>
      <c r="AB110" s="1">
        <v>94.27448676056872</v>
      </c>
      <c r="AC110" s="1">
        <v>46.224870000000003</v>
      </c>
      <c r="AD110" s="1">
        <v>28.342839999999999</v>
      </c>
      <c r="AE110" s="1">
        <v>19.1145</v>
      </c>
      <c r="AF110" s="1">
        <v>11.21825794265332</v>
      </c>
      <c r="AG110" t="str" cm="1">
        <f t="array" ref="AG110">_xll.BDP(B110,"State_of_domicile")</f>
        <v>#N/A Connection</v>
      </c>
      <c r="AH110" t="str" cm="1">
        <f t="array" ref="AH110">_xll.BDP(B110,"cntry_of_domicile")</f>
        <v>#N/A Connection</v>
      </c>
      <c r="AI110" t="str" cm="1">
        <f t="array" ref="AI110">_xll.BDP(B110,"cur_mkt_cap")</f>
        <v>#N/A Connection</v>
      </c>
      <c r="AJ110" t="str">
        <f t="shared" si="3"/>
        <v>Large Cap</v>
      </c>
      <c r="AK110" t="str" cm="1">
        <f t="array" ref="AK110">_xll.BDP(B110,"EQY_beta")</f>
        <v>#N/A Connection</v>
      </c>
    </row>
    <row r="111" spans="1:37" x14ac:dyDescent="0.3">
      <c r="A111" t="s">
        <v>765</v>
      </c>
      <c r="B111" t="str">
        <f t="shared" si="2"/>
        <v>COST US Equity</v>
      </c>
      <c r="C111" t="s">
        <v>265</v>
      </c>
      <c r="D111" t="s">
        <v>27</v>
      </c>
      <c r="E111">
        <v>443729000</v>
      </c>
      <c r="F111" t="s">
        <v>1065</v>
      </c>
      <c r="G111">
        <v>38.910899999999998</v>
      </c>
      <c r="H111">
        <v>2018306</v>
      </c>
      <c r="I111">
        <v>1987</v>
      </c>
      <c r="J111">
        <v>304000</v>
      </c>
      <c r="K111" t="s">
        <v>1082</v>
      </c>
      <c r="L111" s="1">
        <v>486.5</v>
      </c>
      <c r="M111" s="1">
        <v>11.692996224769846</v>
      </c>
      <c r="N111" s="1">
        <v>16.613200826411781</v>
      </c>
      <c r="O111" s="1">
        <v>8.5453207645599534</v>
      </c>
      <c r="P111" s="1" t="str" cm="1">
        <f t="array" ref="P111">_xll.BDP(B111,"is010")</f>
        <v>#N/A Connection</v>
      </c>
      <c r="Q111" s="1" t="str" cm="1">
        <f t="array" ref="Q111">_xll.BDP(B111,"wacc")</f>
        <v>#N/A Connection</v>
      </c>
      <c r="R111" s="1" t="str" cm="1">
        <f t="array" ref="R111">_xll.BDP(B111,"rr243")</f>
        <v>#N/A Connection</v>
      </c>
      <c r="S111" s="1" t="str" cm="1">
        <f t="array" ref="S111">_xll.BDP(B111,"rr057")</f>
        <v>#N/A Connection</v>
      </c>
      <c r="T111" s="1" t="str" cm="1">
        <f t="array" ref="T111">_xll.BDP(B111,"RR026")</f>
        <v>#N/A Connection</v>
      </c>
      <c r="U111" s="1" t="str" cm="1">
        <f t="array" ref="U111">_xll.BDP(B111,"rr951")</f>
        <v>#N/A Connection</v>
      </c>
      <c r="V111" s="1" t="str" cm="1">
        <f t="array" ref="V111">_xll.BDP(B111,"rx280")</f>
        <v>#N/A Connection</v>
      </c>
      <c r="W111" s="1" t="str" cm="1">
        <f t="array" ref="W111">_xll.BDP(B111,"CEO_DUALITY")</f>
        <v>#N/A Connection</v>
      </c>
      <c r="X111" s="1" t="str" cm="1">
        <f t="array" ref="X111">_xll.BDP(B111,"ES277")</f>
        <v>#N/A Connection</v>
      </c>
      <c r="Y111" s="1" t="str" cm="1">
        <f t="array" ref="Y111">_xll.BDP(B111,"es096")</f>
        <v>#N/A Connection</v>
      </c>
      <c r="Z111" s="1" t="str" cm="1">
        <f t="array" ref="Z111">_xll.BDP(B111,"CG680")</f>
        <v>#N/A Connection</v>
      </c>
      <c r="AA111" s="1">
        <v>2.32254</v>
      </c>
      <c r="AB111" s="1">
        <v>70.697533790591265</v>
      </c>
      <c r="AC111" s="1">
        <v>0.40654459999999998</v>
      </c>
      <c r="AD111" s="1">
        <v>18.75977</v>
      </c>
      <c r="AE111" s="1">
        <v>22.156120000000001</v>
      </c>
      <c r="AF111" s="1">
        <v>19.048788213749447</v>
      </c>
      <c r="AG111" t="str" cm="1">
        <f t="array" ref="AG111">_xll.BDP(B111,"State_of_domicile")</f>
        <v>#N/A Connection</v>
      </c>
      <c r="AH111" t="str" cm="1">
        <f t="array" ref="AH111">_xll.BDP(B111,"cntry_of_domicile")</f>
        <v>#N/A Connection</v>
      </c>
      <c r="AI111" t="str" cm="1">
        <f t="array" ref="AI111">_xll.BDP(B111,"cur_mkt_cap")</f>
        <v>#N/A Connection</v>
      </c>
      <c r="AJ111" t="str">
        <f t="shared" si="3"/>
        <v>Large Cap</v>
      </c>
      <c r="AK111" t="str" cm="1">
        <f t="array" ref="AK111">_xll.BDP(B111,"EQY_beta")</f>
        <v>#N/A Connection</v>
      </c>
    </row>
    <row r="112" spans="1:37" x14ac:dyDescent="0.3">
      <c r="A112" t="s">
        <v>595</v>
      </c>
      <c r="B112" t="str">
        <f t="shared" si="2"/>
        <v>CPB US Equity</v>
      </c>
      <c r="C112" t="s">
        <v>94</v>
      </c>
      <c r="D112" t="s">
        <v>27</v>
      </c>
      <c r="E112">
        <v>299467600</v>
      </c>
      <c r="F112" t="s">
        <v>1063</v>
      </c>
      <c r="G112">
        <v>19.3462</v>
      </c>
      <c r="H112">
        <v>2483722</v>
      </c>
      <c r="I112">
        <v>1922</v>
      </c>
      <c r="J112">
        <v>14700</v>
      </c>
      <c r="K112" t="s">
        <v>1073</v>
      </c>
      <c r="L112" s="1">
        <v>54.25</v>
      </c>
      <c r="M112" s="1">
        <v>8.2489705233009367</v>
      </c>
      <c r="N112" s="1">
        <v>8.230344068835862</v>
      </c>
      <c r="O112" s="1">
        <v>6.2700740213204407</v>
      </c>
      <c r="P112" s="1" t="str" cm="1">
        <f t="array" ref="P112">_xll.BDP(B112,"is010")</f>
        <v>#N/A Connection</v>
      </c>
      <c r="Q112" s="1" t="str" cm="1">
        <f t="array" ref="Q112">_xll.BDP(B112,"wacc")</f>
        <v>#N/A Connection</v>
      </c>
      <c r="R112" s="1" t="str" cm="1">
        <f t="array" ref="R112">_xll.BDP(B112,"rr243")</f>
        <v>#N/A Connection</v>
      </c>
      <c r="S112" s="1" t="str" cm="1">
        <f t="array" ref="S112">_xll.BDP(B112,"rr057")</f>
        <v>#N/A Connection</v>
      </c>
      <c r="T112" s="1" t="str" cm="1">
        <f t="array" ref="T112">_xll.BDP(B112,"RR026")</f>
        <v>#N/A Connection</v>
      </c>
      <c r="U112" s="1" t="str" cm="1">
        <f t="array" ref="U112">_xll.BDP(B112,"rr951")</f>
        <v>#N/A Connection</v>
      </c>
      <c r="V112" s="1" t="str" cm="1">
        <f t="array" ref="V112">_xll.BDP(B112,"rx280")</f>
        <v>#N/A Connection</v>
      </c>
      <c r="W112" s="1" t="str" cm="1">
        <f t="array" ref="W112">_xll.BDP(B112,"CEO_DUALITY")</f>
        <v>#N/A Connection</v>
      </c>
      <c r="X112" s="1" t="str" cm="1">
        <f t="array" ref="X112">_xll.BDP(B112,"ES277")</f>
        <v>#N/A Connection</v>
      </c>
      <c r="Y112" s="1" t="str" cm="1">
        <f t="array" ref="Y112">_xll.BDP(B112,"es096")</f>
        <v>#N/A Connection</v>
      </c>
      <c r="Z112" s="1" t="str" cm="1">
        <f t="array" ref="Z112">_xll.BDP(B112,"CG680")</f>
        <v>#N/A Connection</v>
      </c>
      <c r="AA112" s="1">
        <v>7.5434799999999997</v>
      </c>
      <c r="AB112" s="1">
        <v>54.272299128530847</v>
      </c>
      <c r="AC112" s="1">
        <v>20.832419999999999</v>
      </c>
      <c r="AD112" s="1">
        <v>7.4078970000000002</v>
      </c>
      <c r="AE112" s="1">
        <v>6.6227130000000001</v>
      </c>
      <c r="AF112" s="1">
        <v>8.0491840263885006</v>
      </c>
      <c r="AG112" t="str" cm="1">
        <f t="array" ref="AG112">_xll.BDP(B112,"State_of_domicile")</f>
        <v>#N/A Connection</v>
      </c>
      <c r="AH112" t="str" cm="1">
        <f t="array" ref="AH112">_xll.BDP(B112,"cntry_of_domicile")</f>
        <v>#N/A Connection</v>
      </c>
      <c r="AI112" t="str" cm="1">
        <f t="array" ref="AI112">_xll.BDP(B112,"cur_mkt_cap")</f>
        <v>#N/A Connection</v>
      </c>
      <c r="AJ112" t="str">
        <f t="shared" si="3"/>
        <v>Large Cap</v>
      </c>
      <c r="AK112" t="str" cm="1">
        <f t="array" ref="AK112">_xll.BDP(B112,"EQY_beta")</f>
        <v>#N/A Connection</v>
      </c>
    </row>
    <row r="113" spans="1:37" x14ac:dyDescent="0.3">
      <c r="A113" t="s">
        <v>962</v>
      </c>
      <c r="B113" t="str">
        <f t="shared" si="2"/>
        <v>CPRT US Equity</v>
      </c>
      <c r="C113" t="s">
        <v>460</v>
      </c>
      <c r="D113" t="s">
        <v>21</v>
      </c>
      <c r="E113">
        <v>476300000</v>
      </c>
      <c r="F113" t="s">
        <v>1065</v>
      </c>
      <c r="G113">
        <v>30.7501</v>
      </c>
      <c r="H113">
        <v>1783731</v>
      </c>
      <c r="I113">
        <v>2012</v>
      </c>
      <c r="J113">
        <v>9500</v>
      </c>
      <c r="K113" t="s">
        <v>1067</v>
      </c>
      <c r="L113" s="1">
        <v>63.66</v>
      </c>
      <c r="M113" s="1">
        <v>18.420996384047349</v>
      </c>
      <c r="N113" s="1">
        <v>30.067426583786318</v>
      </c>
      <c r="O113" s="1">
        <v>22.524238062994701</v>
      </c>
      <c r="P113" s="1" t="str" cm="1">
        <f t="array" ref="P113">_xll.BDP(B113,"is010")</f>
        <v>#N/A Connection</v>
      </c>
      <c r="Q113" s="1" t="str" cm="1">
        <f t="array" ref="Q113">_xll.BDP(B113,"wacc")</f>
        <v>#N/A Connection</v>
      </c>
      <c r="R113" s="1" t="str" cm="1">
        <f t="array" ref="R113">_xll.BDP(B113,"rr243")</f>
        <v>#N/A Connection</v>
      </c>
      <c r="S113" s="1" t="str" cm="1">
        <f t="array" ref="S113">_xll.BDP(B113,"rr057")</f>
        <v>#N/A Connection</v>
      </c>
      <c r="T113" s="1" t="str" cm="1">
        <f t="array" ref="T113">_xll.BDP(B113,"RR026")</f>
        <v>#N/A Connection</v>
      </c>
      <c r="U113" s="1" t="str" cm="1">
        <f t="array" ref="U113">_xll.BDP(B113,"rr951")</f>
        <v>#N/A Connection</v>
      </c>
      <c r="V113" s="1" t="str" cm="1">
        <f t="array" ref="V113">_xll.BDP(B113,"rx280")</f>
        <v>#N/A Connection</v>
      </c>
      <c r="W113" s="1" t="str" cm="1">
        <f t="array" ref="W113">_xll.BDP(B113,"CEO_DUALITY")</f>
        <v>#N/A Connection</v>
      </c>
      <c r="X113" s="1" t="str" cm="1">
        <f t="array" ref="X113">_xll.BDP(B113,"ES277")</f>
        <v>#N/A Connection</v>
      </c>
      <c r="Y113" s="1" t="str" cm="1">
        <f t="array" ref="Y113">_xll.BDP(B113,"es096")</f>
        <v>#N/A Connection</v>
      </c>
      <c r="Z113" s="1" t="str" cm="1">
        <f t="array" ref="Z113">_xll.BDP(B113,"CG680")</f>
        <v>#N/A Connection</v>
      </c>
      <c r="AA113" s="1">
        <v>2.8710420000000001</v>
      </c>
      <c r="AB113" s="1">
        <v>86.56014448877724</v>
      </c>
      <c r="AC113" s="1">
        <v>-4.0168520000000001</v>
      </c>
      <c r="AD113" s="1">
        <v>9.5070180000000004</v>
      </c>
      <c r="AE113" s="1">
        <v>23.382390000000001</v>
      </c>
      <c r="AF113" s="1">
        <v>23.634729676263678</v>
      </c>
      <c r="AG113" t="str" cm="1">
        <f t="array" ref="AG113">_xll.BDP(B113,"State_of_domicile")</f>
        <v>#N/A Connection</v>
      </c>
      <c r="AH113" t="str" cm="1">
        <f t="array" ref="AH113">_xll.BDP(B113,"cntry_of_domicile")</f>
        <v>#N/A Connection</v>
      </c>
      <c r="AI113" t="str" cm="1">
        <f t="array" ref="AI113">_xll.BDP(B113,"cur_mkt_cap")</f>
        <v>#N/A Connection</v>
      </c>
      <c r="AJ113" t="str">
        <f t="shared" si="3"/>
        <v>Large Cap</v>
      </c>
      <c r="AK113" t="str" cm="1">
        <f t="array" ref="AK113">_xll.BDP(B113,"EQY_beta")</f>
        <v>#N/A Connection</v>
      </c>
    </row>
    <row r="114" spans="1:37" x14ac:dyDescent="0.3">
      <c r="A114" t="s">
        <v>930</v>
      </c>
      <c r="B114" t="str">
        <f t="shared" si="2"/>
        <v>CPT US Equity</v>
      </c>
      <c r="C114" t="s">
        <v>429</v>
      </c>
      <c r="D114" t="s">
        <v>33</v>
      </c>
      <c r="E114">
        <v>106528000</v>
      </c>
      <c r="F114" t="s">
        <v>1063</v>
      </c>
      <c r="G114">
        <v>16.098099999999999</v>
      </c>
      <c r="H114">
        <v>892988</v>
      </c>
      <c r="I114">
        <v>1981</v>
      </c>
      <c r="J114">
        <v>1700</v>
      </c>
      <c r="K114" t="s">
        <v>1081</v>
      </c>
      <c r="L114" s="1">
        <v>117.92</v>
      </c>
      <c r="M114" s="1">
        <v>2.7898586169283313</v>
      </c>
      <c r="N114" s="1">
        <v>-5.8564288617407083</v>
      </c>
      <c r="O114" s="1">
        <v>2.9816409066968199</v>
      </c>
      <c r="P114" s="1" t="str" cm="1">
        <f t="array" ref="P114">_xll.BDP(B114,"is010")</f>
        <v>#N/A Connection</v>
      </c>
      <c r="Q114" s="1" t="str" cm="1">
        <f t="array" ref="Q114">_xll.BDP(B114,"wacc")</f>
        <v>#N/A Connection</v>
      </c>
      <c r="R114" s="1" t="str" cm="1">
        <f t="array" ref="R114">_xll.BDP(B114,"rr243")</f>
        <v>#N/A Connection</v>
      </c>
      <c r="T114" s="1" t="str" cm="1">
        <f t="array" ref="T114">_xll.BDP(B114,"RR026")</f>
        <v>#N/A Connection</v>
      </c>
      <c r="U114" s="1" t="str" cm="1">
        <f t="array" ref="U114">_xll.BDP(B114,"rr951")</f>
        <v>#N/A Connection</v>
      </c>
      <c r="V114" s="1" t="str" cm="1">
        <f t="array" ref="V114">_xll.BDP(B114,"rx280")</f>
        <v>#N/A Connection</v>
      </c>
      <c r="W114" s="1" t="str" cm="1">
        <f t="array" ref="W114">_xll.BDP(B114,"CEO_DUALITY")</f>
        <v>#N/A Connection</v>
      </c>
      <c r="X114" s="1" t="str" cm="1">
        <f t="array" ref="X114">_xll.BDP(B114,"ES277")</f>
        <v>#N/A Connection</v>
      </c>
      <c r="Y114" s="1" t="str" cm="1">
        <f t="array" ref="Y114">_xll.BDP(B114,"es096")</f>
        <v>#N/A Connection</v>
      </c>
      <c r="Z114" s="1" t="str" cm="1">
        <f t="array" ref="Z114">_xll.BDP(B114,"CG680")</f>
        <v>#N/A Connection</v>
      </c>
      <c r="AA114" s="1">
        <v>2.209209</v>
      </c>
      <c r="AB114" s="1">
        <v>101.23891919787731</v>
      </c>
      <c r="AC114" s="1">
        <v>-26.312419999999999</v>
      </c>
      <c r="AD114" s="1">
        <v>5.4321429999999999</v>
      </c>
      <c r="AE114" s="1">
        <v>10.17019</v>
      </c>
      <c r="AF114" s="1">
        <v>9.2798443220282643</v>
      </c>
      <c r="AG114" t="str" cm="1">
        <f t="array" ref="AG114">_xll.BDP(B114,"State_of_domicile")</f>
        <v>#N/A Connection</v>
      </c>
      <c r="AH114" t="str" cm="1">
        <f t="array" ref="AH114">_xll.BDP(B114,"cntry_of_domicile")</f>
        <v>#N/A Connection</v>
      </c>
      <c r="AI114" t="str" cm="1">
        <f t="array" ref="AI114">_xll.BDP(B114,"cur_mkt_cap")</f>
        <v>#N/A Connection</v>
      </c>
      <c r="AJ114" t="str">
        <f t="shared" si="3"/>
        <v>Large Cap</v>
      </c>
      <c r="AK114" t="str" cm="1">
        <f t="array" ref="AK114">_xll.BDP(B114,"EQY_beta")</f>
        <v>#N/A Connection</v>
      </c>
    </row>
    <row r="115" spans="1:37" x14ac:dyDescent="0.3">
      <c r="A115" t="s">
        <v>900</v>
      </c>
      <c r="B115" t="str">
        <f t="shared" si="2"/>
        <v>CRL US Equity</v>
      </c>
      <c r="C115" t="s">
        <v>399</v>
      </c>
      <c r="D115" t="s">
        <v>29</v>
      </c>
      <c r="E115">
        <v>50878660</v>
      </c>
      <c r="F115" t="s">
        <v>1063</v>
      </c>
      <c r="G115">
        <v>29.485800000000001</v>
      </c>
      <c r="H115">
        <v>480621</v>
      </c>
      <c r="I115">
        <v>1994</v>
      </c>
      <c r="J115">
        <v>18600</v>
      </c>
      <c r="K115" t="s">
        <v>1101</v>
      </c>
      <c r="L115" s="1">
        <v>237.7</v>
      </c>
      <c r="M115" s="1">
        <v>14.501888230949845</v>
      </c>
      <c r="N115" s="1">
        <v>12.491106072729192</v>
      </c>
      <c r="O115" s="1">
        <v>6.0687746337827919</v>
      </c>
      <c r="P115" s="1" t="str" cm="1">
        <f t="array" ref="P115">_xll.BDP(B115,"is010")</f>
        <v>#N/A Connection</v>
      </c>
      <c r="Q115" s="1" t="str" cm="1">
        <f t="array" ref="Q115">_xll.BDP(B115,"wacc")</f>
        <v>#N/A Connection</v>
      </c>
      <c r="R115" s="1" t="str" cm="1">
        <f t="array" ref="R115">_xll.BDP(B115,"rr243")</f>
        <v>#N/A Connection</v>
      </c>
      <c r="S115" s="1" t="str" cm="1">
        <f t="array" ref="S115">_xll.BDP(B115,"rr057")</f>
        <v>#N/A Connection</v>
      </c>
      <c r="T115" s="1" t="str" cm="1">
        <f t="array" ref="T115">_xll.BDP(B115,"RR026")</f>
        <v>#N/A Connection</v>
      </c>
      <c r="U115" s="1" t="str" cm="1">
        <f t="array" ref="U115">_xll.BDP(B115,"rr951")</f>
        <v>#N/A Connection</v>
      </c>
      <c r="V115" s="1" t="str" cm="1">
        <f t="array" ref="V115">_xll.BDP(B115,"rx280")</f>
        <v>#N/A Connection</v>
      </c>
      <c r="W115" s="1" t="str" cm="1">
        <f t="array" ref="W115">_xll.BDP(B115,"CEO_DUALITY")</f>
        <v>#N/A Connection</v>
      </c>
      <c r="X115" s="1" t="str" cm="1">
        <f t="array" ref="X115">_xll.BDP(B115,"ES277")</f>
        <v>#N/A Connection</v>
      </c>
      <c r="Y115" s="1" t="str" cm="1">
        <f t="array" ref="Y115">_xll.BDP(B115,"es096")</f>
        <v>#N/A Connection</v>
      </c>
      <c r="Z115" s="1" t="str" cm="1">
        <f t="array" ref="Z115">_xll.BDP(B115,"CG680")</f>
        <v>#N/A Connection</v>
      </c>
      <c r="AA115" s="1">
        <v>2.042662</v>
      </c>
      <c r="AB115" s="1">
        <v>105.52547013480134</v>
      </c>
      <c r="AC115" s="1">
        <v>-30.1355</v>
      </c>
      <c r="AD115" s="1">
        <v>14.12937</v>
      </c>
      <c r="AE115" s="1">
        <v>17.37058</v>
      </c>
      <c r="AF115" s="1">
        <v>19.415906586655908</v>
      </c>
      <c r="AG115" t="str" cm="1">
        <f t="array" ref="AG115">_xll.BDP(B115,"State_of_domicile")</f>
        <v>#N/A Connection</v>
      </c>
      <c r="AH115" t="str" cm="1">
        <f t="array" ref="AH115">_xll.BDP(B115,"cntry_of_domicile")</f>
        <v>#N/A Connection</v>
      </c>
      <c r="AI115" t="str" cm="1">
        <f t="array" ref="AI115">_xll.BDP(B115,"cur_mkt_cap")</f>
        <v>#N/A Connection</v>
      </c>
      <c r="AJ115" t="str">
        <f t="shared" si="3"/>
        <v>Large Cap</v>
      </c>
      <c r="AK115" t="str" cm="1">
        <f t="array" ref="AK115">_xll.BDP(B115,"EQY_beta")</f>
        <v>#N/A Connection</v>
      </c>
    </row>
    <row r="116" spans="1:37" x14ac:dyDescent="0.3">
      <c r="A116" t="s">
        <v>919</v>
      </c>
      <c r="B116" t="str">
        <f t="shared" si="2"/>
        <v>CRM US Equity</v>
      </c>
      <c r="C116" t="s">
        <v>418</v>
      </c>
      <c r="D116" t="s">
        <v>19</v>
      </c>
      <c r="E116">
        <v>1000000000</v>
      </c>
      <c r="F116" t="s">
        <v>1063</v>
      </c>
      <c r="G116">
        <v>616.42700000000002</v>
      </c>
      <c r="H116">
        <v>9648696</v>
      </c>
      <c r="I116">
        <v>1999</v>
      </c>
      <c r="J116">
        <v>73541</v>
      </c>
      <c r="K116" t="s">
        <v>1071</v>
      </c>
      <c r="L116" s="1">
        <v>148.54</v>
      </c>
      <c r="M116" s="1">
        <v>17.734122915142294</v>
      </c>
      <c r="O116" s="1">
        <v>2.9637962527764752</v>
      </c>
      <c r="P116" s="1" t="str" cm="1">
        <f t="array" ref="P116">_xll.BDP(B116,"is010")</f>
        <v>#N/A Connection</v>
      </c>
      <c r="Q116" s="1" t="str" cm="1">
        <f t="array" ref="Q116">_xll.BDP(B116,"wacc")</f>
        <v>#N/A Connection</v>
      </c>
      <c r="R116" s="1" t="str" cm="1">
        <f t="array" ref="R116">_xll.BDP(B116,"rr243")</f>
        <v>#N/A Connection</v>
      </c>
      <c r="S116" s="1" t="str" cm="1">
        <f t="array" ref="S116">_xll.BDP(B116,"rr057")</f>
        <v>#N/A Connection</v>
      </c>
      <c r="T116" s="1" t="str" cm="1">
        <f t="array" ref="T116">_xll.BDP(B116,"RR026")</f>
        <v>#N/A Connection</v>
      </c>
      <c r="U116" s="1" t="str" cm="1">
        <f t="array" ref="U116">_xll.BDP(B116,"rr951")</f>
        <v>#N/A Connection</v>
      </c>
      <c r="V116" s="1" t="str" cm="1">
        <f t="array" ref="V116">_xll.BDP(B116,"rx280")</f>
        <v>#N/A Connection</v>
      </c>
      <c r="W116" s="1" t="str" cm="1">
        <f t="array" ref="W116">_xll.BDP(B116,"CEO_DUALITY")</f>
        <v>#N/A Connection</v>
      </c>
      <c r="X116" s="1" t="str" cm="1">
        <f t="array" ref="X116">_xll.BDP(B116,"ES277")</f>
        <v>#N/A Connection</v>
      </c>
      <c r="Y116" s="1" t="str" cm="1">
        <f t="array" ref="Y116">_xll.BDP(B116,"es096")</f>
        <v>#N/A Connection</v>
      </c>
      <c r="Z116" s="1" t="str" cm="1">
        <f t="array" ref="Z116">_xll.BDP(B116,"CG680")</f>
        <v>#N/A Connection</v>
      </c>
      <c r="AA116" s="1">
        <v>1.1876</v>
      </c>
      <c r="AB116" s="1">
        <v>89.130074303789215</v>
      </c>
      <c r="AC116" s="1">
        <v>-34.145800000000001</v>
      </c>
      <c r="AD116" s="1">
        <v>-6.5062740000000003</v>
      </c>
      <c r="AE116" s="1">
        <v>5.8967799999999997</v>
      </c>
      <c r="AF116" s="1">
        <v>12.426658745632935</v>
      </c>
      <c r="AG116" t="str" cm="1">
        <f t="array" ref="AG116">_xll.BDP(B116,"State_of_domicile")</f>
        <v>#N/A Connection</v>
      </c>
      <c r="AH116" t="str" cm="1">
        <f t="array" ref="AH116">_xll.BDP(B116,"cntry_of_domicile")</f>
        <v>#N/A Connection</v>
      </c>
      <c r="AI116" t="str" cm="1">
        <f t="array" ref="AI116">_xll.BDP(B116,"cur_mkt_cap")</f>
        <v>#N/A Connection</v>
      </c>
      <c r="AJ116" t="str">
        <f t="shared" si="3"/>
        <v>Large Cap</v>
      </c>
      <c r="AK116" t="str" cm="1">
        <f t="array" ref="AK116">_xll.BDP(B116,"EQY_beta")</f>
        <v>#N/A Connection</v>
      </c>
    </row>
    <row r="117" spans="1:37" x14ac:dyDescent="0.3">
      <c r="A117" t="s">
        <v>557</v>
      </c>
      <c r="B117" t="str">
        <f t="shared" si="2"/>
        <v>CSCO US Equity</v>
      </c>
      <c r="C117" t="s">
        <v>56</v>
      </c>
      <c r="D117" t="s">
        <v>19</v>
      </c>
      <c r="E117">
        <v>4108103000</v>
      </c>
      <c r="F117" t="s">
        <v>1065</v>
      </c>
      <c r="G117">
        <v>17.600300000000001</v>
      </c>
      <c r="H117">
        <v>16298773</v>
      </c>
      <c r="I117">
        <v>2021</v>
      </c>
      <c r="J117">
        <v>83300</v>
      </c>
      <c r="K117" t="s">
        <v>1077</v>
      </c>
      <c r="L117" s="1">
        <v>48.145000000000003</v>
      </c>
      <c r="M117" s="1">
        <v>5.2302415042271733</v>
      </c>
      <c r="N117" s="1">
        <v>11.127912797791407</v>
      </c>
      <c r="O117" s="1">
        <v>9.2667735373589686</v>
      </c>
      <c r="P117" s="1" t="str" cm="1">
        <f t="array" ref="P117">_xll.BDP(B117,"is010")</f>
        <v>#N/A Connection</v>
      </c>
      <c r="Q117" s="1" t="str" cm="1">
        <f t="array" ref="Q117">_xll.BDP(B117,"wacc")</f>
        <v>#N/A Connection</v>
      </c>
      <c r="R117" s="1" t="str" cm="1">
        <f t="array" ref="R117">_xll.BDP(B117,"rr243")</f>
        <v>#N/A Connection</v>
      </c>
      <c r="S117" s="1" t="str" cm="1">
        <f t="array" ref="S117">_xll.BDP(B117,"rr057")</f>
        <v>#N/A Connection</v>
      </c>
      <c r="T117" s="1" t="str" cm="1">
        <f t="array" ref="T117">_xll.BDP(B117,"RR026")</f>
        <v>#N/A Connection</v>
      </c>
      <c r="U117" s="1" t="str" cm="1">
        <f t="array" ref="U117">_xll.BDP(B117,"rr951")</f>
        <v>#N/A Connection</v>
      </c>
      <c r="V117" s="1" t="str" cm="1">
        <f t="array" ref="V117">_xll.BDP(B117,"rx280")</f>
        <v>#N/A Connection</v>
      </c>
      <c r="W117" s="1" t="str" cm="1">
        <f t="array" ref="W117">_xll.BDP(B117,"CEO_DUALITY")</f>
        <v>#N/A Connection</v>
      </c>
      <c r="X117" s="1" t="str" cm="1">
        <f t="array" ref="X117">_xll.BDP(B117,"ES277")</f>
        <v>#N/A Connection</v>
      </c>
      <c r="Y117" s="1" t="str" cm="1">
        <f t="array" ref="Y117">_xll.BDP(B117,"es096")</f>
        <v>#N/A Connection</v>
      </c>
      <c r="Z117" s="1" t="str" cm="1">
        <f t="array" ref="Z117">_xll.BDP(B117,"CG680")</f>
        <v>#N/A Connection</v>
      </c>
      <c r="AA117" s="1">
        <v>1.644442</v>
      </c>
      <c r="AB117" s="1">
        <v>81.461387443412661</v>
      </c>
      <c r="AC117" s="1">
        <v>-16.672329999999999</v>
      </c>
      <c r="AD117" s="1">
        <v>2.5683050000000001</v>
      </c>
      <c r="AE117" s="1">
        <v>6.2906149999999998</v>
      </c>
      <c r="AF117" s="1">
        <v>12.734225589645231</v>
      </c>
      <c r="AG117" t="str" cm="1">
        <f t="array" ref="AG117">_xll.BDP(B117,"State_of_domicile")</f>
        <v>#N/A Connection</v>
      </c>
      <c r="AH117" t="str" cm="1">
        <f t="array" ref="AH117">_xll.BDP(B117,"cntry_of_domicile")</f>
        <v>#N/A Connection</v>
      </c>
      <c r="AI117" t="str" cm="1">
        <f t="array" ref="AI117">_xll.BDP(B117,"cur_mkt_cap")</f>
        <v>#N/A Connection</v>
      </c>
      <c r="AJ117" t="str">
        <f t="shared" si="3"/>
        <v>Large Cap</v>
      </c>
      <c r="AK117" t="str" cm="1">
        <f t="array" ref="AK117">_xll.BDP(B117,"EQY_beta")</f>
        <v>#N/A Connection</v>
      </c>
    </row>
    <row r="118" spans="1:37" x14ac:dyDescent="0.3">
      <c r="A118" t="s">
        <v>968</v>
      </c>
      <c r="B118" t="str">
        <f t="shared" si="2"/>
        <v>CSGP US Equity</v>
      </c>
      <c r="C118" t="s">
        <v>466</v>
      </c>
      <c r="D118" t="s">
        <v>21</v>
      </c>
      <c r="E118">
        <v>406690100</v>
      </c>
      <c r="F118" t="s">
        <v>1065</v>
      </c>
      <c r="G118">
        <v>89.454300000000003</v>
      </c>
      <c r="H118">
        <v>1800485</v>
      </c>
      <c r="I118">
        <v>1998</v>
      </c>
      <c r="J118">
        <v>4742</v>
      </c>
      <c r="K118" t="s">
        <v>1071</v>
      </c>
      <c r="L118" s="1">
        <v>80.14</v>
      </c>
      <c r="M118" s="1">
        <v>13.739998222126481</v>
      </c>
      <c r="N118" s="1">
        <v>15.32349257566708</v>
      </c>
      <c r="O118" s="1">
        <v>5.9384323348228412</v>
      </c>
      <c r="P118" s="1" t="str" cm="1">
        <f t="array" ref="P118">_xll.BDP(B118,"is010")</f>
        <v>#N/A Connection</v>
      </c>
      <c r="Q118" s="1" t="str" cm="1">
        <f t="array" ref="Q118">_xll.BDP(B118,"wacc")</f>
        <v>#N/A Connection</v>
      </c>
      <c r="R118" s="1" t="str" cm="1">
        <f t="array" ref="R118">_xll.BDP(B118,"rr243")</f>
        <v>#N/A Connection</v>
      </c>
      <c r="S118" s="1" t="str" cm="1">
        <f t="array" ref="S118">_xll.BDP(B118,"rr057")</f>
        <v>#N/A Connection</v>
      </c>
      <c r="T118" s="1" t="str" cm="1">
        <f t="array" ref="T118">_xll.BDP(B118,"RR026")</f>
        <v>#N/A Connection</v>
      </c>
      <c r="U118" s="1" t="str" cm="1">
        <f t="array" ref="U118">_xll.BDP(B118,"rr951")</f>
        <v>#N/A Connection</v>
      </c>
      <c r="V118" s="1" t="str" cm="1">
        <f t="array" ref="V118">_xll.BDP(B118,"rx280")</f>
        <v>#N/A Connection</v>
      </c>
      <c r="W118" s="1" t="str" cm="1">
        <f t="array" ref="W118">_xll.BDP(B118,"CEO_DUALITY")</f>
        <v>#N/A Connection</v>
      </c>
      <c r="X118" s="1" t="str" cm="1">
        <f t="array" ref="X118">_xll.BDP(B118,"ES277")</f>
        <v>#N/A Connection</v>
      </c>
      <c r="Y118" s="1" t="str" cm="1">
        <f t="array" ref="Y118">_xll.BDP(B118,"es096")</f>
        <v>#N/A Connection</v>
      </c>
      <c r="Z118" s="1" t="str" cm="1">
        <f t="array" ref="Z118">_xll.BDP(B118,"CG680")</f>
        <v>#N/A Connection</v>
      </c>
      <c r="AA118" s="1">
        <v>1.561661</v>
      </c>
      <c r="AB118" s="1">
        <v>110.68934344411261</v>
      </c>
      <c r="AC118" s="1">
        <v>9.5557040000000004</v>
      </c>
      <c r="AD118" s="1">
        <v>7.2356059999999998</v>
      </c>
      <c r="AE118" s="1">
        <v>18.948070000000001</v>
      </c>
      <c r="AF118" s="1">
        <v>24.344467704172757</v>
      </c>
      <c r="AG118" t="str" cm="1">
        <f t="array" ref="AG118">_xll.BDP(B118,"State_of_domicile")</f>
        <v>#N/A Connection</v>
      </c>
      <c r="AH118" t="str" cm="1">
        <f t="array" ref="AH118">_xll.BDP(B118,"cntry_of_domicile")</f>
        <v>#N/A Connection</v>
      </c>
      <c r="AI118" t="str" cm="1">
        <f t="array" ref="AI118">_xll.BDP(B118,"cur_mkt_cap")</f>
        <v>#N/A Connection</v>
      </c>
      <c r="AJ118" t="str">
        <f t="shared" si="3"/>
        <v>Large Cap</v>
      </c>
      <c r="AK118" t="str" cm="1">
        <f t="array" ref="AK118">_xll.BDP(B118,"EQY_beta")</f>
        <v>#N/A Connection</v>
      </c>
    </row>
    <row r="119" spans="1:37" x14ac:dyDescent="0.3">
      <c r="A119" t="s">
        <v>924</v>
      </c>
      <c r="B119" t="str">
        <f t="shared" si="2"/>
        <v>CSX US Equity</v>
      </c>
      <c r="C119" t="s">
        <v>423</v>
      </c>
      <c r="D119" t="s">
        <v>21</v>
      </c>
      <c r="E119">
        <v>2102409000</v>
      </c>
      <c r="F119" t="s">
        <v>1065</v>
      </c>
      <c r="G119">
        <v>16.573</v>
      </c>
      <c r="H119">
        <v>13080204</v>
      </c>
      <c r="I119">
        <v>1978</v>
      </c>
      <c r="J119">
        <v>16700</v>
      </c>
      <c r="K119" t="s">
        <v>1098</v>
      </c>
      <c r="L119" s="1">
        <v>32.54</v>
      </c>
      <c r="M119" s="1">
        <v>7.3917211825944795</v>
      </c>
      <c r="N119" s="1">
        <v>30.586722648132156</v>
      </c>
      <c r="O119" s="1">
        <v>9.9788668312501621</v>
      </c>
      <c r="P119" s="1" t="str" cm="1">
        <f t="array" ref="P119">_xll.BDP(B119,"is010")</f>
        <v>#N/A Connection</v>
      </c>
      <c r="Q119" s="1" t="str" cm="1">
        <f t="array" ref="Q119">_xll.BDP(B119,"wacc")</f>
        <v>#N/A Connection</v>
      </c>
      <c r="R119" s="1" t="str" cm="1">
        <f t="array" ref="R119">_xll.BDP(B119,"rr243")</f>
        <v>#N/A Connection</v>
      </c>
      <c r="T119" s="1" t="str" cm="1">
        <f t="array" ref="T119">_xll.BDP(B119,"RR026")</f>
        <v>#N/A Connection</v>
      </c>
      <c r="U119" s="1" t="str" cm="1">
        <f t="array" ref="U119">_xll.BDP(B119,"rr951")</f>
        <v>#N/A Connection</v>
      </c>
      <c r="V119" s="1" t="str" cm="1">
        <f t="array" ref="V119">_xll.BDP(B119,"rx280")</f>
        <v>#N/A Connection</v>
      </c>
      <c r="W119" s="1" t="str" cm="1">
        <f t="array" ref="W119">_xll.BDP(B119,"CEO_DUALITY")</f>
        <v>#N/A Connection</v>
      </c>
      <c r="X119" s="1" t="str" cm="1">
        <f t="array" ref="X119">_xll.BDP(B119,"ES277")</f>
        <v>#N/A Connection</v>
      </c>
      <c r="Y119" s="1" t="str" cm="1">
        <f t="array" ref="Y119">_xll.BDP(B119,"es096")</f>
        <v>#N/A Connection</v>
      </c>
      <c r="Z119" s="1" t="str" cm="1">
        <f t="array" ref="Z119">_xll.BDP(B119,"CG680")</f>
        <v>#N/A Connection</v>
      </c>
      <c r="AA119" s="1">
        <v>1.3838360000000001</v>
      </c>
      <c r="AB119" s="1">
        <v>78.41909909099941</v>
      </c>
      <c r="AC119" s="1">
        <v>-6.6907839999999998</v>
      </c>
      <c r="AD119" s="1">
        <v>9.7843280000000004</v>
      </c>
      <c r="AE119" s="1">
        <v>12.33989</v>
      </c>
      <c r="AG119" t="str" cm="1">
        <f t="array" ref="AG119">_xll.BDP(B119,"State_of_domicile")</f>
        <v>#N/A Connection</v>
      </c>
      <c r="AH119" t="str" cm="1">
        <f t="array" ref="AH119">_xll.BDP(B119,"cntry_of_domicile")</f>
        <v>#N/A Connection</v>
      </c>
      <c r="AI119" t="str" cm="1">
        <f t="array" ref="AI119">_xll.BDP(B119,"cur_mkt_cap")</f>
        <v>#N/A Connection</v>
      </c>
      <c r="AJ119" t="str">
        <f t="shared" si="3"/>
        <v>Large Cap</v>
      </c>
      <c r="AK119" t="str" cm="1">
        <f t="array" ref="AK119">_xll.BDP(B119,"EQY_beta")</f>
        <v>#N/A Connection</v>
      </c>
    </row>
    <row r="120" spans="1:37" x14ac:dyDescent="0.3">
      <c r="A120" t="s">
        <v>758</v>
      </c>
      <c r="B120" t="str">
        <f t="shared" si="2"/>
        <v>CTAS US Equity</v>
      </c>
      <c r="C120" t="s">
        <v>258</v>
      </c>
      <c r="D120" t="s">
        <v>21</v>
      </c>
      <c r="E120">
        <v>101620500</v>
      </c>
      <c r="F120" t="s">
        <v>1065</v>
      </c>
      <c r="G120">
        <v>35.996400000000001</v>
      </c>
      <c r="H120">
        <v>358967</v>
      </c>
      <c r="I120">
        <v>1986</v>
      </c>
      <c r="J120">
        <v>43000</v>
      </c>
      <c r="K120" t="s">
        <v>1093</v>
      </c>
      <c r="L120" s="1">
        <v>449.71</v>
      </c>
      <c r="M120" s="1">
        <v>8.4629594125922516</v>
      </c>
      <c r="N120" s="1">
        <v>23.0111820509753</v>
      </c>
      <c r="O120" s="1">
        <v>13.03133383710551</v>
      </c>
      <c r="P120" s="1" t="str" cm="1">
        <f t="array" ref="P120">_xll.BDP(B120,"is010")</f>
        <v>#N/A Connection</v>
      </c>
      <c r="Q120" s="1" t="str" cm="1">
        <f t="array" ref="Q120">_xll.BDP(B120,"wacc")</f>
        <v>#N/A Connection</v>
      </c>
      <c r="R120" s="1" t="str" cm="1">
        <f t="array" ref="R120">_xll.BDP(B120,"rr243")</f>
        <v>#N/A Connection</v>
      </c>
      <c r="S120" s="1" t="str" cm="1">
        <f t="array" ref="S120">_xll.BDP(B120,"rr057")</f>
        <v>#N/A Connection</v>
      </c>
      <c r="T120" s="1" t="str" cm="1">
        <f t="array" ref="T120">_xll.BDP(B120,"RR026")</f>
        <v>#N/A Connection</v>
      </c>
      <c r="U120" s="1" t="str" cm="1">
        <f t="array" ref="U120">_xll.BDP(B120,"rr951")</f>
        <v>#N/A Connection</v>
      </c>
      <c r="V120" s="1" t="str" cm="1">
        <f t="array" ref="V120">_xll.BDP(B120,"rx280")</f>
        <v>#N/A Connection</v>
      </c>
      <c r="W120" s="1" t="str" cm="1">
        <f t="array" ref="W120">_xll.BDP(B120,"CEO_DUALITY")</f>
        <v>#N/A Connection</v>
      </c>
      <c r="X120" s="1" t="str" cm="1">
        <f t="array" ref="X120">_xll.BDP(B120,"ES277")</f>
        <v>#N/A Connection</v>
      </c>
      <c r="Y120" s="1" t="str" cm="1">
        <f t="array" ref="Y120">_xll.BDP(B120,"es096")</f>
        <v>#N/A Connection</v>
      </c>
      <c r="Z120" s="1" t="str" cm="1">
        <f t="array" ref="Z120">_xll.BDP(B120,"CG680")</f>
        <v>#N/A Connection</v>
      </c>
      <c r="AA120" s="1">
        <v>3.3194729999999999</v>
      </c>
      <c r="AB120" s="1">
        <v>80.57222115855447</v>
      </c>
      <c r="AC120" s="1">
        <v>16.190239999999999</v>
      </c>
      <c r="AD120" s="1">
        <v>17.643540000000002</v>
      </c>
      <c r="AE120" s="1">
        <v>23.91506</v>
      </c>
      <c r="AF120" s="1">
        <v>28.874878293037433</v>
      </c>
      <c r="AG120" t="str" cm="1">
        <f t="array" ref="AG120">_xll.BDP(B120,"State_of_domicile")</f>
        <v>#N/A Connection</v>
      </c>
      <c r="AH120" t="str" cm="1">
        <f t="array" ref="AH120">_xll.BDP(B120,"cntry_of_domicile")</f>
        <v>#N/A Connection</v>
      </c>
      <c r="AI120" t="str" cm="1">
        <f t="array" ref="AI120">_xll.BDP(B120,"cur_mkt_cap")</f>
        <v>#N/A Connection</v>
      </c>
      <c r="AJ120" t="str">
        <f t="shared" si="3"/>
        <v>Large Cap</v>
      </c>
      <c r="AK120" t="str" cm="1">
        <f t="array" ref="AK120">_xll.BDP(B120,"EQY_beta")</f>
        <v>#N/A Connection</v>
      </c>
    </row>
    <row r="121" spans="1:37" x14ac:dyDescent="0.3">
      <c r="A121" t="s">
        <v>650</v>
      </c>
      <c r="B121" t="str">
        <f t="shared" si="2"/>
        <v>CTLT US Equity</v>
      </c>
      <c r="C121" t="s">
        <v>149</v>
      </c>
      <c r="D121" t="s">
        <v>29</v>
      </c>
      <c r="E121">
        <v>179963600</v>
      </c>
      <c r="F121" t="s">
        <v>1063</v>
      </c>
      <c r="G121">
        <v>23.977799999999998</v>
      </c>
      <c r="H121">
        <v>2536559</v>
      </c>
      <c r="I121">
        <v>2007</v>
      </c>
      <c r="J121">
        <v>19000</v>
      </c>
      <c r="K121" t="s">
        <v>1069</v>
      </c>
      <c r="L121" s="1">
        <v>48.49</v>
      </c>
      <c r="M121" s="1">
        <v>10.555603915634659</v>
      </c>
      <c r="O121" s="1">
        <v>4.0077569656472196</v>
      </c>
      <c r="P121" s="1" t="str" cm="1">
        <f t="array" ref="P121">_xll.BDP(B121,"is010")</f>
        <v>#N/A Connection</v>
      </c>
      <c r="Q121" s="1" t="str" cm="1">
        <f t="array" ref="Q121">_xll.BDP(B121,"wacc")</f>
        <v>#N/A Connection</v>
      </c>
      <c r="R121" s="1" t="str" cm="1">
        <f t="array" ref="R121">_xll.BDP(B121,"rr243")</f>
        <v>#N/A Connection</v>
      </c>
      <c r="S121" s="1" t="str" cm="1">
        <f t="array" ref="S121">_xll.BDP(B121,"rr057")</f>
        <v>#N/A Connection</v>
      </c>
      <c r="T121" s="1" t="str" cm="1">
        <f t="array" ref="T121">_xll.BDP(B121,"RR026")</f>
        <v>#N/A Connection</v>
      </c>
      <c r="U121" s="1" t="str" cm="1">
        <f t="array" ref="U121">_xll.BDP(B121,"rr951")</f>
        <v>#N/A Connection</v>
      </c>
      <c r="V121" s="1" t="str" cm="1">
        <f t="array" ref="V121">_xll.BDP(B121,"rx280")</f>
        <v>#N/A Connection</v>
      </c>
      <c r="W121" s="1" t="str" cm="1">
        <f t="array" ref="W121">_xll.BDP(B121,"CEO_DUALITY")</f>
        <v>#N/A Connection</v>
      </c>
      <c r="X121" s="1" t="str" cm="1">
        <f t="array" ref="X121">_xll.BDP(B121,"ES277")</f>
        <v>#N/A Connection</v>
      </c>
      <c r="Y121" s="1" t="str" cm="1">
        <f t="array" ref="Y121">_xll.BDP(B121,"es096")</f>
        <v>#N/A Connection</v>
      </c>
      <c r="Z121" s="1" t="str" cm="1">
        <f t="array" ref="Z121">_xll.BDP(B121,"CG680")</f>
        <v>#N/A Connection</v>
      </c>
      <c r="AA121" s="1">
        <v>2.6333899999999999</v>
      </c>
      <c r="AB121" s="1">
        <v>118.55467717575871</v>
      </c>
      <c r="AC121" s="1">
        <v>-53.343589999999999</v>
      </c>
      <c r="AD121" s="1">
        <v>-7.2915669999999997</v>
      </c>
      <c r="AE121" s="1">
        <v>2.7093419999999999</v>
      </c>
      <c r="AG121" t="str" cm="1">
        <f t="array" ref="AG121">_xll.BDP(B121,"State_of_domicile")</f>
        <v>#N/A Connection</v>
      </c>
      <c r="AH121" t="str" cm="1">
        <f t="array" ref="AH121">_xll.BDP(B121,"cntry_of_domicile")</f>
        <v>#N/A Connection</v>
      </c>
      <c r="AI121" t="str" cm="1">
        <f t="array" ref="AI121">_xll.BDP(B121,"cur_mkt_cap")</f>
        <v>#N/A Connection</v>
      </c>
      <c r="AJ121" t="str">
        <f t="shared" si="3"/>
        <v>Large Cap</v>
      </c>
      <c r="AK121" t="str" cm="1">
        <f t="array" ref="AK121">_xll.BDP(B121,"EQY_beta")</f>
        <v>#N/A Connection</v>
      </c>
    </row>
    <row r="122" spans="1:37" x14ac:dyDescent="0.3">
      <c r="A122" t="s">
        <v>594</v>
      </c>
      <c r="B122" t="str">
        <f t="shared" si="2"/>
        <v>CTRA US Equity</v>
      </c>
      <c r="C122" t="s">
        <v>93</v>
      </c>
      <c r="D122" t="s">
        <v>25</v>
      </c>
      <c r="E122">
        <v>788467300</v>
      </c>
      <c r="F122" t="s">
        <v>1063</v>
      </c>
      <c r="G122">
        <v>4.9363000000000001</v>
      </c>
      <c r="H122">
        <v>7593694</v>
      </c>
      <c r="I122">
        <v>1989</v>
      </c>
      <c r="J122">
        <v>936</v>
      </c>
      <c r="K122" t="s">
        <v>1083</v>
      </c>
      <c r="L122" s="1">
        <v>25.31</v>
      </c>
      <c r="M122" s="1">
        <v>22.070831633038157</v>
      </c>
      <c r="O122" s="1">
        <v>8.828682234901871</v>
      </c>
      <c r="P122" s="1" t="str" cm="1">
        <f t="array" ref="P122">_xll.BDP(B122,"is010")</f>
        <v>#N/A Connection</v>
      </c>
      <c r="Q122" s="1" t="str" cm="1">
        <f t="array" ref="Q122">_xll.BDP(B122,"wacc")</f>
        <v>#N/A Connection</v>
      </c>
      <c r="R122" s="1" t="str" cm="1">
        <f t="array" ref="R122">_xll.BDP(B122,"rr243")</f>
        <v>#N/A Connection</v>
      </c>
      <c r="S122" s="1" t="str" cm="1">
        <f t="array" ref="S122">_xll.BDP(B122,"rr057")</f>
        <v>#N/A Connection</v>
      </c>
      <c r="T122" s="1" t="str" cm="1">
        <f t="array" ref="T122">_xll.BDP(B122,"RR026")</f>
        <v>#N/A Connection</v>
      </c>
      <c r="U122" s="1" t="str" cm="1">
        <f t="array" ref="U122">_xll.BDP(B122,"rr951")</f>
        <v>#N/A Connection</v>
      </c>
      <c r="V122" s="1" t="str" cm="1">
        <f t="array" ref="V122">_xll.BDP(B122,"rx280")</f>
        <v>#N/A Connection</v>
      </c>
      <c r="W122" s="1" t="str" cm="1">
        <f t="array" ref="W122">_xll.BDP(B122,"CEO_DUALITY")</f>
        <v>#N/A Connection</v>
      </c>
      <c r="X122" s="1" t="str" cm="1">
        <f t="array" ref="X122">_xll.BDP(B122,"ES277")</f>
        <v>#N/A Connection</v>
      </c>
      <c r="Y122" s="1" t="str" cm="1">
        <f t="array" ref="Y122">_xll.BDP(B122,"es096")</f>
        <v>#N/A Connection</v>
      </c>
      <c r="Z122" s="1" t="str" cm="1">
        <f t="array" ref="Z122">_xll.BDP(B122,"CG680")</f>
        <v>#N/A Connection</v>
      </c>
      <c r="AA122" s="1">
        <v>3.279325</v>
      </c>
      <c r="AB122" s="1">
        <v>108.25955261396894</v>
      </c>
      <c r="AC122" s="1">
        <v>26.444040000000001</v>
      </c>
      <c r="AD122" s="1">
        <v>21.073239999999998</v>
      </c>
      <c r="AE122" s="1">
        <v>2.1578300000000001</v>
      </c>
      <c r="AF122" s="1">
        <v>2.2023102043231768</v>
      </c>
      <c r="AG122" t="str" cm="1">
        <f t="array" ref="AG122">_xll.BDP(B122,"State_of_domicile")</f>
        <v>#N/A Connection</v>
      </c>
      <c r="AH122" t="str" cm="1">
        <f t="array" ref="AH122">_xll.BDP(B122,"cntry_of_domicile")</f>
        <v>#N/A Connection</v>
      </c>
      <c r="AI122" t="str" cm="1">
        <f t="array" ref="AI122">_xll.BDP(B122,"cur_mkt_cap")</f>
        <v>#N/A Connection</v>
      </c>
      <c r="AJ122" t="str">
        <f t="shared" si="3"/>
        <v>Large Cap</v>
      </c>
      <c r="AK122" t="str" cm="1">
        <f t="array" ref="AK122">_xll.BDP(B122,"EQY_beta")</f>
        <v>#N/A Connection</v>
      </c>
    </row>
    <row r="123" spans="1:37" x14ac:dyDescent="0.3">
      <c r="A123" t="s">
        <v>886</v>
      </c>
      <c r="B123" t="str">
        <f t="shared" si="2"/>
        <v>CTSH US Equity</v>
      </c>
      <c r="C123" t="s">
        <v>385</v>
      </c>
      <c r="D123" t="s">
        <v>19</v>
      </c>
      <c r="E123">
        <v>513921400</v>
      </c>
      <c r="F123" t="s">
        <v>1065</v>
      </c>
      <c r="G123">
        <v>15.448600000000001</v>
      </c>
      <c r="H123">
        <v>5512972</v>
      </c>
      <c r="I123">
        <v>1988</v>
      </c>
      <c r="J123">
        <v>349400</v>
      </c>
      <c r="K123" t="s">
        <v>1071</v>
      </c>
      <c r="L123" s="1">
        <v>63.05</v>
      </c>
      <c r="M123" s="1">
        <v>9.5871793090001276</v>
      </c>
      <c r="N123" s="1">
        <v>11.658789719765329</v>
      </c>
      <c r="O123" s="1">
        <v>11.183418944604021</v>
      </c>
      <c r="P123" s="1" t="str" cm="1">
        <f t="array" ref="P123">_xll.BDP(B123,"is010")</f>
        <v>#N/A Connection</v>
      </c>
      <c r="Q123" s="1" t="str" cm="1">
        <f t="array" ref="Q123">_xll.BDP(B123,"wacc")</f>
        <v>#N/A Connection</v>
      </c>
      <c r="R123" s="1" t="str" cm="1">
        <f t="array" ref="R123">_xll.BDP(B123,"rr243")</f>
        <v>#N/A Connection</v>
      </c>
      <c r="S123" s="1" t="str" cm="1">
        <f t="array" ref="S123">_xll.BDP(B123,"rr057")</f>
        <v>#N/A Connection</v>
      </c>
      <c r="T123" s="1" t="str" cm="1">
        <f t="array" ref="T123">_xll.BDP(B123,"RR026")</f>
        <v>#N/A Connection</v>
      </c>
      <c r="U123" s="1" t="str" cm="1">
        <f t="array" ref="U123">_xll.BDP(B123,"rr951")</f>
        <v>#N/A Connection</v>
      </c>
      <c r="V123" s="1" t="str" cm="1">
        <f t="array" ref="V123">_xll.BDP(B123,"rx280")</f>
        <v>#N/A Connection</v>
      </c>
      <c r="W123" s="1" t="str" cm="1">
        <f t="array" ref="W123">_xll.BDP(B123,"CEO_DUALITY")</f>
        <v>#N/A Connection</v>
      </c>
      <c r="X123" s="1" t="str" cm="1">
        <f t="array" ref="X123">_xll.BDP(B123,"ES277")</f>
        <v>#N/A Connection</v>
      </c>
      <c r="Y123" s="1" t="str" cm="1">
        <f t="array" ref="Y123">_xll.BDP(B123,"es096")</f>
        <v>#N/A Connection</v>
      </c>
      <c r="Z123" s="1" t="str" cm="1">
        <f t="array" ref="Z123">_xll.BDP(B123,"CG680")</f>
        <v>#N/A Connection</v>
      </c>
      <c r="AA123" s="1">
        <v>1.774019</v>
      </c>
      <c r="AB123" s="1">
        <v>104.9563763293404</v>
      </c>
      <c r="AC123" s="1">
        <v>-25.79505</v>
      </c>
      <c r="AD123" s="1">
        <v>1.5121340000000001</v>
      </c>
      <c r="AE123" s="1">
        <v>-2.6223209999999999</v>
      </c>
      <c r="AF123" s="1">
        <v>5.435365077238008</v>
      </c>
      <c r="AG123" t="str" cm="1">
        <f t="array" ref="AG123">_xll.BDP(B123,"State_of_domicile")</f>
        <v>#N/A Connection</v>
      </c>
      <c r="AH123" t="str" cm="1">
        <f t="array" ref="AH123">_xll.BDP(B123,"cntry_of_domicile")</f>
        <v>#N/A Connection</v>
      </c>
      <c r="AI123" t="str" cm="1">
        <f t="array" ref="AI123">_xll.BDP(B123,"cur_mkt_cap")</f>
        <v>#N/A Connection</v>
      </c>
      <c r="AJ123" t="str">
        <f t="shared" si="3"/>
        <v>Large Cap</v>
      </c>
      <c r="AK123" t="str" cm="1">
        <f t="array" ref="AK123">_xll.BDP(B123,"EQY_beta")</f>
        <v>#N/A Connection</v>
      </c>
    </row>
    <row r="124" spans="1:37" x14ac:dyDescent="0.3">
      <c r="A124" t="s">
        <v>732</v>
      </c>
      <c r="B124" t="str">
        <f t="shared" si="2"/>
        <v>CTVA US Equity</v>
      </c>
      <c r="C124" t="s">
        <v>232</v>
      </c>
      <c r="D124" t="s">
        <v>12</v>
      </c>
      <c r="E124">
        <v>713419000</v>
      </c>
      <c r="F124" t="s">
        <v>1063</v>
      </c>
      <c r="G124">
        <v>37.325699999999998</v>
      </c>
      <c r="H124">
        <v>3109860</v>
      </c>
      <c r="I124">
        <v>2018</v>
      </c>
      <c r="J124">
        <v>21000</v>
      </c>
      <c r="K124" t="s">
        <v>1073</v>
      </c>
      <c r="L124" s="1">
        <v>62.82</v>
      </c>
      <c r="P124" s="1" t="str" cm="1">
        <f t="array" ref="P124">_xll.BDP(B124,"is010")</f>
        <v>#N/A Connection</v>
      </c>
      <c r="Q124" s="1" t="str" cm="1">
        <f t="array" ref="Q124">_xll.BDP(B124,"wacc")</f>
        <v>#N/A Connection</v>
      </c>
      <c r="R124" s="1" t="str" cm="1">
        <f t="array" ref="R124">_xll.BDP(B124,"rr243")</f>
        <v>#N/A Connection</v>
      </c>
      <c r="S124" s="1" t="str" cm="1">
        <f t="array" ref="S124">_xll.BDP(B124,"rr057")</f>
        <v>#N/A Connection</v>
      </c>
      <c r="T124" s="1" t="str" cm="1">
        <f t="array" ref="T124">_xll.BDP(B124,"RR026")</f>
        <v>#N/A Connection</v>
      </c>
      <c r="W124" s="1" t="str" cm="1">
        <f t="array" ref="W124">_xll.BDP(B124,"CEO_DUALITY")</f>
        <v>#N/A Connection</v>
      </c>
      <c r="X124" s="1" t="str" cm="1">
        <f t="array" ref="X124">_xll.BDP(B124,"ES277")</f>
        <v>#N/A Connection</v>
      </c>
      <c r="Y124" s="1" t="str" cm="1">
        <f t="array" ref="Y124">_xll.BDP(B124,"es096")</f>
        <v>#N/A Connection</v>
      </c>
      <c r="Z124" s="1" t="str" cm="1">
        <f t="array" ref="Z124">_xll.BDP(B124,"CG680")</f>
        <v>#N/A Connection</v>
      </c>
      <c r="AA124" s="1">
        <v>2.0719669999999999</v>
      </c>
      <c r="AB124" s="1">
        <v>86.258212170160292</v>
      </c>
      <c r="AC124" s="1">
        <v>32.287010000000002</v>
      </c>
      <c r="AD124" s="1">
        <v>32.306840000000001</v>
      </c>
      <c r="AE124" s="1">
        <v>109.31</v>
      </c>
      <c r="AG124" t="str" cm="1">
        <f t="array" ref="AG124">_xll.BDP(B124,"State_of_domicile")</f>
        <v>#N/A Connection</v>
      </c>
      <c r="AH124" t="str" cm="1">
        <f t="array" ref="AH124">_xll.BDP(B124,"cntry_of_domicile")</f>
        <v>#N/A Connection</v>
      </c>
      <c r="AI124" t="str" cm="1">
        <f t="array" ref="AI124">_xll.BDP(B124,"cur_mkt_cap")</f>
        <v>#N/A Connection</v>
      </c>
      <c r="AJ124" t="str">
        <f t="shared" si="3"/>
        <v>Large Cap</v>
      </c>
      <c r="AK124" t="str" cm="1">
        <f t="array" ref="AK124">_xll.BDP(B124,"EQY_beta")</f>
        <v>#N/A Connection</v>
      </c>
    </row>
    <row r="125" spans="1:37" x14ac:dyDescent="0.3">
      <c r="A125" t="s">
        <v>686</v>
      </c>
      <c r="B125" t="str">
        <f t="shared" si="2"/>
        <v>CVS US Equity</v>
      </c>
      <c r="C125" t="s">
        <v>185</v>
      </c>
      <c r="D125" t="s">
        <v>29</v>
      </c>
      <c r="E125">
        <v>1313967000</v>
      </c>
      <c r="F125" t="s">
        <v>1063</v>
      </c>
      <c r="G125">
        <v>36.447800000000001</v>
      </c>
      <c r="H125">
        <v>9751725</v>
      </c>
      <c r="I125">
        <v>1996</v>
      </c>
      <c r="J125">
        <v>300000</v>
      </c>
      <c r="K125" t="s">
        <v>1100</v>
      </c>
      <c r="L125" s="1">
        <v>89.67</v>
      </c>
      <c r="M125" s="1">
        <v>6.0030567882097374</v>
      </c>
      <c r="O125" s="1">
        <v>3.2650689188313642</v>
      </c>
      <c r="P125" s="1" t="str" cm="1">
        <f t="array" ref="P125">_xll.BDP(B125,"is010")</f>
        <v>#N/A Connection</v>
      </c>
      <c r="Q125" s="1" t="str" cm="1">
        <f t="array" ref="Q125">_xll.BDP(B125,"wacc")</f>
        <v>#N/A Connection</v>
      </c>
      <c r="R125" s="1" t="str" cm="1">
        <f t="array" ref="R125">_xll.BDP(B125,"rr243")</f>
        <v>#N/A Connection</v>
      </c>
      <c r="S125" s="1" t="str" cm="1">
        <f t="array" ref="S125">_xll.BDP(B125,"rr057")</f>
        <v>#N/A Connection</v>
      </c>
      <c r="T125" s="1" t="str" cm="1">
        <f t="array" ref="T125">_xll.BDP(B125,"RR026")</f>
        <v>#N/A Connection</v>
      </c>
      <c r="U125" s="1" t="str" cm="1">
        <f t="array" ref="U125">_xll.BDP(B125,"rr951")</f>
        <v>#N/A Connection</v>
      </c>
      <c r="V125" s="1" t="str" cm="1">
        <f t="array" ref="V125">_xll.BDP(B125,"rx280")</f>
        <v>#N/A Connection</v>
      </c>
      <c r="W125" s="1" t="str" cm="1">
        <f t="array" ref="W125">_xll.BDP(B125,"CEO_DUALITY")</f>
        <v>#N/A Connection</v>
      </c>
      <c r="X125" s="1" t="str" cm="1">
        <f t="array" ref="X125">_xll.BDP(B125,"ES277")</f>
        <v>#N/A Connection</v>
      </c>
      <c r="Y125" s="1" t="str" cm="1">
        <f t="array" ref="Y125">_xll.BDP(B125,"es096")</f>
        <v>#N/A Connection</v>
      </c>
      <c r="Z125" s="1" t="str" cm="1">
        <f t="array" ref="Z125">_xll.BDP(B125,"CG680")</f>
        <v>#N/A Connection</v>
      </c>
      <c r="AA125" s="1">
        <v>2.435244</v>
      </c>
      <c r="AB125" s="1">
        <v>83.917586889826296</v>
      </c>
      <c r="AC125" s="1">
        <v>-12.326919999999999</v>
      </c>
      <c r="AD125" s="1">
        <v>8.4200540000000004</v>
      </c>
      <c r="AE125" s="1">
        <v>5.3779180000000002</v>
      </c>
      <c r="AF125" s="1">
        <v>9.3302469353388808</v>
      </c>
      <c r="AG125" t="str" cm="1">
        <f t="array" ref="AG125">_xll.BDP(B125,"State_of_domicile")</f>
        <v>#N/A Connection</v>
      </c>
      <c r="AH125" t="str" cm="1">
        <f t="array" ref="AH125">_xll.BDP(B125,"cntry_of_domicile")</f>
        <v>#N/A Connection</v>
      </c>
      <c r="AI125" t="str" cm="1">
        <f t="array" ref="AI125">_xll.BDP(B125,"cur_mkt_cap")</f>
        <v>#N/A Connection</v>
      </c>
      <c r="AJ125" t="str">
        <f t="shared" si="3"/>
        <v>Large Cap</v>
      </c>
      <c r="AK125" t="str" cm="1">
        <f t="array" ref="AK125">_xll.BDP(B125,"EQY_beta")</f>
        <v>#N/A Connection</v>
      </c>
    </row>
    <row r="126" spans="1:37" x14ac:dyDescent="0.3">
      <c r="A126" t="s">
        <v>531</v>
      </c>
      <c r="B126" t="str">
        <f t="shared" si="2"/>
        <v>CVX US Equity</v>
      </c>
      <c r="C126" t="s">
        <v>24</v>
      </c>
      <c r="D126" t="s">
        <v>25</v>
      </c>
      <c r="E126">
        <v>1933639000</v>
      </c>
      <c r="F126" t="s">
        <v>1063</v>
      </c>
      <c r="G126">
        <v>9.2820999999999998</v>
      </c>
      <c r="H126">
        <v>8853751</v>
      </c>
      <c r="I126">
        <v>1926</v>
      </c>
      <c r="J126">
        <v>42595</v>
      </c>
      <c r="K126" t="s">
        <v>1083</v>
      </c>
      <c r="L126" s="1">
        <v>181.35</v>
      </c>
      <c r="M126" s="1">
        <v>8.0451433403145867</v>
      </c>
      <c r="O126" s="1">
        <v>2.9611050108829566</v>
      </c>
      <c r="P126" s="1" t="str" cm="1">
        <f t="array" ref="P126">_xll.BDP(B126,"is010")</f>
        <v>#N/A Connection</v>
      </c>
      <c r="Q126" s="1" t="str" cm="1">
        <f t="array" ref="Q126">_xll.BDP(B126,"wacc")</f>
        <v>#N/A Connection</v>
      </c>
      <c r="R126" s="1" t="str" cm="1">
        <f t="array" ref="R126">_xll.BDP(B126,"rr243")</f>
        <v>#N/A Connection</v>
      </c>
      <c r="S126" s="1" t="str" cm="1">
        <f t="array" ref="S126">_xll.BDP(B126,"rr057")</f>
        <v>#N/A Connection</v>
      </c>
      <c r="T126" s="1" t="str" cm="1">
        <f t="array" ref="T126">_xll.BDP(B126,"RR026")</f>
        <v>#N/A Connection</v>
      </c>
      <c r="U126" s="1" t="str" cm="1">
        <f t="array" ref="U126">_xll.BDP(B126,"rr951")</f>
        <v>#N/A Connection</v>
      </c>
      <c r="V126" s="1" t="str" cm="1">
        <f t="array" ref="V126">_xll.BDP(B126,"rx280")</f>
        <v>#N/A Connection</v>
      </c>
      <c r="W126" s="1" t="str" cm="1">
        <f t="array" ref="W126">_xll.BDP(B126,"CEO_DUALITY")</f>
        <v>#N/A Connection</v>
      </c>
      <c r="X126" s="1" t="str" cm="1">
        <f t="array" ref="X126">_xll.BDP(B126,"ES277")</f>
        <v>#N/A Connection</v>
      </c>
      <c r="Y126" s="1" t="str" cm="1">
        <f t="array" ref="Y126">_xll.BDP(B126,"es096")</f>
        <v>#N/A Connection</v>
      </c>
      <c r="Z126" s="1" t="str" cm="1">
        <f t="array" ref="Z126">_xll.BDP(B126,"CG680")</f>
        <v>#N/A Connection</v>
      </c>
      <c r="AA126" s="1">
        <v>2.2014170000000002</v>
      </c>
      <c r="AB126" s="1">
        <v>75.635786762105909</v>
      </c>
      <c r="AC126" s="1">
        <v>45.115020000000001</v>
      </c>
      <c r="AD126" s="1">
        <v>21.753710000000002</v>
      </c>
      <c r="AE126" s="1">
        <v>11.380940000000001</v>
      </c>
      <c r="AF126" s="1">
        <v>9.7994864617315649</v>
      </c>
      <c r="AG126" t="str" cm="1">
        <f t="array" ref="AG126">_xll.BDP(B126,"State_of_domicile")</f>
        <v>#N/A Connection</v>
      </c>
      <c r="AH126" t="str" cm="1">
        <f t="array" ref="AH126">_xll.BDP(B126,"cntry_of_domicile")</f>
        <v>#N/A Connection</v>
      </c>
      <c r="AI126" t="str" cm="1">
        <f t="array" ref="AI126">_xll.BDP(B126,"cur_mkt_cap")</f>
        <v>#N/A Connection</v>
      </c>
      <c r="AJ126" t="str">
        <f t="shared" si="3"/>
        <v>Large Cap</v>
      </c>
      <c r="AK126" t="str" cm="1">
        <f t="array" ref="AK126">_xll.BDP(B126,"EQY_beta")</f>
        <v>#N/A Connection</v>
      </c>
    </row>
    <row r="127" spans="1:37" x14ac:dyDescent="0.3">
      <c r="A127" t="s">
        <v>612</v>
      </c>
      <c r="B127" t="str">
        <f t="shared" si="2"/>
        <v>CZR US Equity</v>
      </c>
      <c r="C127" t="s">
        <v>111</v>
      </c>
      <c r="D127" t="s">
        <v>39</v>
      </c>
      <c r="E127">
        <v>214566100</v>
      </c>
      <c r="F127" t="s">
        <v>1065</v>
      </c>
      <c r="G127">
        <v>20.490400000000001</v>
      </c>
      <c r="H127">
        <v>3170729</v>
      </c>
      <c r="I127">
        <v>2020</v>
      </c>
      <c r="J127">
        <v>49000</v>
      </c>
      <c r="K127" t="s">
        <v>1091</v>
      </c>
      <c r="L127" s="1">
        <v>49.18</v>
      </c>
      <c r="M127" s="1">
        <v>19.027368338504335</v>
      </c>
      <c r="O127" s="1">
        <v>-0.9304189604388341</v>
      </c>
      <c r="P127" s="1" t="str" cm="1">
        <f t="array" ref="P127">_xll.BDP(B127,"is010")</f>
        <v>#N/A Connection</v>
      </c>
      <c r="Q127" s="1" t="str" cm="1">
        <f t="array" ref="Q127">_xll.BDP(B127,"wacc")</f>
        <v>#N/A Connection</v>
      </c>
      <c r="R127" s="1" t="str" cm="1">
        <f t="array" ref="R127">_xll.BDP(B127,"rr243")</f>
        <v>#N/A Connection</v>
      </c>
      <c r="S127" s="1" t="str" cm="1">
        <f t="array" ref="S127">_xll.BDP(B127,"rr057")</f>
        <v>#N/A Connection</v>
      </c>
      <c r="T127" s="1" t="str" cm="1">
        <f t="array" ref="T127">_xll.BDP(B127,"RR026")</f>
        <v>#N/A Connection</v>
      </c>
      <c r="U127" s="1" t="str" cm="1">
        <f t="array" ref="U127">_xll.BDP(B127,"rr951")</f>
        <v>#N/A Connection</v>
      </c>
      <c r="V127" s="1" t="str" cm="1">
        <f t="array" ref="V127">_xll.BDP(B127,"rx280")</f>
        <v>#N/A Connection</v>
      </c>
      <c r="W127" s="1" t="str" cm="1">
        <f t="array" ref="W127">_xll.BDP(B127,"CEO_DUALITY")</f>
        <v>#N/A Connection</v>
      </c>
      <c r="X127" s="1" t="str" cm="1">
        <f t="array" ref="X127">_xll.BDP(B127,"ES277")</f>
        <v>#N/A Connection</v>
      </c>
      <c r="Y127" s="1" t="str" cm="1">
        <f t="array" ref="Y127">_xll.BDP(B127,"es096")</f>
        <v>#N/A Connection</v>
      </c>
      <c r="Z127" s="1" t="str" cm="1">
        <f t="array" ref="Z127">_xll.BDP(B127,"CG680")</f>
        <v>#N/A Connection</v>
      </c>
      <c r="AA127" s="1">
        <v>3.2846359999999999</v>
      </c>
      <c r="AB127" s="1">
        <v>104.48373001921283</v>
      </c>
      <c r="AC127" s="1">
        <v>-38.213749999999997</v>
      </c>
      <c r="AD127" s="1">
        <v>-7.2577290000000003</v>
      </c>
      <c r="AE127" s="1">
        <v>9.1242669999999997</v>
      </c>
      <c r="AG127" t="str" cm="1">
        <f t="array" ref="AG127">_xll.BDP(B127,"State_of_domicile")</f>
        <v>#N/A Connection</v>
      </c>
      <c r="AH127" t="str" cm="1">
        <f t="array" ref="AH127">_xll.BDP(B127,"cntry_of_domicile")</f>
        <v>#N/A Connection</v>
      </c>
      <c r="AI127" t="str" cm="1">
        <f t="array" ref="AI127">_xll.BDP(B127,"cur_mkt_cap")</f>
        <v>#N/A Connection</v>
      </c>
      <c r="AJ127" t="str">
        <f t="shared" si="3"/>
        <v>Large Cap</v>
      </c>
      <c r="AK127" t="str" cm="1">
        <f t="array" ref="AK127">_xll.BDP(B127,"EQY_beta")</f>
        <v>#N/A Connection</v>
      </c>
    </row>
    <row r="128" spans="1:37" x14ac:dyDescent="0.3">
      <c r="A128" t="s">
        <v>616</v>
      </c>
      <c r="B128" t="str">
        <f t="shared" si="2"/>
        <v>D US Equity</v>
      </c>
      <c r="C128" t="s">
        <v>115</v>
      </c>
      <c r="D128" t="s">
        <v>47</v>
      </c>
      <c r="E128">
        <v>833275200</v>
      </c>
      <c r="F128" t="s">
        <v>1063</v>
      </c>
      <c r="G128">
        <v>28.490400000000001</v>
      </c>
      <c r="H128">
        <v>5014947</v>
      </c>
      <c r="I128">
        <v>1983</v>
      </c>
      <c r="J128">
        <v>17100</v>
      </c>
      <c r="K128" t="s">
        <v>1075</v>
      </c>
      <c r="L128" s="1">
        <v>62.53</v>
      </c>
      <c r="M128" s="1">
        <v>-1.9150661882228914</v>
      </c>
      <c r="N128" s="1">
        <v>12.070148487100175</v>
      </c>
      <c r="O128" s="1">
        <v>2.3343436267222719</v>
      </c>
      <c r="P128" s="1" t="str" cm="1">
        <f t="array" ref="P128">_xll.BDP(B128,"is010")</f>
        <v>#N/A Connection</v>
      </c>
      <c r="Q128" s="1" t="str" cm="1">
        <f t="array" ref="Q128">_xll.BDP(B128,"wacc")</f>
        <v>#N/A Connection</v>
      </c>
      <c r="R128" s="1" t="str" cm="1">
        <f t="array" ref="R128">_xll.BDP(B128,"rr243")</f>
        <v>#N/A Connection</v>
      </c>
      <c r="S128" s="1" t="str" cm="1">
        <f t="array" ref="S128">_xll.BDP(B128,"rr057")</f>
        <v>#N/A Connection</v>
      </c>
      <c r="T128" s="1" t="str" cm="1">
        <f t="array" ref="T128">_xll.BDP(B128,"RR026")</f>
        <v>#N/A Connection</v>
      </c>
      <c r="U128" s="1" t="str" cm="1">
        <f t="array" ref="U128">_xll.BDP(B128,"rr951")</f>
        <v>#N/A Connection</v>
      </c>
      <c r="V128" s="1" t="str" cm="1">
        <f t="array" ref="V128">_xll.BDP(B128,"rx280")</f>
        <v>#N/A Connection</v>
      </c>
      <c r="W128" s="1" t="str" cm="1">
        <f t="array" ref="W128">_xll.BDP(B128,"CEO_DUALITY")</f>
        <v>#N/A Connection</v>
      </c>
      <c r="X128" s="1" t="str" cm="1">
        <f t="array" ref="X128">_xll.BDP(B128,"ES277")</f>
        <v>#N/A Connection</v>
      </c>
      <c r="Y128" s="1" t="str" cm="1">
        <f t="array" ref="Y128">_xll.BDP(B128,"es096")</f>
        <v>#N/A Connection</v>
      </c>
      <c r="Z128" s="1" t="str" cm="1">
        <f t="array" ref="Z128">_xll.BDP(B128,"CG680")</f>
        <v>#N/A Connection</v>
      </c>
      <c r="AA128" s="1">
        <v>1.224348</v>
      </c>
      <c r="AB128" s="1">
        <v>74.65168037573045</v>
      </c>
      <c r="AC128" s="1">
        <v>-17.52169</v>
      </c>
      <c r="AD128" s="1">
        <v>-5.9709269999999997</v>
      </c>
      <c r="AE128" s="1">
        <v>0.49334529999999999</v>
      </c>
      <c r="AF128" s="1">
        <v>5.9097618387430995</v>
      </c>
      <c r="AG128" t="str" cm="1">
        <f t="array" ref="AG128">_xll.BDP(B128,"State_of_domicile")</f>
        <v>#N/A Connection</v>
      </c>
      <c r="AH128" t="str" cm="1">
        <f t="array" ref="AH128">_xll.BDP(B128,"cntry_of_domicile")</f>
        <v>#N/A Connection</v>
      </c>
      <c r="AI128" t="str" cm="1">
        <f t="array" ref="AI128">_xll.BDP(B128,"cur_mkt_cap")</f>
        <v>#N/A Connection</v>
      </c>
      <c r="AJ128" t="str">
        <f t="shared" si="3"/>
        <v>Large Cap</v>
      </c>
      <c r="AK128" t="str" cm="1">
        <f t="array" ref="AK128">_xll.BDP(B128,"EQY_beta")</f>
        <v>#N/A Connection</v>
      </c>
    </row>
    <row r="129" spans="1:37" x14ac:dyDescent="0.3">
      <c r="A129" t="s">
        <v>996</v>
      </c>
      <c r="B129" t="str">
        <f t="shared" si="2"/>
        <v>DAL US Equity</v>
      </c>
      <c r="C129" t="s">
        <v>494</v>
      </c>
      <c r="D129" t="s">
        <v>21</v>
      </c>
      <c r="E129">
        <v>641188400</v>
      </c>
      <c r="F129" t="s">
        <v>1063</v>
      </c>
      <c r="G129">
        <v>19.336099999999998</v>
      </c>
      <c r="H129">
        <v>11951344</v>
      </c>
      <c r="I129">
        <v>1967</v>
      </c>
      <c r="J129">
        <v>83000</v>
      </c>
      <c r="K129" t="s">
        <v>1066</v>
      </c>
      <c r="L129" s="1">
        <v>38.979999999999997</v>
      </c>
      <c r="M129" s="1">
        <v>6.7709060728454507</v>
      </c>
      <c r="O129" s="1">
        <v>-0.27739819153800305</v>
      </c>
      <c r="P129" s="1" t="str" cm="1">
        <f t="array" ref="P129">_xll.BDP(B129,"is010")</f>
        <v>#N/A Connection</v>
      </c>
      <c r="Q129" s="1" t="str" cm="1">
        <f t="array" ref="Q129">_xll.BDP(B129,"wacc")</f>
        <v>#N/A Connection</v>
      </c>
      <c r="R129" s="1" t="str" cm="1">
        <f t="array" ref="R129">_xll.BDP(B129,"rr243")</f>
        <v>#N/A Connection</v>
      </c>
      <c r="T129" s="1" t="str" cm="1">
        <f t="array" ref="T129">_xll.BDP(B129,"RR026")</f>
        <v>#N/A Connection</v>
      </c>
      <c r="U129" s="1" t="str" cm="1">
        <f t="array" ref="U129">_xll.BDP(B129,"rr951")</f>
        <v>#N/A Connection</v>
      </c>
      <c r="V129" s="1" t="str" cm="1">
        <f t="array" ref="V129">_xll.BDP(B129,"rx280")</f>
        <v>#N/A Connection</v>
      </c>
      <c r="W129" s="1" t="str" cm="1">
        <f t="array" ref="W129">_xll.BDP(B129,"CEO_DUALITY")</f>
        <v>#N/A Connection</v>
      </c>
      <c r="X129" s="1" t="str" cm="1">
        <f t="array" ref="X129">_xll.BDP(B129,"ES277")</f>
        <v>#N/A Connection</v>
      </c>
      <c r="Y129" s="1" t="str" cm="1">
        <f t="array" ref="Y129">_xll.BDP(B129,"es096")</f>
        <v>#N/A Connection</v>
      </c>
      <c r="Z129" s="1" t="str" cm="1">
        <f t="array" ref="Z129">_xll.BDP(B129,"CG680")</f>
        <v>#N/A Connection</v>
      </c>
      <c r="AA129" s="1">
        <v>2.5082870000000002</v>
      </c>
      <c r="AB129" s="1">
        <v>68.573587560942499</v>
      </c>
      <c r="AC129" s="1">
        <v>-1.416291</v>
      </c>
      <c r="AD129" s="1">
        <v>-14.12635</v>
      </c>
      <c r="AE129" s="1">
        <v>-7.0105339999999998</v>
      </c>
      <c r="AF129" s="1">
        <v>12.376916464580878</v>
      </c>
      <c r="AG129" t="str" cm="1">
        <f t="array" ref="AG129">_xll.BDP(B129,"State_of_domicile")</f>
        <v>#N/A Connection</v>
      </c>
      <c r="AH129" t="str" cm="1">
        <f t="array" ref="AH129">_xll.BDP(B129,"cntry_of_domicile")</f>
        <v>#N/A Connection</v>
      </c>
      <c r="AI129" t="str" cm="1">
        <f t="array" ref="AI129">_xll.BDP(B129,"cur_mkt_cap")</f>
        <v>#N/A Connection</v>
      </c>
      <c r="AJ129" t="str">
        <f t="shared" si="3"/>
        <v>Large Cap</v>
      </c>
      <c r="AK129" t="str" cm="1">
        <f t="array" ref="AK129">_xll.BDP(B129,"EQY_beta")</f>
        <v>#N/A Connection</v>
      </c>
    </row>
    <row r="130" spans="1:37" x14ac:dyDescent="0.3">
      <c r="A130" t="s">
        <v>687</v>
      </c>
      <c r="B130" t="str">
        <f t="shared" si="2"/>
        <v>DD US Equity</v>
      </c>
      <c r="C130" t="s">
        <v>186</v>
      </c>
      <c r="D130" t="s">
        <v>12</v>
      </c>
      <c r="E130">
        <v>496788900</v>
      </c>
      <c r="F130" t="s">
        <v>1063</v>
      </c>
      <c r="G130">
        <v>31.887499999999999</v>
      </c>
      <c r="H130">
        <v>2915648</v>
      </c>
      <c r="I130">
        <v>2015</v>
      </c>
      <c r="J130">
        <v>28000</v>
      </c>
      <c r="K130" t="s">
        <v>1076</v>
      </c>
      <c r="L130" s="1">
        <v>74.989999999999995</v>
      </c>
      <c r="M130" s="1">
        <v>-20.354409126843453</v>
      </c>
      <c r="O130" s="1">
        <v>2.0295035999137001</v>
      </c>
      <c r="P130" s="1" t="str" cm="1">
        <f t="array" ref="P130">_xll.BDP(B130,"is010")</f>
        <v>#N/A Connection</v>
      </c>
      <c r="Q130" s="1" t="str" cm="1">
        <f t="array" ref="Q130">_xll.BDP(B130,"wacc")</f>
        <v>#N/A Connection</v>
      </c>
      <c r="R130" s="1" t="str" cm="1">
        <f t="array" ref="R130">_xll.BDP(B130,"rr243")</f>
        <v>#N/A Connection</v>
      </c>
      <c r="S130" s="1" t="str" cm="1">
        <f t="array" ref="S130">_xll.BDP(B130,"rr057")</f>
        <v>#N/A Connection</v>
      </c>
      <c r="T130" s="1" t="str" cm="1">
        <f t="array" ref="T130">_xll.BDP(B130,"RR026")</f>
        <v>#N/A Connection</v>
      </c>
      <c r="U130" s="1" t="str" cm="1">
        <f t="array" ref="U130">_xll.BDP(B130,"rr951")</f>
        <v>#N/A Connection</v>
      </c>
      <c r="V130" s="1" t="str" cm="1">
        <f t="array" ref="V130">_xll.BDP(B130,"rx280")</f>
        <v>#N/A Connection</v>
      </c>
      <c r="W130" s="1" t="str" cm="1">
        <f t="array" ref="W130">_xll.BDP(B130,"CEO_DUALITY")</f>
        <v>#N/A Connection</v>
      </c>
      <c r="X130" s="1" t="str" cm="1">
        <f t="array" ref="X130">_xll.BDP(B130,"ES277")</f>
        <v>#N/A Connection</v>
      </c>
      <c r="Y130" s="1" t="str" cm="1">
        <f t="array" ref="Y130">_xll.BDP(B130,"es096")</f>
        <v>#N/A Connection</v>
      </c>
      <c r="Z130" s="1" t="str" cm="1">
        <f t="array" ref="Z130">_xll.BDP(B130,"CG680")</f>
        <v>#N/A Connection</v>
      </c>
      <c r="AA130" s="1">
        <v>9.1712539999999994</v>
      </c>
      <c r="AB130" s="1">
        <v>78.209556279414841</v>
      </c>
      <c r="AC130" s="1">
        <v>-8.7171099999999999</v>
      </c>
      <c r="AD130" s="1">
        <v>8.8650169999999999</v>
      </c>
      <c r="AE130" s="1">
        <v>-5.1738970000000002</v>
      </c>
      <c r="AF130" s="1">
        <v>7.0925985837406058</v>
      </c>
      <c r="AG130" t="str" cm="1">
        <f t="array" ref="AG130">_xll.BDP(B130,"State_of_domicile")</f>
        <v>#N/A Connection</v>
      </c>
      <c r="AH130" t="str" cm="1">
        <f t="array" ref="AH130">_xll.BDP(B130,"cntry_of_domicile")</f>
        <v>#N/A Connection</v>
      </c>
      <c r="AI130" t="str" cm="1">
        <f t="array" ref="AI130">_xll.BDP(B130,"cur_mkt_cap")</f>
        <v>#N/A Connection</v>
      </c>
      <c r="AJ130" t="str">
        <f t="shared" si="3"/>
        <v>Large Cap</v>
      </c>
      <c r="AK130" t="str" cm="1">
        <f t="array" ref="AK130">_xll.BDP(B130,"EQY_beta")</f>
        <v>#N/A Connection</v>
      </c>
    </row>
    <row r="131" spans="1:37" x14ac:dyDescent="0.3">
      <c r="A131" t="s">
        <v>615</v>
      </c>
      <c r="B131" t="str">
        <f t="shared" ref="B131:B194" si="4">CONCATENATE(A131," US Equity")</f>
        <v>DE US Equity</v>
      </c>
      <c r="C131" t="s">
        <v>114</v>
      </c>
      <c r="D131" t="s">
        <v>21</v>
      </c>
      <c r="E131">
        <v>297157000</v>
      </c>
      <c r="F131" t="s">
        <v>1063</v>
      </c>
      <c r="G131">
        <v>17.4084</v>
      </c>
      <c r="H131">
        <v>1398225</v>
      </c>
      <c r="I131">
        <v>1958</v>
      </c>
      <c r="J131">
        <v>82200</v>
      </c>
      <c r="K131" t="s">
        <v>1079</v>
      </c>
      <c r="L131" s="1">
        <v>440.19</v>
      </c>
      <c r="M131" s="1">
        <v>13.154940886229905</v>
      </c>
      <c r="N131" s="1">
        <v>41.067097183191613</v>
      </c>
      <c r="O131" s="1">
        <v>5.4853361884796117</v>
      </c>
      <c r="P131" s="1" t="str" cm="1">
        <f t="array" ref="P131">_xll.BDP(B131,"is010")</f>
        <v>#N/A Connection</v>
      </c>
      <c r="Q131" s="1" t="str" cm="1">
        <f t="array" ref="Q131">_xll.BDP(B131,"wacc")</f>
        <v>#N/A Connection</v>
      </c>
      <c r="R131" s="1" t="str" cm="1">
        <f t="array" ref="R131">_xll.BDP(B131,"rr243")</f>
        <v>#N/A Connection</v>
      </c>
      <c r="S131" s="1" t="str" cm="1">
        <f t="array" ref="S131">_xll.BDP(B131,"rr057")</f>
        <v>#N/A Connection</v>
      </c>
      <c r="T131" s="1" t="str" cm="1">
        <f t="array" ref="T131">_xll.BDP(B131,"RR026")</f>
        <v>#N/A Connection</v>
      </c>
      <c r="U131" s="1" t="str" cm="1">
        <f t="array" ref="U131">_xll.BDP(B131,"rr951")</f>
        <v>#N/A Connection</v>
      </c>
      <c r="V131" s="1" t="str" cm="1">
        <f t="array" ref="V131">_xll.BDP(B131,"rx280")</f>
        <v>#N/A Connection</v>
      </c>
      <c r="W131" s="1" t="str" cm="1">
        <f t="array" ref="W131">_xll.BDP(B131,"CEO_DUALITY")</f>
        <v>#N/A Connection</v>
      </c>
      <c r="X131" s="1" t="str" cm="1">
        <f t="array" ref="X131">_xll.BDP(B131,"ES277")</f>
        <v>#N/A Connection</v>
      </c>
      <c r="Y131" s="1" t="str" cm="1">
        <f t="array" ref="Y131">_xll.BDP(B131,"es096")</f>
        <v>#N/A Connection</v>
      </c>
      <c r="Z131" s="1" t="str" cm="1">
        <f t="array" ref="Z131">_xll.BDP(B131,"CG680")</f>
        <v>#N/A Connection</v>
      </c>
      <c r="AA131" s="1">
        <v>2.2950889999999999</v>
      </c>
      <c r="AB131" s="1">
        <v>85.272222913536339</v>
      </c>
      <c r="AC131" s="1">
        <v>16.087879999999998</v>
      </c>
      <c r="AD131" s="1">
        <v>37.430900000000001</v>
      </c>
      <c r="AE131" s="1">
        <v>23.12744</v>
      </c>
      <c r="AF131" s="1">
        <v>20.010084022624785</v>
      </c>
      <c r="AG131" t="str" cm="1">
        <f t="array" ref="AG131">_xll.BDP(B131,"State_of_domicile")</f>
        <v>#N/A Connection</v>
      </c>
      <c r="AH131" t="str" cm="1">
        <f t="array" ref="AH131">_xll.BDP(B131,"cntry_of_domicile")</f>
        <v>#N/A Connection</v>
      </c>
      <c r="AI131" t="str" cm="1">
        <f t="array" ref="AI131">_xll.BDP(B131,"cur_mkt_cap")</f>
        <v>#N/A Connection</v>
      </c>
      <c r="AJ131" t="str">
        <f t="shared" ref="AJ131:AJ194" si="5">IF(AI131&gt;10000000000,"Large Cap",IF(AI131&gt;2000000000,"Mid Cap","SmallCap"))</f>
        <v>Large Cap</v>
      </c>
      <c r="AK131" t="str" cm="1">
        <f t="array" ref="AK131">_xll.BDP(B131,"EQY_beta")</f>
        <v>#N/A Connection</v>
      </c>
    </row>
    <row r="132" spans="1:37" x14ac:dyDescent="0.3">
      <c r="A132" t="s">
        <v>952</v>
      </c>
      <c r="B132" t="str">
        <f t="shared" si="4"/>
        <v>DFS US Equity</v>
      </c>
      <c r="C132" t="s">
        <v>450</v>
      </c>
      <c r="D132" t="s">
        <v>14</v>
      </c>
      <c r="E132">
        <v>267000000</v>
      </c>
      <c r="F132" t="s">
        <v>1063</v>
      </c>
      <c r="G132">
        <v>7.6234999999999999</v>
      </c>
      <c r="H132">
        <v>2973486</v>
      </c>
      <c r="I132">
        <v>1960</v>
      </c>
      <c r="J132">
        <v>16700</v>
      </c>
      <c r="K132" t="s">
        <v>1088</v>
      </c>
      <c r="L132" s="1">
        <v>105.59</v>
      </c>
      <c r="M132" s="1">
        <v>11.200457828749366</v>
      </c>
      <c r="N132" s="1">
        <v>18.471224813995264</v>
      </c>
      <c r="O132" s="1">
        <v>2.6666619289880336</v>
      </c>
      <c r="P132" s="1" t="str" cm="1">
        <f t="array" ref="P132">_xll.BDP(B132,"is010")</f>
        <v>#N/A Connection</v>
      </c>
      <c r="Q132" s="1" t="str" cm="1">
        <f t="array" ref="Q132">_xll.BDP(B132,"wacc")</f>
        <v>#N/A Connection</v>
      </c>
      <c r="R132" s="1" t="str" cm="1">
        <f t="array" ref="R132">_xll.BDP(B132,"rr243")</f>
        <v>#N/A Connection</v>
      </c>
      <c r="T132" s="1" t="str" cm="1">
        <f t="array" ref="T132">_xll.BDP(B132,"RR026")</f>
        <v>#N/A Connection</v>
      </c>
      <c r="U132" s="1" t="str" cm="1">
        <f t="array" ref="U132">_xll.BDP(B132,"rr951")</f>
        <v>#N/A Connection</v>
      </c>
      <c r="V132" s="1" t="str" cm="1">
        <f t="array" ref="V132">_xll.BDP(B132,"rx280")</f>
        <v>#N/A Connection</v>
      </c>
      <c r="W132" s="1" t="str" cm="1">
        <f t="array" ref="W132">_xll.BDP(B132,"CEO_DUALITY")</f>
        <v>#N/A Connection</v>
      </c>
      <c r="X132" s="1" t="str" cm="1">
        <f t="array" ref="X132">_xll.BDP(B132,"ES277")</f>
        <v>#N/A Connection</v>
      </c>
      <c r="Y132" s="1" t="str" cm="1">
        <f t="array" ref="Y132">_xll.BDP(B132,"es096")</f>
        <v>#N/A Connection</v>
      </c>
      <c r="Z132" s="1" t="str" cm="1">
        <f t="array" ref="Z132">_xll.BDP(B132,"CG680")</f>
        <v>#N/A Connection</v>
      </c>
      <c r="AA132" s="1">
        <v>2.5491419999999998</v>
      </c>
      <c r="AB132" s="1">
        <v>96.886666851382259</v>
      </c>
      <c r="AC132" s="1">
        <v>-13.06658</v>
      </c>
      <c r="AD132" s="1">
        <v>10.110860000000001</v>
      </c>
      <c r="AE132" s="1">
        <v>8.4853649999999998</v>
      </c>
      <c r="AF132" s="1">
        <v>12.159284098575075</v>
      </c>
      <c r="AG132" t="str" cm="1">
        <f t="array" ref="AG132">_xll.BDP(B132,"State_of_domicile")</f>
        <v>#N/A Connection</v>
      </c>
      <c r="AH132" t="str" cm="1">
        <f t="array" ref="AH132">_xll.BDP(B132,"cntry_of_domicile")</f>
        <v>#N/A Connection</v>
      </c>
      <c r="AI132" t="str" cm="1">
        <f t="array" ref="AI132">_xll.BDP(B132,"cur_mkt_cap")</f>
        <v>#N/A Connection</v>
      </c>
      <c r="AJ132" t="str">
        <f t="shared" si="5"/>
        <v>Large Cap</v>
      </c>
      <c r="AK132" t="str" cm="1">
        <f t="array" ref="AK132">_xll.BDP(B132,"EQY_beta")</f>
        <v>#N/A Connection</v>
      </c>
    </row>
    <row r="133" spans="1:37" x14ac:dyDescent="0.3">
      <c r="A133" t="s">
        <v>561</v>
      </c>
      <c r="B133" t="str">
        <f t="shared" si="4"/>
        <v>DG US Equity</v>
      </c>
      <c r="C133" t="s">
        <v>60</v>
      </c>
      <c r="D133" t="s">
        <v>39</v>
      </c>
      <c r="E133">
        <v>223574800</v>
      </c>
      <c r="F133" t="s">
        <v>1063</v>
      </c>
      <c r="G133">
        <v>22.1692</v>
      </c>
      <c r="H133">
        <v>2009482</v>
      </c>
      <c r="I133">
        <v>1998</v>
      </c>
      <c r="J133">
        <v>163000</v>
      </c>
      <c r="K133" t="s">
        <v>1082</v>
      </c>
      <c r="L133" s="1">
        <v>232.11</v>
      </c>
      <c r="M133" s="1">
        <v>13.324739765955984</v>
      </c>
      <c r="N133" s="1">
        <v>22.652325216431528</v>
      </c>
      <c r="O133" s="1">
        <v>10.938176811402666</v>
      </c>
      <c r="P133" s="1" t="str" cm="1">
        <f t="array" ref="P133">_xll.BDP(B133,"is010")</f>
        <v>#N/A Connection</v>
      </c>
      <c r="Q133" s="1" t="str" cm="1">
        <f t="array" ref="Q133">_xll.BDP(B133,"wacc")</f>
        <v>#N/A Connection</v>
      </c>
      <c r="R133" s="1" t="str" cm="1">
        <f t="array" ref="R133">_xll.BDP(B133,"rr243")</f>
        <v>#N/A Connection</v>
      </c>
      <c r="S133" s="1" t="str" cm="1">
        <f t="array" ref="S133">_xll.BDP(B133,"rr057")</f>
        <v>#N/A Connection</v>
      </c>
      <c r="T133" s="1" t="str" cm="1">
        <f t="array" ref="T133">_xll.BDP(B133,"RR026")</f>
        <v>#N/A Connection</v>
      </c>
      <c r="U133" s="1" t="str" cm="1">
        <f t="array" ref="U133">_xll.BDP(B133,"rr951")</f>
        <v>#N/A Connection</v>
      </c>
      <c r="V133" s="1" t="str" cm="1">
        <f t="array" ref="V133">_xll.BDP(B133,"rx280")</f>
        <v>#N/A Connection</v>
      </c>
      <c r="W133" s="1" t="str" cm="1">
        <f t="array" ref="W133">_xll.BDP(B133,"CEO_DUALITY")</f>
        <v>#N/A Connection</v>
      </c>
      <c r="X133" s="1" t="str" cm="1">
        <f t="array" ref="X133">_xll.BDP(B133,"ES277")</f>
        <v>#N/A Connection</v>
      </c>
      <c r="Y133" s="1" t="str" cm="1">
        <f t="array" ref="Y133">_xll.BDP(B133,"es096")</f>
        <v>#N/A Connection</v>
      </c>
      <c r="Z133" s="1" t="str" cm="1">
        <f t="array" ref="Z133">_xll.BDP(B133,"CG680")</f>
        <v>#N/A Connection</v>
      </c>
      <c r="AA133" s="1">
        <v>1.8422000000000001</v>
      </c>
      <c r="AB133" s="1">
        <v>98.988033047198769</v>
      </c>
      <c r="AC133" s="1">
        <v>9.5201639999999994</v>
      </c>
      <c r="AD133" s="1">
        <v>14.441330000000001</v>
      </c>
      <c r="AE133" s="1">
        <v>19.061789999999998</v>
      </c>
      <c r="AF133" s="1">
        <v>20.113769638206371</v>
      </c>
      <c r="AG133" t="str" cm="1">
        <f t="array" ref="AG133">_xll.BDP(B133,"State_of_domicile")</f>
        <v>#N/A Connection</v>
      </c>
      <c r="AH133" t="str" cm="1">
        <f t="array" ref="AH133">_xll.BDP(B133,"cntry_of_domicile")</f>
        <v>#N/A Connection</v>
      </c>
      <c r="AI133" t="str" cm="1">
        <f t="array" ref="AI133">_xll.BDP(B133,"cur_mkt_cap")</f>
        <v>#N/A Connection</v>
      </c>
      <c r="AJ133" t="str">
        <f t="shared" si="5"/>
        <v>Large Cap</v>
      </c>
      <c r="AK133" t="str" cm="1">
        <f t="array" ref="AK133">_xll.BDP(B133,"EQY_beta")</f>
        <v>#N/A Connection</v>
      </c>
    </row>
    <row r="134" spans="1:37" x14ac:dyDescent="0.3">
      <c r="A134" t="s">
        <v>856</v>
      </c>
      <c r="B134" t="str">
        <f t="shared" si="4"/>
        <v>DGX US Equity</v>
      </c>
      <c r="C134" t="s">
        <v>355</v>
      </c>
      <c r="D134" t="s">
        <v>29</v>
      </c>
      <c r="E134">
        <v>113887500</v>
      </c>
      <c r="F134" t="s">
        <v>1063</v>
      </c>
      <c r="G134">
        <v>18.0443</v>
      </c>
      <c r="H134">
        <v>1119728</v>
      </c>
      <c r="I134">
        <v>1996</v>
      </c>
      <c r="J134">
        <v>40000</v>
      </c>
      <c r="K134" t="s">
        <v>1100</v>
      </c>
      <c r="L134" s="1">
        <v>146.99</v>
      </c>
      <c r="M134" s="1">
        <v>9.962851977903032</v>
      </c>
      <c r="N134" s="1">
        <v>29.888406044226503</v>
      </c>
      <c r="O134" s="1">
        <v>9.3247358340138042</v>
      </c>
      <c r="P134" s="1" t="str" cm="1">
        <f t="array" ref="P134">_xll.BDP(B134,"is010")</f>
        <v>#N/A Connection</v>
      </c>
      <c r="Q134" s="1" t="str" cm="1">
        <f t="array" ref="Q134">_xll.BDP(B134,"wacc")</f>
        <v>#N/A Connection</v>
      </c>
      <c r="R134" s="1" t="str" cm="1">
        <f t="array" ref="R134">_xll.BDP(B134,"rr243")</f>
        <v>#N/A Connection</v>
      </c>
      <c r="S134" s="1" t="str" cm="1">
        <f t="array" ref="S134">_xll.BDP(B134,"rr057")</f>
        <v>#N/A Connection</v>
      </c>
      <c r="T134" s="1" t="str" cm="1">
        <f t="array" ref="T134">_xll.BDP(B134,"RR026")</f>
        <v>#N/A Connection</v>
      </c>
      <c r="U134" s="1" t="str" cm="1">
        <f t="array" ref="U134">_xll.BDP(B134,"rr951")</f>
        <v>#N/A Connection</v>
      </c>
      <c r="V134" s="1" t="str" cm="1">
        <f t="array" ref="V134">_xll.BDP(B134,"rx280")</f>
        <v>#N/A Connection</v>
      </c>
      <c r="W134" s="1" t="str" cm="1">
        <f t="array" ref="W134">_xll.BDP(B134,"CEO_DUALITY")</f>
        <v>#N/A Connection</v>
      </c>
      <c r="X134" s="1" t="str" cm="1">
        <f t="array" ref="X134">_xll.BDP(B134,"ES277")</f>
        <v>#N/A Connection</v>
      </c>
      <c r="Y134" s="1" t="str" cm="1">
        <f t="array" ref="Y134">_xll.BDP(B134,"es096")</f>
        <v>#N/A Connection</v>
      </c>
      <c r="Z134" s="1" t="str" cm="1">
        <f t="array" ref="Z134">_xll.BDP(B134,"CG680")</f>
        <v>#N/A Connection</v>
      </c>
      <c r="AA134" s="1">
        <v>3.4860329999999999</v>
      </c>
      <c r="AB134" s="1">
        <v>101.60051872454483</v>
      </c>
      <c r="AC134" s="1">
        <v>8.3368409999999997</v>
      </c>
      <c r="AD134" s="1">
        <v>13.453379999999999</v>
      </c>
      <c r="AE134" s="1">
        <v>9.9320900000000005</v>
      </c>
      <c r="AF134" s="1">
        <v>12.740215611706729</v>
      </c>
      <c r="AG134" t="str" cm="1">
        <f t="array" ref="AG134">_xll.BDP(B134,"State_of_domicile")</f>
        <v>#N/A Connection</v>
      </c>
      <c r="AH134" t="str" cm="1">
        <f t="array" ref="AH134">_xll.BDP(B134,"cntry_of_domicile")</f>
        <v>#N/A Connection</v>
      </c>
      <c r="AI134" t="str" cm="1">
        <f t="array" ref="AI134">_xll.BDP(B134,"cur_mkt_cap")</f>
        <v>#N/A Connection</v>
      </c>
      <c r="AJ134" t="str">
        <f t="shared" si="5"/>
        <v>Large Cap</v>
      </c>
      <c r="AK134" t="str" cm="1">
        <f t="array" ref="AK134">_xll.BDP(B134,"EQY_beta")</f>
        <v>#N/A Connection</v>
      </c>
    </row>
    <row r="135" spans="1:37" x14ac:dyDescent="0.3">
      <c r="A135" t="s">
        <v>775</v>
      </c>
      <c r="B135" t="str">
        <f t="shared" si="4"/>
        <v>DHI US Equity</v>
      </c>
      <c r="C135" t="s">
        <v>275</v>
      </c>
      <c r="D135" t="s">
        <v>39</v>
      </c>
      <c r="E135">
        <v>343393300</v>
      </c>
      <c r="F135" t="s">
        <v>1063</v>
      </c>
      <c r="G135">
        <v>6.1520999999999999</v>
      </c>
      <c r="H135">
        <v>2623710</v>
      </c>
      <c r="I135">
        <v>1991</v>
      </c>
      <c r="J135">
        <v>13237</v>
      </c>
      <c r="K135" t="s">
        <v>1102</v>
      </c>
      <c r="L135" s="1">
        <v>97.11</v>
      </c>
      <c r="M135" s="1">
        <v>20.386619268600214</v>
      </c>
      <c r="N135" s="1">
        <v>42.845962633636468</v>
      </c>
      <c r="O135" s="1">
        <v>15.350470071404814</v>
      </c>
      <c r="P135" s="1" t="str" cm="1">
        <f t="array" ref="P135">_xll.BDP(B135,"is010")</f>
        <v>#N/A Connection</v>
      </c>
      <c r="Q135" s="1" t="str" cm="1">
        <f t="array" ref="Q135">_xll.BDP(B135,"wacc")</f>
        <v>#N/A Connection</v>
      </c>
      <c r="R135" s="1" t="str" cm="1">
        <f t="array" ref="R135">_xll.BDP(B135,"rr243")</f>
        <v>#N/A Connection</v>
      </c>
      <c r="S135" s="1" t="str" cm="1">
        <f t="array" ref="S135">_xll.BDP(B135,"rr057")</f>
        <v>#N/A Connection</v>
      </c>
      <c r="T135" s="1" t="str" cm="1">
        <f t="array" ref="T135">_xll.BDP(B135,"RR026")</f>
        <v>#N/A Connection</v>
      </c>
      <c r="U135" s="1" t="str" cm="1">
        <f t="array" ref="U135">_xll.BDP(B135,"rr951")</f>
        <v>#N/A Connection</v>
      </c>
      <c r="V135" s="1" t="str" cm="1">
        <f t="array" ref="V135">_xll.BDP(B135,"rx280")</f>
        <v>#N/A Connection</v>
      </c>
      <c r="W135" s="1" t="str" cm="1">
        <f t="array" ref="W135">_xll.BDP(B135,"CEO_DUALITY")</f>
        <v>#N/A Connection</v>
      </c>
      <c r="X135" s="1" t="str" cm="1">
        <f t="array" ref="X135">_xll.BDP(B135,"ES277")</f>
        <v>#N/A Connection</v>
      </c>
      <c r="Y135" s="1" t="str" cm="1">
        <f t="array" ref="Y135">_xll.BDP(B135,"es096")</f>
        <v>#N/A Connection</v>
      </c>
      <c r="Z135" s="1" t="str" cm="1">
        <f t="array" ref="Z135">_xll.BDP(B135,"CG680")</f>
        <v>#N/A Connection</v>
      </c>
      <c r="AA135" s="1">
        <v>5.2323209999999998</v>
      </c>
      <c r="AB135" s="1">
        <v>102.10688736178921</v>
      </c>
      <c r="AC135" s="1">
        <v>4.8318029999999998</v>
      </c>
      <c r="AD135" s="1">
        <v>21.471440000000001</v>
      </c>
      <c r="AE135" s="1">
        <v>15.03012</v>
      </c>
      <c r="AF135" s="1">
        <v>17.724907087695673</v>
      </c>
      <c r="AG135" t="str" cm="1">
        <f t="array" ref="AG135">_xll.BDP(B135,"State_of_domicile")</f>
        <v>#N/A Connection</v>
      </c>
      <c r="AH135" t="str" cm="1">
        <f t="array" ref="AH135">_xll.BDP(B135,"cntry_of_domicile")</f>
        <v>#N/A Connection</v>
      </c>
      <c r="AI135" t="str" cm="1">
        <f t="array" ref="AI135">_xll.BDP(B135,"cur_mkt_cap")</f>
        <v>#N/A Connection</v>
      </c>
      <c r="AJ135" t="str">
        <f t="shared" si="5"/>
        <v>Large Cap</v>
      </c>
      <c r="AK135" t="str" cm="1">
        <f t="array" ref="AK135">_xll.BDP(B135,"EQY_beta")</f>
        <v>#N/A Connection</v>
      </c>
    </row>
    <row r="136" spans="1:37" x14ac:dyDescent="0.3">
      <c r="A136" t="s">
        <v>613</v>
      </c>
      <c r="B136" t="str">
        <f t="shared" si="4"/>
        <v>DHR US Equity</v>
      </c>
      <c r="C136" t="s">
        <v>112</v>
      </c>
      <c r="D136" t="s">
        <v>29</v>
      </c>
      <c r="E136">
        <v>728300000</v>
      </c>
      <c r="F136" t="s">
        <v>1063</v>
      </c>
      <c r="G136">
        <v>28.022600000000001</v>
      </c>
      <c r="H136">
        <v>2778580</v>
      </c>
      <c r="I136">
        <v>1986</v>
      </c>
      <c r="J136">
        <v>78000</v>
      </c>
      <c r="K136" t="s">
        <v>1064</v>
      </c>
      <c r="L136" s="1">
        <v>274.77999999999997</v>
      </c>
      <c r="M136" s="1">
        <v>11.031757393100804</v>
      </c>
      <c r="N136" s="1">
        <v>22.088692624385931</v>
      </c>
      <c r="O136" s="1">
        <v>5.9710075579128539</v>
      </c>
      <c r="P136" s="1" t="str" cm="1">
        <f t="array" ref="P136">_xll.BDP(B136,"is010")</f>
        <v>#N/A Connection</v>
      </c>
      <c r="Q136" s="1" t="str" cm="1">
        <f t="array" ref="Q136">_xll.BDP(B136,"wacc")</f>
        <v>#N/A Connection</v>
      </c>
      <c r="R136" s="1" t="str" cm="1">
        <f t="array" ref="R136">_xll.BDP(B136,"rr243")</f>
        <v>#N/A Connection</v>
      </c>
      <c r="S136" s="1" t="str" cm="1">
        <f t="array" ref="S136">_xll.BDP(B136,"rr057")</f>
        <v>#N/A Connection</v>
      </c>
      <c r="T136" s="1" t="str" cm="1">
        <f t="array" ref="T136">_xll.BDP(B136,"RR026")</f>
        <v>#N/A Connection</v>
      </c>
      <c r="U136" s="1" t="str" cm="1">
        <f t="array" ref="U136">_xll.BDP(B136,"rr951")</f>
        <v>#N/A Connection</v>
      </c>
      <c r="V136" s="1" t="str" cm="1">
        <f t="array" ref="V136">_xll.BDP(B136,"rx280")</f>
        <v>#N/A Connection</v>
      </c>
      <c r="W136" s="1" t="str" cm="1">
        <f t="array" ref="W136">_xll.BDP(B136,"CEO_DUALITY")</f>
        <v>#N/A Connection</v>
      </c>
      <c r="X136" s="1" t="str" cm="1">
        <f t="array" ref="X136">_xll.BDP(B136,"ES277")</f>
        <v>#N/A Connection</v>
      </c>
      <c r="Y136" s="1" t="str" cm="1">
        <f t="array" ref="Y136">_xll.BDP(B136,"es096")</f>
        <v>#N/A Connection</v>
      </c>
      <c r="Z136" s="1" t="str" cm="1">
        <f t="array" ref="Z136">_xll.BDP(B136,"CG680")</f>
        <v>#N/A Connection</v>
      </c>
      <c r="AA136" s="1">
        <v>2.1010979999999999</v>
      </c>
      <c r="AB136" s="1">
        <v>84.438724225549691</v>
      </c>
      <c r="AC136" s="1">
        <v>-3.9687450000000002</v>
      </c>
      <c r="AD136" s="1">
        <v>19.556270000000001</v>
      </c>
      <c r="AE136" s="1">
        <v>23.09544</v>
      </c>
      <c r="AF136" s="1">
        <v>20.881416892116711</v>
      </c>
      <c r="AG136" t="str" cm="1">
        <f t="array" ref="AG136">_xll.BDP(B136,"State_of_domicile")</f>
        <v>#N/A Connection</v>
      </c>
      <c r="AH136" t="str" cm="1">
        <f t="array" ref="AH136">_xll.BDP(B136,"cntry_of_domicile")</f>
        <v>#N/A Connection</v>
      </c>
      <c r="AI136" t="str" cm="1">
        <f t="array" ref="AI136">_xll.BDP(B136,"cur_mkt_cap")</f>
        <v>#N/A Connection</v>
      </c>
      <c r="AJ136" t="str">
        <f t="shared" si="5"/>
        <v>Large Cap</v>
      </c>
      <c r="AK136" t="str" cm="1">
        <f t="array" ref="AK136">_xll.BDP(B136,"EQY_beta")</f>
        <v>#N/A Connection</v>
      </c>
    </row>
    <row r="137" spans="1:37" x14ac:dyDescent="0.3">
      <c r="A137" t="s">
        <v>534</v>
      </c>
      <c r="B137" t="str">
        <f t="shared" si="4"/>
        <v>DIS US Equity</v>
      </c>
      <c r="C137" t="s">
        <v>30</v>
      </c>
      <c r="D137" t="s">
        <v>17</v>
      </c>
      <c r="E137">
        <v>1826785000</v>
      </c>
      <c r="F137" t="s">
        <v>1063</v>
      </c>
      <c r="G137">
        <v>63.334200000000003</v>
      </c>
      <c r="H137">
        <v>12029395</v>
      </c>
      <c r="I137">
        <v>2018</v>
      </c>
      <c r="J137">
        <v>220000</v>
      </c>
      <c r="K137" t="s">
        <v>1103</v>
      </c>
      <c r="L137" s="1">
        <v>99.76</v>
      </c>
      <c r="M137" s="1">
        <v>5.2434595784749405</v>
      </c>
      <c r="O137" s="1">
        <v>4.3198233409792</v>
      </c>
      <c r="P137" s="1" t="str" cm="1">
        <f t="array" ref="P137">_xll.BDP(B137,"is010")</f>
        <v>#N/A Connection</v>
      </c>
      <c r="Q137" s="1" t="str" cm="1">
        <f t="array" ref="Q137">_xll.BDP(B137,"wacc")</f>
        <v>#N/A Connection</v>
      </c>
      <c r="R137" s="1" t="str" cm="1">
        <f t="array" ref="R137">_xll.BDP(B137,"rr243")</f>
        <v>#N/A Connection</v>
      </c>
      <c r="S137" s="1" t="str" cm="1">
        <f t="array" ref="S137">_xll.BDP(B137,"rr057")</f>
        <v>#N/A Connection</v>
      </c>
      <c r="T137" s="1" t="str" cm="1">
        <f t="array" ref="T137">_xll.BDP(B137,"RR026")</f>
        <v>#N/A Connection</v>
      </c>
      <c r="U137" s="1" t="str" cm="1">
        <f t="array" ref="U137">_xll.BDP(B137,"rr951")</f>
        <v>#N/A Connection</v>
      </c>
      <c r="V137" s="1" t="str" cm="1">
        <f t="array" ref="V137">_xll.BDP(B137,"rx280")</f>
        <v>#N/A Connection</v>
      </c>
      <c r="W137" s="1" t="str" cm="1">
        <f t="array" ref="W137">_xll.BDP(B137,"CEO_DUALITY")</f>
        <v>#N/A Connection</v>
      </c>
      <c r="X137" s="1" t="str" cm="1">
        <f t="array" ref="X137">_xll.BDP(B137,"ES277")</f>
        <v>#N/A Connection</v>
      </c>
      <c r="Y137" s="1" t="str" cm="1">
        <f t="array" ref="Y137">_xll.BDP(B137,"es096")</f>
        <v>#N/A Connection</v>
      </c>
      <c r="Z137" s="1" t="str" cm="1">
        <f t="array" ref="Z137">_xll.BDP(B137,"CG680")</f>
        <v>#N/A Connection</v>
      </c>
      <c r="AA137" s="1">
        <v>1.2895369999999999</v>
      </c>
      <c r="AB137" s="1">
        <v>67.443308382743211</v>
      </c>
      <c r="AC137" s="1">
        <v>-34.340319999999998</v>
      </c>
      <c r="AD137" s="1">
        <v>-11.49882</v>
      </c>
      <c r="AE137" s="1">
        <v>-1.4162170000000001</v>
      </c>
      <c r="AF137" s="1">
        <v>6.8651642622289843</v>
      </c>
      <c r="AG137" t="str" cm="1">
        <f t="array" ref="AG137">_xll.BDP(B137,"State_of_domicile")</f>
        <v>#N/A Connection</v>
      </c>
      <c r="AH137" t="str" cm="1">
        <f t="array" ref="AH137">_xll.BDP(B137,"cntry_of_domicile")</f>
        <v>#N/A Connection</v>
      </c>
      <c r="AI137" t="str" cm="1">
        <f t="array" ref="AI137">_xll.BDP(B137,"cur_mkt_cap")</f>
        <v>#N/A Connection</v>
      </c>
      <c r="AJ137" t="str">
        <f t="shared" si="5"/>
        <v>Large Cap</v>
      </c>
      <c r="AK137" t="str" cm="1">
        <f t="array" ref="AK137">_xll.BDP(B137,"EQY_beta")</f>
        <v>#N/A Connection</v>
      </c>
    </row>
    <row r="138" spans="1:37" x14ac:dyDescent="0.3">
      <c r="A138" t="s">
        <v>1006</v>
      </c>
      <c r="B138" t="str">
        <f t="shared" si="4"/>
        <v>DISH US Equity</v>
      </c>
      <c r="C138" t="s">
        <v>504</v>
      </c>
      <c r="D138" t="s">
        <v>17</v>
      </c>
      <c r="E138">
        <v>530706200</v>
      </c>
      <c r="F138" t="s">
        <v>1065</v>
      </c>
      <c r="G138">
        <v>5.0067000000000004</v>
      </c>
      <c r="H138">
        <v>4466798</v>
      </c>
      <c r="I138">
        <v>1995</v>
      </c>
      <c r="J138">
        <v>14500</v>
      </c>
      <c r="K138" t="s">
        <v>1103</v>
      </c>
      <c r="L138" s="1">
        <v>14.65</v>
      </c>
      <c r="M138" s="1">
        <v>0.77197652525096139</v>
      </c>
      <c r="N138" s="1">
        <v>7.6187488288397303</v>
      </c>
      <c r="O138" s="1">
        <v>5.4807722721166536</v>
      </c>
      <c r="P138" s="1" t="str" cm="1">
        <f t="array" ref="P138">_xll.BDP(B138,"is010")</f>
        <v>#N/A Connection</v>
      </c>
      <c r="Q138" s="1" t="str" cm="1">
        <f t="array" ref="Q138">_xll.BDP(B138,"wacc")</f>
        <v>#N/A Connection</v>
      </c>
      <c r="R138" s="1" t="str" cm="1">
        <f t="array" ref="R138">_xll.BDP(B138,"rr243")</f>
        <v>#N/A Connection</v>
      </c>
      <c r="S138" s="1" t="str" cm="1">
        <f t="array" ref="S138">_xll.BDP(B138,"rr057")</f>
        <v>#N/A Connection</v>
      </c>
      <c r="T138" s="1" t="str" cm="1">
        <f t="array" ref="T138">_xll.BDP(B138,"RR026")</f>
        <v>#N/A Connection</v>
      </c>
      <c r="U138" s="1" t="str" cm="1">
        <f t="array" ref="U138">_xll.BDP(B138,"rr951")</f>
        <v>#N/A Connection</v>
      </c>
      <c r="V138" s="1" t="str" cm="1">
        <f t="array" ref="V138">_xll.BDP(B138,"rx280")</f>
        <v>#N/A Connection</v>
      </c>
      <c r="W138" s="1" t="str" cm="1">
        <f t="array" ref="W138">_xll.BDP(B138,"CEO_DUALITY")</f>
        <v>#N/A Connection</v>
      </c>
      <c r="X138" s="1" t="str" cm="1">
        <f t="array" ref="X138">_xll.BDP(B138,"ES277")</f>
        <v>#N/A Connection</v>
      </c>
      <c r="Y138" s="1" t="str" cm="1">
        <f t="array" ref="Y138">_xll.BDP(B138,"es096")</f>
        <v>#N/A Connection</v>
      </c>
      <c r="Z138" s="1" t="str" cm="1">
        <f t="array" ref="Z138">_xll.BDP(B138,"CG680")</f>
        <v>#N/A Connection</v>
      </c>
      <c r="AA138" s="1">
        <v>5.4350440000000004</v>
      </c>
      <c r="AB138" s="1">
        <v>92.809717670727593</v>
      </c>
      <c r="AC138" s="1">
        <v>-59.360219999999998</v>
      </c>
      <c r="AD138" s="1">
        <v>-26.455439999999999</v>
      </c>
      <c r="AE138" s="1">
        <v>-20.13082</v>
      </c>
      <c r="AF138" s="1">
        <v>-8.7954193988623803</v>
      </c>
      <c r="AG138" t="str" cm="1">
        <f t="array" ref="AG138">_xll.BDP(B138,"State_of_domicile")</f>
        <v>#N/A Connection</v>
      </c>
      <c r="AH138" t="str" cm="1">
        <f t="array" ref="AH138">_xll.BDP(B138,"cntry_of_domicile")</f>
        <v>#N/A Connection</v>
      </c>
      <c r="AI138" t="str" cm="1">
        <f t="array" ref="AI138">_xll.BDP(B138,"cur_mkt_cap")</f>
        <v>#N/A Connection</v>
      </c>
      <c r="AJ138" t="str">
        <f t="shared" si="5"/>
        <v>Large Cap</v>
      </c>
      <c r="AK138" t="str" cm="1">
        <f t="array" ref="AK138">_xll.BDP(B138,"EQY_beta")</f>
        <v>#N/A Connection</v>
      </c>
    </row>
    <row r="139" spans="1:37" x14ac:dyDescent="0.3">
      <c r="A139" t="s">
        <v>1022</v>
      </c>
      <c r="B139" t="str">
        <f t="shared" si="4"/>
        <v>DLR US Equity</v>
      </c>
      <c r="C139" t="s">
        <v>519</v>
      </c>
      <c r="D139" t="s">
        <v>33</v>
      </c>
      <c r="E139">
        <v>287522300</v>
      </c>
      <c r="F139" t="s">
        <v>1063</v>
      </c>
      <c r="G139">
        <v>23.644100000000002</v>
      </c>
      <c r="H139">
        <v>1970131</v>
      </c>
      <c r="I139">
        <v>2004</v>
      </c>
      <c r="J139">
        <v>3030</v>
      </c>
      <c r="K139" t="s">
        <v>1081</v>
      </c>
      <c r="L139" s="1">
        <v>106.68</v>
      </c>
      <c r="M139" s="1">
        <v>1.8737075175162099</v>
      </c>
      <c r="O139" s="1">
        <v>2.2688332427992268</v>
      </c>
      <c r="P139" s="1" t="str" cm="1">
        <f t="array" ref="P139">_xll.BDP(B139,"is010")</f>
        <v>#N/A Connection</v>
      </c>
      <c r="Q139" s="1" t="str" cm="1">
        <f t="array" ref="Q139">_xll.BDP(B139,"wacc")</f>
        <v>#N/A Connection</v>
      </c>
      <c r="R139" s="1" t="str" cm="1">
        <f t="array" ref="R139">_xll.BDP(B139,"rr243")</f>
        <v>#N/A Connection</v>
      </c>
      <c r="T139" s="1" t="str" cm="1">
        <f t="array" ref="T139">_xll.BDP(B139,"RR026")</f>
        <v>#N/A Connection</v>
      </c>
      <c r="U139" s="1" t="str" cm="1">
        <f t="array" ref="U139">_xll.BDP(B139,"rr951")</f>
        <v>#N/A Connection</v>
      </c>
      <c r="V139" s="1" t="str" cm="1">
        <f t="array" ref="V139">_xll.BDP(B139,"rx280")</f>
        <v>#N/A Connection</v>
      </c>
      <c r="W139" s="1" t="str" cm="1">
        <f t="array" ref="W139">_xll.BDP(B139,"CEO_DUALITY")</f>
        <v>#N/A Connection</v>
      </c>
      <c r="X139" s="1" t="str" cm="1">
        <f t="array" ref="X139">_xll.BDP(B139,"ES277")</f>
        <v>#N/A Connection</v>
      </c>
      <c r="Y139" s="1" t="str" cm="1">
        <f t="array" ref="Y139">_xll.BDP(B139,"es096")</f>
        <v>#N/A Connection</v>
      </c>
      <c r="Z139" s="1" t="str" cm="1">
        <f t="array" ref="Z139">_xll.BDP(B139,"CG680")</f>
        <v>#N/A Connection</v>
      </c>
      <c r="AA139" s="1">
        <v>5.0867209999999998</v>
      </c>
      <c r="AB139" s="1">
        <v>114.48112711033316</v>
      </c>
      <c r="AC139" s="1">
        <v>-28.42332</v>
      </c>
      <c r="AD139" s="1">
        <v>-1.5102660000000001</v>
      </c>
      <c r="AE139" s="1">
        <v>3.6166619999999998</v>
      </c>
      <c r="AF139" s="1">
        <v>8.343148120237597</v>
      </c>
      <c r="AG139" t="str" cm="1">
        <f t="array" ref="AG139">_xll.BDP(B139,"State_of_domicile")</f>
        <v>#N/A Connection</v>
      </c>
      <c r="AH139" t="str" cm="1">
        <f t="array" ref="AH139">_xll.BDP(B139,"cntry_of_domicile")</f>
        <v>#N/A Connection</v>
      </c>
      <c r="AI139" t="str" cm="1">
        <f t="array" ref="AI139">_xll.BDP(B139,"cur_mkt_cap")</f>
        <v>#N/A Connection</v>
      </c>
      <c r="AJ139" t="str">
        <f t="shared" si="5"/>
        <v>Large Cap</v>
      </c>
      <c r="AK139" t="str" cm="1">
        <f t="array" ref="AK139">_xll.BDP(B139,"EQY_beta")</f>
        <v>#N/A Connection</v>
      </c>
    </row>
    <row r="140" spans="1:37" x14ac:dyDescent="0.3">
      <c r="A140" t="s">
        <v>839</v>
      </c>
      <c r="B140" t="str">
        <f t="shared" si="4"/>
        <v>DLTR US Equity</v>
      </c>
      <c r="C140" t="s">
        <v>338</v>
      </c>
      <c r="D140" t="s">
        <v>39</v>
      </c>
      <c r="E140">
        <v>221184500</v>
      </c>
      <c r="F140" t="s">
        <v>1065</v>
      </c>
      <c r="G140">
        <v>20.976700000000001</v>
      </c>
      <c r="H140">
        <v>2107889</v>
      </c>
      <c r="I140">
        <v>2008</v>
      </c>
      <c r="J140">
        <v>61886</v>
      </c>
      <c r="K140" t="s">
        <v>1082</v>
      </c>
      <c r="L140" s="1">
        <v>148.46</v>
      </c>
      <c r="M140" s="1">
        <v>5.611106299157731</v>
      </c>
      <c r="N140" s="1">
        <v>6.2251117604545865</v>
      </c>
      <c r="O140" s="1">
        <v>3.5929255281300252</v>
      </c>
      <c r="P140" s="1" t="str" cm="1">
        <f t="array" ref="P140">_xll.BDP(B140,"is010")</f>
        <v>#N/A Connection</v>
      </c>
      <c r="Q140" s="1" t="str" cm="1">
        <f t="array" ref="Q140">_xll.BDP(B140,"wacc")</f>
        <v>#N/A Connection</v>
      </c>
      <c r="R140" s="1" t="str" cm="1">
        <f t="array" ref="R140">_xll.BDP(B140,"rr243")</f>
        <v>#N/A Connection</v>
      </c>
      <c r="S140" s="1" t="str" cm="1">
        <f t="array" ref="S140">_xll.BDP(B140,"rr057")</f>
        <v>#N/A Connection</v>
      </c>
      <c r="T140" s="1" t="str" cm="1">
        <f t="array" ref="T140">_xll.BDP(B140,"RR026")</f>
        <v>#N/A Connection</v>
      </c>
      <c r="U140" s="1" t="str" cm="1">
        <f t="array" ref="U140">_xll.BDP(B140,"rr951")</f>
        <v>#N/A Connection</v>
      </c>
      <c r="V140" s="1" t="str" cm="1">
        <f t="array" ref="V140">_xll.BDP(B140,"rx280")</f>
        <v>#N/A Connection</v>
      </c>
      <c r="W140" s="1" t="str" cm="1">
        <f t="array" ref="W140">_xll.BDP(B140,"CEO_DUALITY")</f>
        <v>#N/A Connection</v>
      </c>
      <c r="X140" s="1" t="str" cm="1">
        <f t="array" ref="X140">_xll.BDP(B140,"ES277")</f>
        <v>#N/A Connection</v>
      </c>
      <c r="Y140" s="1" t="str" cm="1">
        <f t="array" ref="Y140">_xll.BDP(B140,"es096")</f>
        <v>#N/A Connection</v>
      </c>
      <c r="Z140" s="1" t="str" cm="1">
        <f t="array" ref="Z140">_xll.BDP(B140,"CG680")</f>
        <v>#N/A Connection</v>
      </c>
      <c r="AA140" s="1">
        <v>3.6844450000000002</v>
      </c>
      <c r="AB140" s="1">
        <v>105.06740185311527</v>
      </c>
      <c r="AC140" s="1">
        <v>15.049609999999999</v>
      </c>
      <c r="AD140" s="1">
        <v>17.450839999999999</v>
      </c>
      <c r="AE140" s="1">
        <v>5.6258169999999996</v>
      </c>
      <c r="AF140" s="1">
        <v>13.560470505669485</v>
      </c>
      <c r="AG140" t="str" cm="1">
        <f t="array" ref="AG140">_xll.BDP(B140,"State_of_domicile")</f>
        <v>#N/A Connection</v>
      </c>
      <c r="AH140" t="str" cm="1">
        <f t="array" ref="AH140">_xll.BDP(B140,"cntry_of_domicile")</f>
        <v>#N/A Connection</v>
      </c>
      <c r="AI140" t="str" cm="1">
        <f t="array" ref="AI140">_xll.BDP(B140,"cur_mkt_cap")</f>
        <v>#N/A Connection</v>
      </c>
      <c r="AJ140" t="str">
        <f t="shared" si="5"/>
        <v>Large Cap</v>
      </c>
      <c r="AK140" t="str" cm="1">
        <f t="array" ref="AK140">_xll.BDP(B140,"EQY_beta")</f>
        <v>#N/A Connection</v>
      </c>
    </row>
    <row r="141" spans="1:37" x14ac:dyDescent="0.3">
      <c r="A141" t="s">
        <v>617</v>
      </c>
      <c r="B141" t="str">
        <f t="shared" si="4"/>
        <v>DOV US Equity</v>
      </c>
      <c r="C141" t="s">
        <v>116</v>
      </c>
      <c r="D141" t="s">
        <v>21</v>
      </c>
      <c r="E141">
        <v>143549300</v>
      </c>
      <c r="F141" t="s">
        <v>1063</v>
      </c>
      <c r="G141">
        <v>21.9679</v>
      </c>
      <c r="H141">
        <v>888046</v>
      </c>
      <c r="I141">
        <v>1947</v>
      </c>
      <c r="J141">
        <v>25000</v>
      </c>
      <c r="K141" t="s">
        <v>1079</v>
      </c>
      <c r="L141" s="1">
        <v>144.66999999999999</v>
      </c>
      <c r="M141" s="1">
        <v>4.6510059284979199</v>
      </c>
      <c r="N141" s="1">
        <v>13.02636488222532</v>
      </c>
      <c r="O141" s="1">
        <v>8.1863507417204566</v>
      </c>
      <c r="P141" s="1" t="str" cm="1">
        <f t="array" ref="P141">_xll.BDP(B141,"is010")</f>
        <v>#N/A Connection</v>
      </c>
      <c r="Q141" s="1" t="str" cm="1">
        <f t="array" ref="Q141">_xll.BDP(B141,"wacc")</f>
        <v>#N/A Connection</v>
      </c>
      <c r="R141" s="1" t="str" cm="1">
        <f t="array" ref="R141">_xll.BDP(B141,"rr243")</f>
        <v>#N/A Connection</v>
      </c>
      <c r="S141" s="1" t="str" cm="1">
        <f t="array" ref="S141">_xll.BDP(B141,"rr057")</f>
        <v>#N/A Connection</v>
      </c>
      <c r="T141" s="1" t="str" cm="1">
        <f t="array" ref="T141">_xll.BDP(B141,"RR026")</f>
        <v>#N/A Connection</v>
      </c>
      <c r="U141" s="1" t="str" cm="1">
        <f t="array" ref="U141">_xll.BDP(B141,"rr951")</f>
        <v>#N/A Connection</v>
      </c>
      <c r="V141" s="1" t="str" cm="1">
        <f t="array" ref="V141">_xll.BDP(B141,"rx280")</f>
        <v>#N/A Connection</v>
      </c>
      <c r="W141" s="1" t="str" cm="1">
        <f t="array" ref="W141">_xll.BDP(B141,"CEO_DUALITY")</f>
        <v>#N/A Connection</v>
      </c>
      <c r="X141" s="1" t="str" cm="1">
        <f t="array" ref="X141">_xll.BDP(B141,"ES277")</f>
        <v>#N/A Connection</v>
      </c>
      <c r="Y141" s="1" t="str" cm="1">
        <f t="array" ref="Y141">_xll.BDP(B141,"es096")</f>
        <v>#N/A Connection</v>
      </c>
      <c r="Z141" s="1" t="str" cm="1">
        <f t="array" ref="Z141">_xll.BDP(B141,"CG680")</f>
        <v>#N/A Connection</v>
      </c>
      <c r="AA141" s="1">
        <v>2.7325629999999999</v>
      </c>
      <c r="AB141" s="1">
        <v>91.974411047315556</v>
      </c>
      <c r="AC141" s="1">
        <v>-17.74391</v>
      </c>
      <c r="AD141" s="1">
        <v>8.1856790000000004</v>
      </c>
      <c r="AE141" s="1">
        <v>13.466379999999999</v>
      </c>
      <c r="AF141" s="1">
        <v>14.239839225357208</v>
      </c>
      <c r="AG141" t="str" cm="1">
        <f t="array" ref="AG141">_xll.BDP(B141,"State_of_domicile")</f>
        <v>#N/A Connection</v>
      </c>
      <c r="AH141" t="str" cm="1">
        <f t="array" ref="AH141">_xll.BDP(B141,"cntry_of_domicile")</f>
        <v>#N/A Connection</v>
      </c>
      <c r="AI141" t="str" cm="1">
        <f t="array" ref="AI141">_xll.BDP(B141,"cur_mkt_cap")</f>
        <v>#N/A Connection</v>
      </c>
      <c r="AJ141" t="str">
        <f t="shared" si="5"/>
        <v>Large Cap</v>
      </c>
      <c r="AK141" t="str" cm="1">
        <f t="array" ref="AK141">_xll.BDP(B141,"EQY_beta")</f>
        <v>#N/A Connection</v>
      </c>
    </row>
    <row r="142" spans="1:37" x14ac:dyDescent="0.3">
      <c r="A142" t="s">
        <v>1007</v>
      </c>
      <c r="B142" t="str">
        <f t="shared" si="4"/>
        <v>DOW US Equity</v>
      </c>
      <c r="C142" t="s">
        <v>505</v>
      </c>
      <c r="D142" t="s">
        <v>12</v>
      </c>
      <c r="E142">
        <v>704879900</v>
      </c>
      <c r="F142" t="s">
        <v>1063</v>
      </c>
      <c r="G142">
        <v>9.6038999999999994</v>
      </c>
      <c r="H142">
        <v>5486951</v>
      </c>
      <c r="I142">
        <v>2018</v>
      </c>
      <c r="J142">
        <v>37800</v>
      </c>
      <c r="K142" t="s">
        <v>1076</v>
      </c>
      <c r="L142" s="1">
        <v>58.18</v>
      </c>
      <c r="M142" s="1">
        <v>6.7813919732024885</v>
      </c>
      <c r="P142" s="1" t="str" cm="1">
        <f t="array" ref="P142">_xll.BDP(B142,"is010")</f>
        <v>#N/A Connection</v>
      </c>
      <c r="Q142" s="1" t="str" cm="1">
        <f t="array" ref="Q142">_xll.BDP(B142,"wacc")</f>
        <v>#N/A Connection</v>
      </c>
      <c r="R142" s="1" t="str" cm="1">
        <f t="array" ref="R142">_xll.BDP(B142,"rr243")</f>
        <v>#N/A Connection</v>
      </c>
      <c r="S142" s="1" t="str" cm="1">
        <f t="array" ref="S142">_xll.BDP(B142,"rr057")</f>
        <v>#N/A Connection</v>
      </c>
      <c r="T142" s="1" t="str" cm="1">
        <f t="array" ref="T142">_xll.BDP(B142,"RR026")</f>
        <v>#N/A Connection</v>
      </c>
      <c r="W142" s="1" t="str" cm="1">
        <f t="array" ref="W142">_xll.BDP(B142,"CEO_DUALITY")</f>
        <v>#N/A Connection</v>
      </c>
      <c r="X142" s="1" t="str" cm="1">
        <f t="array" ref="X142">_xll.BDP(B142,"ES277")</f>
        <v>#N/A Connection</v>
      </c>
      <c r="Y142" s="1" t="str" cm="1">
        <f t="array" ref="Y142">_xll.BDP(B142,"es096")</f>
        <v>#N/A Connection</v>
      </c>
      <c r="Z142" s="1" t="str" cm="1">
        <f t="array" ref="Z142">_xll.BDP(B142,"CG680")</f>
        <v>#N/A Connection</v>
      </c>
      <c r="AA142" s="1">
        <v>2.3557109999999999</v>
      </c>
      <c r="AB142" s="1">
        <v>72.961784062162977</v>
      </c>
      <c r="AC142" s="1">
        <v>1.6560220000000001</v>
      </c>
      <c r="AD142" s="1">
        <v>8.4977730000000005</v>
      </c>
      <c r="AE142" s="1">
        <v>20.661999999999999</v>
      </c>
      <c r="AG142" t="str" cm="1">
        <f t="array" ref="AG142">_xll.BDP(B142,"State_of_domicile")</f>
        <v>#N/A Connection</v>
      </c>
      <c r="AH142" t="str" cm="1">
        <f t="array" ref="AH142">_xll.BDP(B142,"cntry_of_domicile")</f>
        <v>#N/A Connection</v>
      </c>
      <c r="AI142" t="str" cm="1">
        <f t="array" ref="AI142">_xll.BDP(B142,"cur_mkt_cap")</f>
        <v>#N/A Connection</v>
      </c>
      <c r="AJ142" t="str">
        <f t="shared" si="5"/>
        <v>Large Cap</v>
      </c>
      <c r="AK142" t="str" cm="1">
        <f t="array" ref="AK142">_xll.BDP(B142,"EQY_beta")</f>
        <v>#N/A Connection</v>
      </c>
    </row>
    <row r="143" spans="1:37" x14ac:dyDescent="0.3">
      <c r="A143" t="s">
        <v>843</v>
      </c>
      <c r="B143" t="str">
        <f t="shared" si="4"/>
        <v>DPZ US Equity</v>
      </c>
      <c r="C143" t="s">
        <v>342</v>
      </c>
      <c r="D143" t="s">
        <v>39</v>
      </c>
      <c r="E143">
        <v>35399380</v>
      </c>
      <c r="F143" t="s">
        <v>1063</v>
      </c>
      <c r="G143">
        <v>29.137599999999999</v>
      </c>
      <c r="H143">
        <v>612515</v>
      </c>
      <c r="I143">
        <v>2002</v>
      </c>
      <c r="J143">
        <v>13500</v>
      </c>
      <c r="K143" t="s">
        <v>1091</v>
      </c>
      <c r="L143" s="1">
        <v>347.32</v>
      </c>
      <c r="M143" s="1">
        <v>18.173500963390232</v>
      </c>
      <c r="N143" s="1">
        <v>21.137648142497046</v>
      </c>
      <c r="O143" s="1">
        <v>35.427353378488434</v>
      </c>
      <c r="P143" s="1" t="str" cm="1">
        <f t="array" ref="P143">_xll.BDP(B143,"is010")</f>
        <v>#N/A Connection</v>
      </c>
      <c r="Q143" s="1" t="str" cm="1">
        <f t="array" ref="Q143">_xll.BDP(B143,"wacc")</f>
        <v>#N/A Connection</v>
      </c>
      <c r="R143" s="1" t="str" cm="1">
        <f t="array" ref="R143">_xll.BDP(B143,"rr243")</f>
        <v>#N/A Connection</v>
      </c>
      <c r="S143" s="1" t="str" cm="1">
        <f t="array" ref="S143">_xll.BDP(B143,"rr057")</f>
        <v>#N/A Connection</v>
      </c>
      <c r="T143" s="1" t="str" cm="1">
        <f t="array" ref="T143">_xll.BDP(B143,"RR026")</f>
        <v>#N/A Connection</v>
      </c>
      <c r="U143" s="1" t="str" cm="1">
        <f t="array" ref="U143">_xll.BDP(B143,"rr951")</f>
        <v>#N/A Connection</v>
      </c>
      <c r="V143" s="1" t="str" cm="1">
        <f t="array" ref="V143">_xll.BDP(B143,"rx280")</f>
        <v>#N/A Connection</v>
      </c>
      <c r="W143" s="1" t="str" cm="1">
        <f t="array" ref="W143">_xll.BDP(B143,"CEO_DUALITY")</f>
        <v>#N/A Connection</v>
      </c>
      <c r="X143" s="1" t="str" cm="1">
        <f t="array" ref="X143">_xll.BDP(B143,"ES277")</f>
        <v>#N/A Connection</v>
      </c>
      <c r="Y143" s="1" t="str" cm="1">
        <f t="array" ref="Y143">_xll.BDP(B143,"es096")</f>
        <v>#N/A Connection</v>
      </c>
      <c r="Z143" s="1" t="str" cm="1">
        <f t="array" ref="Z143">_xll.BDP(B143,"CG680")</f>
        <v>#N/A Connection</v>
      </c>
      <c r="AA143" s="1">
        <v>4.011952</v>
      </c>
      <c r="AB143" s="1">
        <v>122.12016770524423</v>
      </c>
      <c r="AC143" s="1">
        <v>-24.643989999999999</v>
      </c>
      <c r="AD143" s="1">
        <v>7.6479140000000001</v>
      </c>
      <c r="AE143" s="1">
        <v>11.53192</v>
      </c>
      <c r="AF143" s="1">
        <v>24.577594735074925</v>
      </c>
      <c r="AG143" t="str" cm="1">
        <f t="array" ref="AG143">_xll.BDP(B143,"State_of_domicile")</f>
        <v>#N/A Connection</v>
      </c>
      <c r="AH143" t="str" cm="1">
        <f t="array" ref="AH143">_xll.BDP(B143,"cntry_of_domicile")</f>
        <v>#N/A Connection</v>
      </c>
      <c r="AI143" t="str" cm="1">
        <f t="array" ref="AI143">_xll.BDP(B143,"cur_mkt_cap")</f>
        <v>#N/A Connection</v>
      </c>
      <c r="AJ143" t="str">
        <f t="shared" si="5"/>
        <v>Large Cap</v>
      </c>
      <c r="AK143" t="str" cm="1">
        <f t="array" ref="AK143">_xll.BDP(B143,"EQY_beta")</f>
        <v>#N/A Connection</v>
      </c>
    </row>
    <row r="144" spans="1:37" x14ac:dyDescent="0.3">
      <c r="A144" t="s">
        <v>840</v>
      </c>
      <c r="B144" t="str">
        <f t="shared" si="4"/>
        <v>DRI US Equity</v>
      </c>
      <c r="C144" t="s">
        <v>339</v>
      </c>
      <c r="D144" t="s">
        <v>39</v>
      </c>
      <c r="E144">
        <v>121705300</v>
      </c>
      <c r="F144" t="s">
        <v>1063</v>
      </c>
      <c r="G144">
        <v>20.304500000000001</v>
      </c>
      <c r="H144">
        <v>1087916</v>
      </c>
      <c r="I144">
        <v>1995</v>
      </c>
      <c r="J144">
        <v>178956</v>
      </c>
      <c r="K144" t="s">
        <v>1091</v>
      </c>
      <c r="L144" s="1">
        <v>149.69</v>
      </c>
      <c r="M144" s="1">
        <v>5.4889715962914032</v>
      </c>
      <c r="N144" s="1">
        <v>66.198137548488177</v>
      </c>
      <c r="O144" s="1">
        <v>7.649163817917807</v>
      </c>
      <c r="P144" s="1" t="str" cm="1">
        <f t="array" ref="P144">_xll.BDP(B144,"is010")</f>
        <v>#N/A Connection</v>
      </c>
      <c r="Q144" s="1" t="str" cm="1">
        <f t="array" ref="Q144">_xll.BDP(B144,"wacc")</f>
        <v>#N/A Connection</v>
      </c>
      <c r="R144" s="1" t="str" cm="1">
        <f t="array" ref="R144">_xll.BDP(B144,"rr243")</f>
        <v>#N/A Connection</v>
      </c>
      <c r="S144" s="1" t="str" cm="1">
        <f t="array" ref="S144">_xll.BDP(B144,"rr057")</f>
        <v>#N/A Connection</v>
      </c>
      <c r="T144" s="1" t="str" cm="1">
        <f t="array" ref="T144">_xll.BDP(B144,"RR026")</f>
        <v>#N/A Connection</v>
      </c>
      <c r="U144" s="1" t="str" cm="1">
        <f t="array" ref="U144">_xll.BDP(B144,"rr951")</f>
        <v>#N/A Connection</v>
      </c>
      <c r="V144" s="1" t="str" cm="1">
        <f t="array" ref="V144">_xll.BDP(B144,"rx280")</f>
        <v>#N/A Connection</v>
      </c>
      <c r="W144" s="1" t="str" cm="1">
        <f t="array" ref="W144">_xll.BDP(B144,"CEO_DUALITY")</f>
        <v>#N/A Connection</v>
      </c>
      <c r="X144" s="1" t="str" cm="1">
        <f t="array" ref="X144">_xll.BDP(B144,"ES277")</f>
        <v>#N/A Connection</v>
      </c>
      <c r="Y144" s="1" t="str" cm="1">
        <f t="array" ref="Y144">_xll.BDP(B144,"es096")</f>
        <v>#N/A Connection</v>
      </c>
      <c r="Z144" s="1" t="str" cm="1">
        <f t="array" ref="Z144">_xll.BDP(B144,"CG680")</f>
        <v>#N/A Connection</v>
      </c>
      <c r="AA144" s="1">
        <v>2.1829329999999998</v>
      </c>
      <c r="AB144" s="1">
        <v>95.776289075841433</v>
      </c>
      <c r="AC144" s="1">
        <v>11.38555</v>
      </c>
      <c r="AD144" s="1">
        <v>12.24037</v>
      </c>
      <c r="AE144" s="1">
        <v>11.791679999999999</v>
      </c>
      <c r="AF144" s="1">
        <v>16.813615571568306</v>
      </c>
      <c r="AG144" t="str" cm="1">
        <f t="array" ref="AG144">_xll.BDP(B144,"State_of_domicile")</f>
        <v>#N/A Connection</v>
      </c>
      <c r="AH144" t="str" cm="1">
        <f t="array" ref="AH144">_xll.BDP(B144,"cntry_of_domicile")</f>
        <v>#N/A Connection</v>
      </c>
      <c r="AI144" t="str" cm="1">
        <f t="array" ref="AI144">_xll.BDP(B144,"cur_mkt_cap")</f>
        <v>#N/A Connection</v>
      </c>
      <c r="AJ144" t="str">
        <f t="shared" si="5"/>
        <v>Large Cap</v>
      </c>
      <c r="AK144" t="str" cm="1">
        <f t="array" ref="AK144">_xll.BDP(B144,"EQY_beta")</f>
        <v>#N/A Connection</v>
      </c>
    </row>
    <row r="145" spans="1:37" x14ac:dyDescent="0.3">
      <c r="A145" t="s">
        <v>915</v>
      </c>
      <c r="B145" t="str">
        <f t="shared" si="4"/>
        <v>DTE US Equity</v>
      </c>
      <c r="C145" t="s">
        <v>414</v>
      </c>
      <c r="D145" t="s">
        <v>47</v>
      </c>
      <c r="E145">
        <v>193742000</v>
      </c>
      <c r="F145" t="s">
        <v>1063</v>
      </c>
      <c r="G145">
        <v>19.601700000000001</v>
      </c>
      <c r="H145">
        <v>976800</v>
      </c>
      <c r="I145">
        <v>1995</v>
      </c>
      <c r="J145">
        <v>10300</v>
      </c>
      <c r="K145" t="s">
        <v>1075</v>
      </c>
      <c r="L145" s="1">
        <v>117.25</v>
      </c>
      <c r="M145" s="1">
        <v>5.478035212445076</v>
      </c>
      <c r="N145" s="1">
        <v>280.41964827436937</v>
      </c>
      <c r="O145" s="1">
        <v>2.9732565042353576</v>
      </c>
      <c r="P145" s="1" t="str" cm="1">
        <f t="array" ref="P145">_xll.BDP(B145,"is010")</f>
        <v>#N/A Connection</v>
      </c>
      <c r="Q145" s="1" t="str" cm="1">
        <f t="array" ref="Q145">_xll.BDP(B145,"wacc")</f>
        <v>#N/A Connection</v>
      </c>
      <c r="R145" s="1" t="str" cm="1">
        <f t="array" ref="R145">_xll.BDP(B145,"rr243")</f>
        <v>#N/A Connection</v>
      </c>
      <c r="S145" s="1" t="str" cm="1">
        <f t="array" ref="S145">_xll.BDP(B145,"rr057")</f>
        <v>#N/A Connection</v>
      </c>
      <c r="T145" s="1" t="str" cm="1">
        <f t="array" ref="T145">_xll.BDP(B145,"RR026")</f>
        <v>#N/A Connection</v>
      </c>
      <c r="U145" s="1" t="str" cm="1">
        <f t="array" ref="U145">_xll.BDP(B145,"rr951")</f>
        <v>#N/A Connection</v>
      </c>
      <c r="V145" s="1" t="str" cm="1">
        <f t="array" ref="V145">_xll.BDP(B145,"rx280")</f>
        <v>#N/A Connection</v>
      </c>
      <c r="W145" s="1" t="str" cm="1">
        <f t="array" ref="W145">_xll.BDP(B145,"CEO_DUALITY")</f>
        <v>#N/A Connection</v>
      </c>
      <c r="X145" s="1" t="str" cm="1">
        <f t="array" ref="X145">_xll.BDP(B145,"ES277")</f>
        <v>#N/A Connection</v>
      </c>
      <c r="Y145" s="1" t="str" cm="1">
        <f t="array" ref="Y145">_xll.BDP(B145,"es096")</f>
        <v>#N/A Connection</v>
      </c>
      <c r="Z145" s="1" t="str" cm="1">
        <f t="array" ref="Z145">_xll.BDP(B145,"CG680")</f>
        <v>#N/A Connection</v>
      </c>
      <c r="AA145" s="1">
        <v>1.753576</v>
      </c>
      <c r="AB145" s="1">
        <v>93.503605259203439</v>
      </c>
      <c r="AC145" s="1">
        <v>2.4843549999999999</v>
      </c>
      <c r="AD145" s="1">
        <v>4.5158820000000004</v>
      </c>
      <c r="AE145" s="1">
        <v>9.4938490000000009</v>
      </c>
      <c r="AF145" s="1">
        <v>12.511542351271988</v>
      </c>
      <c r="AG145" t="str" cm="1">
        <f t="array" ref="AG145">_xll.BDP(B145,"State_of_domicile")</f>
        <v>#N/A Connection</v>
      </c>
      <c r="AH145" t="str" cm="1">
        <f t="array" ref="AH145">_xll.BDP(B145,"cntry_of_domicile")</f>
        <v>#N/A Connection</v>
      </c>
      <c r="AI145" t="str" cm="1">
        <f t="array" ref="AI145">_xll.BDP(B145,"cur_mkt_cap")</f>
        <v>#N/A Connection</v>
      </c>
      <c r="AJ145" t="str">
        <f t="shared" si="5"/>
        <v>Large Cap</v>
      </c>
      <c r="AK145" t="str" cm="1">
        <f t="array" ref="AK145">_xll.BDP(B145,"EQY_beta")</f>
        <v>#N/A Connection</v>
      </c>
    </row>
    <row r="146" spans="1:37" x14ac:dyDescent="0.3">
      <c r="A146" t="s">
        <v>620</v>
      </c>
      <c r="B146" t="str">
        <f t="shared" si="4"/>
        <v>DUK US Equity</v>
      </c>
      <c r="C146" t="s">
        <v>119</v>
      </c>
      <c r="D146" t="s">
        <v>47</v>
      </c>
      <c r="E146">
        <v>770062700</v>
      </c>
      <c r="F146" t="s">
        <v>1063</v>
      </c>
      <c r="G146">
        <v>20.324300000000001</v>
      </c>
      <c r="H146">
        <v>2760368</v>
      </c>
      <c r="I146">
        <v>2005</v>
      </c>
      <c r="J146">
        <v>27605</v>
      </c>
      <c r="K146" t="s">
        <v>1075</v>
      </c>
      <c r="L146" s="1">
        <v>104.4</v>
      </c>
      <c r="M146" s="1">
        <v>-0.16906161753670323</v>
      </c>
      <c r="N146" s="1">
        <v>6.2308980695499585</v>
      </c>
      <c r="O146" s="1">
        <v>1.9635997890700132</v>
      </c>
      <c r="P146" s="1" t="str" cm="1">
        <f t="array" ref="P146">_xll.BDP(B146,"is010")</f>
        <v>#N/A Connection</v>
      </c>
      <c r="Q146" s="1" t="str" cm="1">
        <f t="array" ref="Q146">_xll.BDP(B146,"wacc")</f>
        <v>#N/A Connection</v>
      </c>
      <c r="R146" s="1" t="str" cm="1">
        <f t="array" ref="R146">_xll.BDP(B146,"rr243")</f>
        <v>#N/A Connection</v>
      </c>
      <c r="S146" s="1" t="str" cm="1">
        <f t="array" ref="S146">_xll.BDP(B146,"rr057")</f>
        <v>#N/A Connection</v>
      </c>
      <c r="T146" s="1" t="str" cm="1">
        <f t="array" ref="T146">_xll.BDP(B146,"RR026")</f>
        <v>#N/A Connection</v>
      </c>
      <c r="U146" s="1" t="str" cm="1">
        <f t="array" ref="U146">_xll.BDP(B146,"rr951")</f>
        <v>#N/A Connection</v>
      </c>
      <c r="V146" s="1" t="str" cm="1">
        <f t="array" ref="V146">_xll.BDP(B146,"rx280")</f>
        <v>#N/A Connection</v>
      </c>
      <c r="W146" s="1" t="str" cm="1">
        <f t="array" ref="W146">_xll.BDP(B146,"CEO_DUALITY")</f>
        <v>#N/A Connection</v>
      </c>
      <c r="X146" s="1" t="str" cm="1">
        <f t="array" ref="X146">_xll.BDP(B146,"ES277")</f>
        <v>#N/A Connection</v>
      </c>
      <c r="Y146" s="1" t="str" cm="1">
        <f t="array" ref="Y146">_xll.BDP(B146,"es096")</f>
        <v>#N/A Connection</v>
      </c>
      <c r="Z146" s="1" t="str" cm="1">
        <f t="array" ref="Z146">_xll.BDP(B146,"CG680")</f>
        <v>#N/A Connection</v>
      </c>
      <c r="AA146" s="1">
        <v>2.8815900000000001</v>
      </c>
      <c r="AB146" s="1">
        <v>65.732783725716033</v>
      </c>
      <c r="AC146" s="1">
        <v>6.4476129999999996</v>
      </c>
      <c r="AD146" s="1">
        <v>7.8571590000000002</v>
      </c>
      <c r="AE146" s="1">
        <v>10.67332</v>
      </c>
      <c r="AF146" s="1">
        <v>9.5564975623788193</v>
      </c>
      <c r="AG146" t="str" cm="1">
        <f t="array" ref="AG146">_xll.BDP(B146,"State_of_domicile")</f>
        <v>#N/A Connection</v>
      </c>
      <c r="AH146" t="str" cm="1">
        <f t="array" ref="AH146">_xll.BDP(B146,"cntry_of_domicile")</f>
        <v>#N/A Connection</v>
      </c>
      <c r="AI146" t="str" cm="1">
        <f t="array" ref="AI146">_xll.BDP(B146,"cur_mkt_cap")</f>
        <v>#N/A Connection</v>
      </c>
      <c r="AJ146" t="str">
        <f t="shared" si="5"/>
        <v>Large Cap</v>
      </c>
      <c r="AK146" t="str" cm="1">
        <f t="array" ref="AK146">_xll.BDP(B146,"EQY_beta")</f>
        <v>#N/A Connection</v>
      </c>
    </row>
    <row r="147" spans="1:37" x14ac:dyDescent="0.3">
      <c r="A147" t="s">
        <v>848</v>
      </c>
      <c r="B147" t="str">
        <f t="shared" si="4"/>
        <v>DVA US Equity</v>
      </c>
      <c r="C147" t="s">
        <v>347</v>
      </c>
      <c r="D147" t="s">
        <v>29</v>
      </c>
      <c r="E147">
        <v>90100000</v>
      </c>
      <c r="F147" t="s">
        <v>1063</v>
      </c>
      <c r="G147">
        <v>12.513199999999999</v>
      </c>
      <c r="H147">
        <v>598806</v>
      </c>
      <c r="I147">
        <v>1994</v>
      </c>
      <c r="J147">
        <v>69000</v>
      </c>
      <c r="K147" t="s">
        <v>1100</v>
      </c>
      <c r="L147" s="1">
        <v>79.33</v>
      </c>
      <c r="M147" s="1">
        <v>15.766475869189467</v>
      </c>
      <c r="O147" s="1">
        <v>3.8112202982973189</v>
      </c>
      <c r="P147" s="1" t="str" cm="1">
        <f t="array" ref="P147">_xll.BDP(B147,"is010")</f>
        <v>#N/A Connection</v>
      </c>
      <c r="Q147" s="1" t="str" cm="1">
        <f t="array" ref="Q147">_xll.BDP(B147,"wacc")</f>
        <v>#N/A Connection</v>
      </c>
      <c r="R147" s="1" t="str" cm="1">
        <f t="array" ref="R147">_xll.BDP(B147,"rr243")</f>
        <v>#N/A Connection</v>
      </c>
      <c r="S147" s="1" t="str" cm="1">
        <f t="array" ref="S147">_xll.BDP(B147,"rr057")</f>
        <v>#N/A Connection</v>
      </c>
      <c r="T147" s="1" t="str" cm="1">
        <f t="array" ref="T147">_xll.BDP(B147,"RR026")</f>
        <v>#N/A Connection</v>
      </c>
      <c r="U147" s="1" t="str" cm="1">
        <f t="array" ref="U147">_xll.BDP(B147,"rr951")</f>
        <v>#N/A Connection</v>
      </c>
      <c r="V147" s="1" t="str" cm="1">
        <f t="array" ref="V147">_xll.BDP(B147,"rx280")</f>
        <v>#N/A Connection</v>
      </c>
      <c r="W147" s="1" t="str" cm="1">
        <f t="array" ref="W147">_xll.BDP(B147,"CEO_DUALITY")</f>
        <v>#N/A Connection</v>
      </c>
      <c r="X147" s="1" t="str" cm="1">
        <f t="array" ref="X147">_xll.BDP(B147,"ES277")</f>
        <v>#N/A Connection</v>
      </c>
      <c r="Y147" s="1" t="str" cm="1">
        <f t="array" ref="Y147">_xll.BDP(B147,"es096")</f>
        <v>#N/A Connection</v>
      </c>
      <c r="Z147" s="1" t="str" cm="1">
        <f t="array" ref="Z147">_xll.BDP(B147,"CG680")</f>
        <v>#N/A Connection</v>
      </c>
      <c r="AA147" s="1">
        <v>3.495333</v>
      </c>
      <c r="AB147" s="1">
        <v>94.781093018641698</v>
      </c>
      <c r="AC147" s="1">
        <v>-29.074649999999998</v>
      </c>
      <c r="AD147" s="1">
        <v>-5.864954E-2</v>
      </c>
      <c r="AE147" s="1">
        <v>0.28975240000000002</v>
      </c>
      <c r="AF147" s="1">
        <v>3.1237186537755868</v>
      </c>
      <c r="AG147" t="str" cm="1">
        <f t="array" ref="AG147">_xll.BDP(B147,"State_of_domicile")</f>
        <v>#N/A Connection</v>
      </c>
      <c r="AH147" t="str" cm="1">
        <f t="array" ref="AH147">_xll.BDP(B147,"cntry_of_domicile")</f>
        <v>#N/A Connection</v>
      </c>
      <c r="AI147" t="str" cm="1">
        <f t="array" ref="AI147">_xll.BDP(B147,"cur_mkt_cap")</f>
        <v>#N/A Connection</v>
      </c>
      <c r="AJ147" t="str">
        <f t="shared" si="5"/>
        <v>Large Cap</v>
      </c>
      <c r="AK147" t="str" cm="1">
        <f t="array" ref="AK147">_xll.BDP(B147,"EQY_beta")</f>
        <v>#N/A Connection</v>
      </c>
    </row>
    <row r="148" spans="1:37" x14ac:dyDescent="0.3">
      <c r="A148" t="s">
        <v>902</v>
      </c>
      <c r="B148" t="str">
        <f t="shared" si="4"/>
        <v>DVN US Equity</v>
      </c>
      <c r="C148" t="s">
        <v>401</v>
      </c>
      <c r="D148" t="s">
        <v>25</v>
      </c>
      <c r="E148">
        <v>653700000</v>
      </c>
      <c r="F148" t="s">
        <v>1063</v>
      </c>
      <c r="G148">
        <v>6.3818999999999999</v>
      </c>
      <c r="H148">
        <v>7380858</v>
      </c>
      <c r="I148">
        <v>1999</v>
      </c>
      <c r="J148">
        <v>1600</v>
      </c>
      <c r="K148" t="s">
        <v>1083</v>
      </c>
      <c r="L148" s="1">
        <v>64.45</v>
      </c>
      <c r="M148" s="1">
        <v>6.6876648131554139</v>
      </c>
      <c r="O148" s="1">
        <v>1.7440065226508872</v>
      </c>
      <c r="P148" s="1" t="str" cm="1">
        <f t="array" ref="P148">_xll.BDP(B148,"is010")</f>
        <v>#N/A Connection</v>
      </c>
      <c r="Q148" s="1" t="str" cm="1">
        <f t="array" ref="Q148">_xll.BDP(B148,"wacc")</f>
        <v>#N/A Connection</v>
      </c>
      <c r="R148" s="1" t="str" cm="1">
        <f t="array" ref="R148">_xll.BDP(B148,"rr243")</f>
        <v>#N/A Connection</v>
      </c>
      <c r="S148" s="1" t="str" cm="1">
        <f t="array" ref="S148">_xll.BDP(B148,"rr057")</f>
        <v>#N/A Connection</v>
      </c>
      <c r="T148" s="1" t="str" cm="1">
        <f t="array" ref="T148">_xll.BDP(B148,"RR026")</f>
        <v>#N/A Connection</v>
      </c>
      <c r="U148" s="1" t="str" cm="1">
        <f t="array" ref="U148">_xll.BDP(B148,"rr951")</f>
        <v>#N/A Connection</v>
      </c>
      <c r="V148" s="1" t="str" cm="1">
        <f t="array" ref="V148">_xll.BDP(B148,"rx280")</f>
        <v>#N/A Connection</v>
      </c>
      <c r="W148" s="1" t="str" cm="1">
        <f t="array" ref="W148">_xll.BDP(B148,"CEO_DUALITY")</f>
        <v>#N/A Connection</v>
      </c>
      <c r="X148" s="1" t="str" cm="1">
        <f t="array" ref="X148">_xll.BDP(B148,"ES277")</f>
        <v>#N/A Connection</v>
      </c>
      <c r="Y148" s="1" t="str" cm="1">
        <f t="array" ref="Y148">_xll.BDP(B148,"es096")</f>
        <v>#N/A Connection</v>
      </c>
      <c r="Z148" s="1" t="str" cm="1">
        <f t="array" ref="Z148">_xll.BDP(B148,"CG680")</f>
        <v>#N/A Connection</v>
      </c>
      <c r="AA148" s="1">
        <v>1.4061980000000001</v>
      </c>
      <c r="AB148" s="1">
        <v>87.10280422439763</v>
      </c>
      <c r="AC148" s="1">
        <v>38.024349999999998</v>
      </c>
      <c r="AD148" s="1">
        <v>44.739910000000002</v>
      </c>
      <c r="AE148" s="1">
        <v>13.19464</v>
      </c>
      <c r="AF148" s="1">
        <v>4.8989133305320953</v>
      </c>
      <c r="AG148" t="str" cm="1">
        <f t="array" ref="AG148">_xll.BDP(B148,"State_of_domicile")</f>
        <v>#N/A Connection</v>
      </c>
      <c r="AH148" t="str" cm="1">
        <f t="array" ref="AH148">_xll.BDP(B148,"cntry_of_domicile")</f>
        <v>#N/A Connection</v>
      </c>
      <c r="AI148" t="str" cm="1">
        <f t="array" ref="AI148">_xll.BDP(B148,"cur_mkt_cap")</f>
        <v>#N/A Connection</v>
      </c>
      <c r="AJ148" t="str">
        <f t="shared" si="5"/>
        <v>Large Cap</v>
      </c>
      <c r="AK148" t="str" cm="1">
        <f t="array" ref="AK148">_xll.BDP(B148,"EQY_beta")</f>
        <v>#N/A Connection</v>
      </c>
    </row>
    <row r="149" spans="1:37" x14ac:dyDescent="0.3">
      <c r="A149" t="s">
        <v>846</v>
      </c>
      <c r="B149" t="str">
        <f t="shared" si="4"/>
        <v>DXC US Equity</v>
      </c>
      <c r="C149" t="s">
        <v>345</v>
      </c>
      <c r="D149" t="s">
        <v>19</v>
      </c>
      <c r="E149">
        <v>227682500</v>
      </c>
      <c r="F149" t="s">
        <v>1063</v>
      </c>
      <c r="G149">
        <v>9.8425999999999991</v>
      </c>
      <c r="H149">
        <v>1562619</v>
      </c>
      <c r="I149">
        <v>2017</v>
      </c>
      <c r="J149">
        <v>130000</v>
      </c>
      <c r="K149" t="s">
        <v>1071</v>
      </c>
      <c r="L149" s="1">
        <v>29.17</v>
      </c>
      <c r="M149" s="1">
        <v>3.7242766674676187</v>
      </c>
      <c r="O149" s="1">
        <v>-0.87047037416051332</v>
      </c>
      <c r="P149" s="1" t="str" cm="1">
        <f t="array" ref="P149">_xll.BDP(B149,"is010")</f>
        <v>#N/A Connection</v>
      </c>
      <c r="Q149" s="1" t="str" cm="1">
        <f t="array" ref="Q149">_xll.BDP(B149,"wacc")</f>
        <v>#N/A Connection</v>
      </c>
      <c r="R149" s="1" t="str" cm="1">
        <f t="array" ref="R149">_xll.BDP(B149,"rr243")</f>
        <v>#N/A Connection</v>
      </c>
      <c r="S149" s="1" t="str" cm="1">
        <f t="array" ref="S149">_xll.BDP(B149,"rr057")</f>
        <v>#N/A Connection</v>
      </c>
      <c r="T149" s="1" t="str" cm="1">
        <f t="array" ref="T149">_xll.BDP(B149,"RR026")</f>
        <v>#N/A Connection</v>
      </c>
      <c r="U149" s="1" t="str" cm="1">
        <f t="array" ref="U149">_xll.BDP(B149,"rr951")</f>
        <v>#N/A Connection</v>
      </c>
      <c r="V149" s="1" t="str" cm="1">
        <f t="array" ref="V149">_xll.BDP(B149,"rx280")</f>
        <v>#N/A Connection</v>
      </c>
      <c r="W149" s="1" t="str" cm="1">
        <f t="array" ref="W149">_xll.BDP(B149,"CEO_DUALITY")</f>
        <v>#N/A Connection</v>
      </c>
      <c r="X149" s="1" t="str" cm="1">
        <f t="array" ref="X149">_xll.BDP(B149,"ES277")</f>
        <v>#N/A Connection</v>
      </c>
      <c r="Y149" s="1" t="str" cm="1">
        <f t="array" ref="Y149">_xll.BDP(B149,"es096")</f>
        <v>#N/A Connection</v>
      </c>
      <c r="Z149" s="1" t="str" cm="1">
        <f t="array" ref="Z149">_xll.BDP(B149,"CG680")</f>
        <v>#N/A Connection</v>
      </c>
      <c r="AA149" s="1">
        <v>5.2236779999999996</v>
      </c>
      <c r="AB149" s="1">
        <v>98.089240666703716</v>
      </c>
      <c r="AC149" s="1">
        <v>-10.43905</v>
      </c>
      <c r="AD149" s="1">
        <v>-5.978961</v>
      </c>
      <c r="AE149" s="1">
        <v>-18.917190000000002</v>
      </c>
      <c r="AG149" t="str" cm="1">
        <f t="array" ref="AG149">_xll.BDP(B149,"State_of_domicile")</f>
        <v>#N/A Connection</v>
      </c>
      <c r="AH149" t="str" cm="1">
        <f t="array" ref="AH149">_xll.BDP(B149,"cntry_of_domicile")</f>
        <v>#N/A Connection</v>
      </c>
      <c r="AI149" t="str" cm="1">
        <f t="array" ref="AI149">_xll.BDP(B149,"cur_mkt_cap")</f>
        <v>#N/A Connection</v>
      </c>
      <c r="AJ149" t="str">
        <f t="shared" si="5"/>
        <v>Large Cap</v>
      </c>
      <c r="AK149" t="str" cm="1">
        <f t="array" ref="AK149">_xll.BDP(B149,"EQY_beta")</f>
        <v>#N/A Connection</v>
      </c>
    </row>
    <row r="150" spans="1:37" x14ac:dyDescent="0.3">
      <c r="A150" t="s">
        <v>641</v>
      </c>
      <c r="B150" t="str">
        <f t="shared" si="4"/>
        <v>DXCM US Equity</v>
      </c>
      <c r="C150" t="s">
        <v>140</v>
      </c>
      <c r="D150" t="s">
        <v>29</v>
      </c>
      <c r="E150">
        <v>386258100</v>
      </c>
      <c r="F150" t="s">
        <v>1065</v>
      </c>
      <c r="G150">
        <v>202.53190000000001</v>
      </c>
      <c r="H150">
        <v>2495249</v>
      </c>
      <c r="I150">
        <v>1999</v>
      </c>
      <c r="J150">
        <v>6300</v>
      </c>
      <c r="K150" t="s">
        <v>1064</v>
      </c>
      <c r="L150" s="1">
        <v>109.57</v>
      </c>
      <c r="M150" s="1">
        <v>29.855274309125534</v>
      </c>
      <c r="O150" s="1">
        <v>1.2280704399194666</v>
      </c>
      <c r="P150" s="1" t="str" cm="1">
        <f t="array" ref="P150">_xll.BDP(B150,"is010")</f>
        <v>#N/A Connection</v>
      </c>
      <c r="Q150" s="1" t="str" cm="1">
        <f t="array" ref="Q150">_xll.BDP(B150,"wacc")</f>
        <v>#N/A Connection</v>
      </c>
      <c r="R150" s="1" t="str" cm="1">
        <f t="array" ref="R150">_xll.BDP(B150,"rr243")</f>
        <v>#N/A Connection</v>
      </c>
      <c r="S150" s="1" t="str" cm="1">
        <f t="array" ref="S150">_xll.BDP(B150,"rr057")</f>
        <v>#N/A Connection</v>
      </c>
      <c r="T150" s="1" t="str" cm="1">
        <f t="array" ref="T150">_xll.BDP(B150,"RR026")</f>
        <v>#N/A Connection</v>
      </c>
      <c r="U150" s="1" t="str" cm="1">
        <f t="array" ref="U150">_xll.BDP(B150,"rr951")</f>
        <v>#N/A Connection</v>
      </c>
      <c r="V150" s="1" t="str" cm="1">
        <f t="array" ref="V150">_xll.BDP(B150,"rx280")</f>
        <v>#N/A Connection</v>
      </c>
      <c r="W150" s="1" t="str" cm="1">
        <f t="array" ref="W150">_xll.BDP(B150,"CEO_DUALITY")</f>
        <v>#N/A Connection</v>
      </c>
      <c r="X150" s="1" t="str" cm="1">
        <f t="array" ref="X150">_xll.BDP(B150,"ES277")</f>
        <v>#N/A Connection</v>
      </c>
      <c r="Y150" s="1" t="str" cm="1">
        <f t="array" ref="Y150">_xll.BDP(B150,"es096")</f>
        <v>#N/A Connection</v>
      </c>
      <c r="Z150" s="1" t="str" cm="1">
        <f t="array" ref="Z150">_xll.BDP(B150,"CG680")</f>
        <v>#N/A Connection</v>
      </c>
      <c r="AA150" s="1">
        <v>5.6017260000000002</v>
      </c>
      <c r="AB150" s="1">
        <v>105.30926072937221</v>
      </c>
      <c r="AC150" s="1">
        <v>1.9564060000000001</v>
      </c>
      <c r="AD150" s="1">
        <v>23.78717</v>
      </c>
      <c r="AE150" s="1">
        <v>50.723820000000003</v>
      </c>
      <c r="AF150" s="1">
        <v>42.336021810612955</v>
      </c>
      <c r="AG150" t="str" cm="1">
        <f t="array" ref="AG150">_xll.BDP(B150,"State_of_domicile")</f>
        <v>#N/A Connection</v>
      </c>
      <c r="AH150" t="str" cm="1">
        <f t="array" ref="AH150">_xll.BDP(B150,"cntry_of_domicile")</f>
        <v>#N/A Connection</v>
      </c>
      <c r="AI150" t="str" cm="1">
        <f t="array" ref="AI150">_xll.BDP(B150,"cur_mkt_cap")</f>
        <v>#N/A Connection</v>
      </c>
      <c r="AJ150" t="str">
        <f t="shared" si="5"/>
        <v>Large Cap</v>
      </c>
      <c r="AK150" t="str" cm="1">
        <f t="array" ref="AK150">_xll.BDP(B150,"EQY_beta")</f>
        <v>#N/A Connection</v>
      </c>
    </row>
    <row r="151" spans="1:37" x14ac:dyDescent="0.3">
      <c r="A151" t="s">
        <v>776</v>
      </c>
      <c r="B151" t="str">
        <f t="shared" si="4"/>
        <v>EA US Equity</v>
      </c>
      <c r="C151" t="s">
        <v>276</v>
      </c>
      <c r="D151" t="s">
        <v>17</v>
      </c>
      <c r="E151">
        <v>276080200</v>
      </c>
      <c r="F151" t="s">
        <v>1065</v>
      </c>
      <c r="G151">
        <v>30.729800000000001</v>
      </c>
      <c r="H151">
        <v>2620952</v>
      </c>
      <c r="I151">
        <v>1991</v>
      </c>
      <c r="J151">
        <v>12900</v>
      </c>
      <c r="K151" t="s">
        <v>1071</v>
      </c>
      <c r="L151" s="1">
        <v>123.77</v>
      </c>
      <c r="M151" s="1">
        <v>9.0119132245787483</v>
      </c>
      <c r="O151" s="1">
        <v>13.477219649337275</v>
      </c>
      <c r="P151" s="1" t="str" cm="1">
        <f t="array" ref="P151">_xll.BDP(B151,"is010")</f>
        <v>#N/A Connection</v>
      </c>
      <c r="Q151" s="1" t="str" cm="1">
        <f t="array" ref="Q151">_xll.BDP(B151,"wacc")</f>
        <v>#N/A Connection</v>
      </c>
      <c r="R151" s="1" t="str" cm="1">
        <f t="array" ref="R151">_xll.BDP(B151,"rr243")</f>
        <v>#N/A Connection</v>
      </c>
      <c r="S151" s="1" t="str" cm="1">
        <f t="array" ref="S151">_xll.BDP(B151,"rr057")</f>
        <v>#N/A Connection</v>
      </c>
      <c r="T151" s="1" t="str" cm="1">
        <f t="array" ref="T151">_xll.BDP(B151,"RR026")</f>
        <v>#N/A Connection</v>
      </c>
      <c r="U151" s="1" t="str" cm="1">
        <f t="array" ref="U151">_xll.BDP(B151,"rr951")</f>
        <v>#N/A Connection</v>
      </c>
      <c r="V151" s="1" t="str" cm="1">
        <f t="array" ref="V151">_xll.BDP(B151,"rx280")</f>
        <v>#N/A Connection</v>
      </c>
      <c r="W151" s="1" t="str" cm="1">
        <f t="array" ref="W151">_xll.BDP(B151,"CEO_DUALITY")</f>
        <v>#N/A Connection</v>
      </c>
      <c r="X151" s="1" t="str" cm="1">
        <f t="array" ref="X151">_xll.BDP(B151,"ES277")</f>
        <v>#N/A Connection</v>
      </c>
      <c r="Y151" s="1" t="str" cm="1">
        <f t="array" ref="Y151">_xll.BDP(B151,"es096")</f>
        <v>#N/A Connection</v>
      </c>
      <c r="Z151" s="1" t="str" cm="1">
        <f t="array" ref="Z151">_xll.BDP(B151,"CG680")</f>
        <v>#N/A Connection</v>
      </c>
      <c r="AA151" s="1">
        <v>2.430355</v>
      </c>
      <c r="AB151" s="1">
        <v>98.329381561030061</v>
      </c>
      <c r="AC151" s="1">
        <v>-7.0044000000000004</v>
      </c>
      <c r="AD151" s="1">
        <v>3.5229249999999999</v>
      </c>
      <c r="AE151" s="1">
        <v>1.6823330000000001</v>
      </c>
      <c r="AF151" s="1">
        <v>24.380786724884263</v>
      </c>
      <c r="AG151" t="str" cm="1">
        <f t="array" ref="AG151">_xll.BDP(B151,"State_of_domicile")</f>
        <v>#N/A Connection</v>
      </c>
      <c r="AH151" t="str" cm="1">
        <f t="array" ref="AH151">_xll.BDP(B151,"cntry_of_domicile")</f>
        <v>#N/A Connection</v>
      </c>
      <c r="AI151" t="str" cm="1">
        <f t="array" ref="AI151">_xll.BDP(B151,"cur_mkt_cap")</f>
        <v>#N/A Connection</v>
      </c>
      <c r="AJ151" t="str">
        <f t="shared" si="5"/>
        <v>Large Cap</v>
      </c>
      <c r="AK151" t="str" cm="1">
        <f t="array" ref="AK151">_xll.BDP(B151,"EQY_beta")</f>
        <v>#N/A Connection</v>
      </c>
    </row>
    <row r="152" spans="1:37" x14ac:dyDescent="0.3">
      <c r="A152" t="s">
        <v>891</v>
      </c>
      <c r="B152" t="str">
        <f t="shared" si="4"/>
        <v>EBAY US Equity</v>
      </c>
      <c r="C152" t="s">
        <v>390</v>
      </c>
      <c r="D152" t="s">
        <v>39</v>
      </c>
      <c r="E152">
        <v>542659100</v>
      </c>
      <c r="F152" t="s">
        <v>1065</v>
      </c>
      <c r="G152">
        <v>253.23410000000001</v>
      </c>
      <c r="H152">
        <v>4600131</v>
      </c>
      <c r="I152">
        <v>1998</v>
      </c>
      <c r="J152">
        <v>10800</v>
      </c>
      <c r="K152" t="s">
        <v>1071</v>
      </c>
      <c r="L152" s="1">
        <v>47.13</v>
      </c>
      <c r="M152" s="1">
        <v>14.259441855364186</v>
      </c>
      <c r="O152" s="1">
        <v>20.89687806737637</v>
      </c>
      <c r="P152" s="1" t="str" cm="1">
        <f t="array" ref="P152">_xll.BDP(B152,"is010")</f>
        <v>#N/A Connection</v>
      </c>
      <c r="Q152" s="1" t="str" cm="1">
        <f t="array" ref="Q152">_xll.BDP(B152,"wacc")</f>
        <v>#N/A Connection</v>
      </c>
      <c r="R152" s="1" t="str" cm="1">
        <f t="array" ref="R152">_xll.BDP(B152,"rr243")</f>
        <v>#N/A Connection</v>
      </c>
      <c r="S152" s="1" t="str" cm="1">
        <f t="array" ref="S152">_xll.BDP(B152,"rr057")</f>
        <v>#N/A Connection</v>
      </c>
      <c r="T152" s="1" t="str" cm="1">
        <f t="array" ref="T152">_xll.BDP(B152,"RR026")</f>
        <v>#N/A Connection</v>
      </c>
      <c r="U152" s="1" t="str" cm="1">
        <f t="array" ref="U152">_xll.BDP(B152,"rr951")</f>
        <v>#N/A Connection</v>
      </c>
      <c r="V152" s="1" t="str" cm="1">
        <f t="array" ref="V152">_xll.BDP(B152,"rx280")</f>
        <v>#N/A Connection</v>
      </c>
      <c r="W152" s="1" t="str" cm="1">
        <f t="array" ref="W152">_xll.BDP(B152,"CEO_DUALITY")</f>
        <v>#N/A Connection</v>
      </c>
      <c r="X152" s="1" t="str" cm="1">
        <f t="array" ref="X152">_xll.BDP(B152,"ES277")</f>
        <v>#N/A Connection</v>
      </c>
      <c r="Y152" s="1" t="str" cm="1">
        <f t="array" ref="Y152">_xll.BDP(B152,"es096")</f>
        <v>#N/A Connection</v>
      </c>
      <c r="Z152" s="1" t="str" cm="1">
        <f t="array" ref="Z152">_xll.BDP(B152,"CG680")</f>
        <v>#N/A Connection</v>
      </c>
      <c r="AA152" s="1">
        <v>2.953967</v>
      </c>
      <c r="AB152" s="1">
        <v>99.429868924949332</v>
      </c>
      <c r="AC152" s="1">
        <v>-21.99549</v>
      </c>
      <c r="AD152" s="1">
        <v>11.207280000000001</v>
      </c>
      <c r="AE152" s="1">
        <v>5.2482300000000004</v>
      </c>
      <c r="AF152" s="1">
        <v>7.6823577005060928</v>
      </c>
      <c r="AG152" t="str" cm="1">
        <f t="array" ref="AG152">_xll.BDP(B152,"State_of_domicile")</f>
        <v>#N/A Connection</v>
      </c>
      <c r="AH152" t="str" cm="1">
        <f t="array" ref="AH152">_xll.BDP(B152,"cntry_of_domicile")</f>
        <v>#N/A Connection</v>
      </c>
      <c r="AI152" t="str" cm="1">
        <f t="array" ref="AI152">_xll.BDP(B152,"cur_mkt_cap")</f>
        <v>#N/A Connection</v>
      </c>
      <c r="AJ152" t="str">
        <f t="shared" si="5"/>
        <v>Large Cap</v>
      </c>
      <c r="AK152" t="str" cm="1">
        <f t="array" ref="AK152">_xll.BDP(B152,"EQY_beta")</f>
        <v>#N/A Connection</v>
      </c>
    </row>
    <row r="153" spans="1:37" x14ac:dyDescent="0.3">
      <c r="A153" t="s">
        <v>623</v>
      </c>
      <c r="B153" t="str">
        <f t="shared" si="4"/>
        <v>ECL US Equity</v>
      </c>
      <c r="C153" t="s">
        <v>122</v>
      </c>
      <c r="D153" t="s">
        <v>12</v>
      </c>
      <c r="E153">
        <v>284828100</v>
      </c>
      <c r="F153" t="s">
        <v>1063</v>
      </c>
      <c r="G153">
        <v>39.0565</v>
      </c>
      <c r="H153">
        <v>1028565</v>
      </c>
      <c r="I153">
        <v>1924</v>
      </c>
      <c r="J153">
        <v>47000</v>
      </c>
      <c r="K153" t="s">
        <v>1076</v>
      </c>
      <c r="L153" s="1">
        <v>153.19999999999999</v>
      </c>
      <c r="M153" s="1">
        <v>-0.21986408361247545</v>
      </c>
      <c r="N153" s="1">
        <v>2.085605599288209</v>
      </c>
      <c r="O153" s="1">
        <v>4.4352818436347956</v>
      </c>
      <c r="P153" s="1" t="str" cm="1">
        <f t="array" ref="P153">_xll.BDP(B153,"is010")</f>
        <v>#N/A Connection</v>
      </c>
      <c r="Q153" s="1" t="str" cm="1">
        <f t="array" ref="Q153">_xll.BDP(B153,"wacc")</f>
        <v>#N/A Connection</v>
      </c>
      <c r="R153" s="1" t="str" cm="1">
        <f t="array" ref="R153">_xll.BDP(B153,"rr243")</f>
        <v>#N/A Connection</v>
      </c>
      <c r="S153" s="1" t="str" cm="1">
        <f t="array" ref="S153">_xll.BDP(B153,"rr057")</f>
        <v>#N/A Connection</v>
      </c>
      <c r="T153" s="1" t="str" cm="1">
        <f t="array" ref="T153">_xll.BDP(B153,"RR026")</f>
        <v>#N/A Connection</v>
      </c>
      <c r="U153" s="1" t="str" cm="1">
        <f t="array" ref="U153">_xll.BDP(B153,"rr951")</f>
        <v>#N/A Connection</v>
      </c>
      <c r="V153" s="1" t="str" cm="1">
        <f t="array" ref="V153">_xll.BDP(B153,"rx280")</f>
        <v>#N/A Connection</v>
      </c>
      <c r="W153" s="1" t="str" cm="1">
        <f t="array" ref="W153">_xll.BDP(B153,"CEO_DUALITY")</f>
        <v>#N/A Connection</v>
      </c>
      <c r="X153" s="1" t="str" cm="1">
        <f t="array" ref="X153">_xll.BDP(B153,"ES277")</f>
        <v>#N/A Connection</v>
      </c>
      <c r="Y153" s="1" t="str" cm="1">
        <f t="array" ref="Y153">_xll.BDP(B153,"es096")</f>
        <v>#N/A Connection</v>
      </c>
      <c r="Z153" s="1" t="str" cm="1">
        <f t="array" ref="Z153">_xll.BDP(B153,"CG680")</f>
        <v>#N/A Connection</v>
      </c>
      <c r="AA153" s="1">
        <v>2.0218750000000001</v>
      </c>
      <c r="AB153" s="1">
        <v>94.910729748072939</v>
      </c>
      <c r="AC153" s="1">
        <v>-27.23752</v>
      </c>
      <c r="AD153" s="1">
        <v>-6.8195649999999999</v>
      </c>
      <c r="AE153" s="1">
        <v>3.1543060000000001</v>
      </c>
      <c r="AF153" s="1">
        <v>8.6610921523668551</v>
      </c>
      <c r="AG153" t="str" cm="1">
        <f t="array" ref="AG153">_xll.BDP(B153,"State_of_domicile")</f>
        <v>#N/A Connection</v>
      </c>
      <c r="AH153" t="str" cm="1">
        <f t="array" ref="AH153">_xll.BDP(B153,"cntry_of_domicile")</f>
        <v>#N/A Connection</v>
      </c>
      <c r="AI153" t="str" cm="1">
        <f t="array" ref="AI153">_xll.BDP(B153,"cur_mkt_cap")</f>
        <v>#N/A Connection</v>
      </c>
      <c r="AJ153" t="str">
        <f t="shared" si="5"/>
        <v>Large Cap</v>
      </c>
      <c r="AK153" t="str" cm="1">
        <f t="array" ref="AK153">_xll.BDP(B153,"EQY_beta")</f>
        <v>#N/A Connection</v>
      </c>
    </row>
    <row r="154" spans="1:37" x14ac:dyDescent="0.3">
      <c r="A154" t="s">
        <v>609</v>
      </c>
      <c r="B154" t="str">
        <f t="shared" si="4"/>
        <v>ED US Equity</v>
      </c>
      <c r="C154" t="s">
        <v>108</v>
      </c>
      <c r="D154" t="s">
        <v>47</v>
      </c>
      <c r="E154">
        <v>354862900</v>
      </c>
      <c r="F154" t="s">
        <v>1063</v>
      </c>
      <c r="G154">
        <v>19.499300000000002</v>
      </c>
      <c r="H154">
        <v>1621303</v>
      </c>
      <c r="I154">
        <v>1997</v>
      </c>
      <c r="J154">
        <v>13871</v>
      </c>
      <c r="K154" t="s">
        <v>1075</v>
      </c>
      <c r="L154" s="1">
        <v>95.39</v>
      </c>
      <c r="M154" s="1">
        <v>-0.47349651107428947</v>
      </c>
      <c r="N154" s="1">
        <v>3.3522885603262607</v>
      </c>
      <c r="O154" s="1">
        <v>2.4457560551021222</v>
      </c>
      <c r="P154" s="1" t="str" cm="1">
        <f t="array" ref="P154">_xll.BDP(B154,"is010")</f>
        <v>#N/A Connection</v>
      </c>
      <c r="Q154" s="1" t="str" cm="1">
        <f t="array" ref="Q154">_xll.BDP(B154,"wacc")</f>
        <v>#N/A Connection</v>
      </c>
      <c r="R154" s="1" t="str" cm="1">
        <f t="array" ref="R154">_xll.BDP(B154,"rr243")</f>
        <v>#N/A Connection</v>
      </c>
      <c r="S154" s="1" t="str" cm="1">
        <f t="array" ref="S154">_xll.BDP(B154,"rr057")</f>
        <v>#N/A Connection</v>
      </c>
      <c r="T154" s="1" t="str" cm="1">
        <f t="array" ref="T154">_xll.BDP(B154,"RR026")</f>
        <v>#N/A Connection</v>
      </c>
      <c r="U154" s="1" t="str" cm="1">
        <f t="array" ref="U154">_xll.BDP(B154,"rr951")</f>
        <v>#N/A Connection</v>
      </c>
      <c r="V154" s="1" t="str" cm="1">
        <f t="array" ref="V154">_xll.BDP(B154,"rx280")</f>
        <v>#N/A Connection</v>
      </c>
      <c r="W154" s="1" t="str" cm="1">
        <f t="array" ref="W154">_xll.BDP(B154,"CEO_DUALITY")</f>
        <v>#N/A Connection</v>
      </c>
      <c r="X154" s="1" t="str" cm="1">
        <f t="array" ref="X154">_xll.BDP(B154,"ES277")</f>
        <v>#N/A Connection</v>
      </c>
      <c r="Y154" s="1" t="str" cm="1">
        <f t="array" ref="Y154">_xll.BDP(B154,"es096")</f>
        <v>#N/A Connection</v>
      </c>
      <c r="Z154" s="1" t="str" cm="1">
        <f t="array" ref="Z154">_xll.BDP(B154,"CG680")</f>
        <v>#N/A Connection</v>
      </c>
      <c r="AA154" s="1">
        <v>4.4280549999999996</v>
      </c>
      <c r="AB154" s="1">
        <v>73.815437838701754</v>
      </c>
      <c r="AC154" s="1">
        <v>20.356100000000001</v>
      </c>
      <c r="AD154" s="1">
        <v>5.7823950000000002</v>
      </c>
      <c r="AE154" s="1">
        <v>7.9566109999999997</v>
      </c>
      <c r="AF154" s="1">
        <v>9.7842218627034008</v>
      </c>
      <c r="AG154" t="str" cm="1">
        <f t="array" ref="AG154">_xll.BDP(B154,"State_of_domicile")</f>
        <v>#N/A Connection</v>
      </c>
      <c r="AH154" t="str" cm="1">
        <f t="array" ref="AH154">_xll.BDP(B154,"cntry_of_domicile")</f>
        <v>#N/A Connection</v>
      </c>
      <c r="AI154" t="str" cm="1">
        <f t="array" ref="AI154">_xll.BDP(B154,"cur_mkt_cap")</f>
        <v>#N/A Connection</v>
      </c>
      <c r="AJ154" t="str">
        <f t="shared" si="5"/>
        <v>Large Cap</v>
      </c>
      <c r="AK154" t="str" cm="1">
        <f t="array" ref="AK154">_xll.BDP(B154,"EQY_beta")</f>
        <v>#N/A Connection</v>
      </c>
    </row>
    <row r="155" spans="1:37" x14ac:dyDescent="0.3">
      <c r="A155" t="s">
        <v>629</v>
      </c>
      <c r="B155" t="str">
        <f t="shared" si="4"/>
        <v>EFX US Equity</v>
      </c>
      <c r="C155" t="s">
        <v>128</v>
      </c>
      <c r="D155" t="s">
        <v>21</v>
      </c>
      <c r="E155">
        <v>122443400</v>
      </c>
      <c r="F155" t="s">
        <v>1063</v>
      </c>
      <c r="G155">
        <v>39.287399999999998</v>
      </c>
      <c r="H155">
        <v>838114</v>
      </c>
      <c r="I155">
        <v>1913</v>
      </c>
      <c r="J155">
        <v>12700</v>
      </c>
      <c r="K155" t="s">
        <v>1093</v>
      </c>
      <c r="L155" s="1">
        <v>219.09</v>
      </c>
      <c r="M155" s="1">
        <v>8.9100166283471616</v>
      </c>
      <c r="N155" s="1">
        <v>39.938171982035115</v>
      </c>
      <c r="O155" s="1">
        <v>4.1624044499551669</v>
      </c>
      <c r="P155" s="1" t="str" cm="1">
        <f t="array" ref="P155">_xll.BDP(B155,"is010")</f>
        <v>#N/A Connection</v>
      </c>
      <c r="Q155" s="1" t="str" cm="1">
        <f t="array" ref="Q155">_xll.BDP(B155,"wacc")</f>
        <v>#N/A Connection</v>
      </c>
      <c r="R155" s="1" t="str" cm="1">
        <f t="array" ref="R155">_xll.BDP(B155,"rr243")</f>
        <v>#N/A Connection</v>
      </c>
      <c r="S155" s="1" t="str" cm="1">
        <f t="array" ref="S155">_xll.BDP(B155,"rr057")</f>
        <v>#N/A Connection</v>
      </c>
      <c r="T155" s="1" t="str" cm="1">
        <f t="array" ref="T155">_xll.BDP(B155,"RR026")</f>
        <v>#N/A Connection</v>
      </c>
      <c r="U155" s="1" t="str" cm="1">
        <f t="array" ref="U155">_xll.BDP(B155,"rr951")</f>
        <v>#N/A Connection</v>
      </c>
      <c r="V155" s="1" t="str" cm="1">
        <f t="array" ref="V155">_xll.BDP(B155,"rx280")</f>
        <v>#N/A Connection</v>
      </c>
      <c r="W155" s="1" t="str" cm="1">
        <f t="array" ref="W155">_xll.BDP(B155,"CEO_DUALITY")</f>
        <v>#N/A Connection</v>
      </c>
      <c r="X155" s="1" t="str" cm="1">
        <f t="array" ref="X155">_xll.BDP(B155,"ES277")</f>
        <v>#N/A Connection</v>
      </c>
      <c r="Y155" s="1" t="str" cm="1">
        <f t="array" ref="Y155">_xll.BDP(B155,"es096")</f>
        <v>#N/A Connection</v>
      </c>
      <c r="Z155" s="1" t="str" cm="1">
        <f t="array" ref="Z155">_xll.BDP(B155,"CG680")</f>
        <v>#N/A Connection</v>
      </c>
      <c r="AA155" s="1">
        <v>8.2411329999999996</v>
      </c>
      <c r="AB155" s="1">
        <v>106.01157574049682</v>
      </c>
      <c r="AC155" s="1">
        <v>-8.2362389999999994</v>
      </c>
      <c r="AD155" s="1">
        <v>13.60439</v>
      </c>
      <c r="AE155" s="1">
        <v>13.389469999999999</v>
      </c>
      <c r="AF155" s="1">
        <v>15.068962844519174</v>
      </c>
      <c r="AG155" t="str" cm="1">
        <f t="array" ref="AG155">_xll.BDP(B155,"State_of_domicile")</f>
        <v>#N/A Connection</v>
      </c>
      <c r="AH155" t="str" cm="1">
        <f t="array" ref="AH155">_xll.BDP(B155,"cntry_of_domicile")</f>
        <v>#N/A Connection</v>
      </c>
      <c r="AI155" t="str" cm="1">
        <f t="array" ref="AI155">_xll.BDP(B155,"cur_mkt_cap")</f>
        <v>#N/A Connection</v>
      </c>
      <c r="AJ155" t="str">
        <f t="shared" si="5"/>
        <v>Large Cap</v>
      </c>
      <c r="AK155" t="str" cm="1">
        <f t="array" ref="AK155">_xll.BDP(B155,"EQY_beta")</f>
        <v>#N/A Connection</v>
      </c>
    </row>
    <row r="156" spans="1:37" x14ac:dyDescent="0.3">
      <c r="A156" t="s">
        <v>716</v>
      </c>
      <c r="B156" t="str">
        <f t="shared" si="4"/>
        <v>EIX US Equity</v>
      </c>
      <c r="C156" t="s">
        <v>216</v>
      </c>
      <c r="D156" t="s">
        <v>47</v>
      </c>
      <c r="E156">
        <v>381874700</v>
      </c>
      <c r="F156" t="s">
        <v>1063</v>
      </c>
      <c r="G156">
        <v>35.310099999999998</v>
      </c>
      <c r="H156">
        <v>2110492</v>
      </c>
      <c r="I156">
        <v>1987</v>
      </c>
      <c r="J156">
        <v>13003</v>
      </c>
      <c r="K156" t="s">
        <v>1075</v>
      </c>
      <c r="L156" s="1">
        <v>68.83</v>
      </c>
      <c r="M156" s="1">
        <v>1.5010116399751583</v>
      </c>
      <c r="O156" s="1">
        <v>1.1360358574616864</v>
      </c>
      <c r="P156" s="1" t="str" cm="1">
        <f t="array" ref="P156">_xll.BDP(B156,"is010")</f>
        <v>#N/A Connection</v>
      </c>
      <c r="Q156" s="1" t="str" cm="1">
        <f t="array" ref="Q156">_xll.BDP(B156,"wacc")</f>
        <v>#N/A Connection</v>
      </c>
      <c r="R156" s="1" t="str" cm="1">
        <f t="array" ref="R156">_xll.BDP(B156,"rr243")</f>
        <v>#N/A Connection</v>
      </c>
      <c r="S156" s="1" t="str" cm="1">
        <f t="array" ref="S156">_xll.BDP(B156,"rr057")</f>
        <v>#N/A Connection</v>
      </c>
      <c r="T156" s="1" t="str" cm="1">
        <f t="array" ref="T156">_xll.BDP(B156,"RR026")</f>
        <v>#N/A Connection</v>
      </c>
      <c r="U156" s="1" t="str" cm="1">
        <f t="array" ref="U156">_xll.BDP(B156,"rr951")</f>
        <v>#N/A Connection</v>
      </c>
      <c r="V156" s="1" t="str" cm="1">
        <f t="array" ref="V156">_xll.BDP(B156,"rx280")</f>
        <v>#N/A Connection</v>
      </c>
      <c r="W156" s="1" t="str" cm="1">
        <f t="array" ref="W156">_xll.BDP(B156,"CEO_DUALITY")</f>
        <v>#N/A Connection</v>
      </c>
      <c r="X156" s="1" t="str" cm="1">
        <f t="array" ref="X156">_xll.BDP(B156,"ES277")</f>
        <v>#N/A Connection</v>
      </c>
      <c r="Y156" s="1" t="str" cm="1">
        <f t="array" ref="Y156">_xll.BDP(B156,"es096")</f>
        <v>#N/A Connection</v>
      </c>
      <c r="Z156" s="1" t="str" cm="1">
        <f t="array" ref="Z156">_xll.BDP(B156,"CG680")</f>
        <v>#N/A Connection</v>
      </c>
      <c r="AA156" s="1">
        <v>4.7609069999999996</v>
      </c>
      <c r="AB156" s="1">
        <v>103.63842568391919</v>
      </c>
      <c r="AC156" s="1">
        <v>12.875349999999999</v>
      </c>
      <c r="AD156" s="1">
        <v>0.77412570000000003</v>
      </c>
      <c r="AE156" s="1">
        <v>6.4943470000000003</v>
      </c>
      <c r="AF156" s="1">
        <v>7.2444515479103133</v>
      </c>
      <c r="AG156" t="str" cm="1">
        <f t="array" ref="AG156">_xll.BDP(B156,"State_of_domicile")</f>
        <v>#N/A Connection</v>
      </c>
      <c r="AH156" t="str" cm="1">
        <f t="array" ref="AH156">_xll.BDP(B156,"cntry_of_domicile")</f>
        <v>#N/A Connection</v>
      </c>
      <c r="AI156" t="str" cm="1">
        <f t="array" ref="AI156">_xll.BDP(B156,"cur_mkt_cap")</f>
        <v>#N/A Connection</v>
      </c>
      <c r="AJ156" t="str">
        <f t="shared" si="5"/>
        <v>Large Cap</v>
      </c>
      <c r="AK156" t="str" cm="1">
        <f t="array" ref="AK156">_xll.BDP(B156,"EQY_beta")</f>
        <v>#N/A Connection</v>
      </c>
    </row>
    <row r="157" spans="1:37" x14ac:dyDescent="0.3">
      <c r="A157" t="s">
        <v>851</v>
      </c>
      <c r="B157" t="str">
        <f t="shared" si="4"/>
        <v>EL US Equity</v>
      </c>
      <c r="C157" t="s">
        <v>350</v>
      </c>
      <c r="D157" t="s">
        <v>27</v>
      </c>
      <c r="E157">
        <v>357220200</v>
      </c>
      <c r="F157" t="s">
        <v>1063</v>
      </c>
      <c r="G157">
        <v>65.399299999999997</v>
      </c>
      <c r="H157">
        <v>1515037</v>
      </c>
      <c r="I157">
        <v>1976</v>
      </c>
      <c r="J157">
        <v>63000</v>
      </c>
      <c r="K157" t="s">
        <v>1097</v>
      </c>
      <c r="L157" s="1">
        <v>267.25</v>
      </c>
      <c r="M157" s="1">
        <v>8.8728334558154653</v>
      </c>
      <c r="N157" s="1">
        <v>6.0408547149650378</v>
      </c>
      <c r="O157" s="1">
        <v>10.61377183363815</v>
      </c>
      <c r="P157" s="1" t="str" cm="1">
        <f t="array" ref="P157">_xll.BDP(B157,"is010")</f>
        <v>#N/A Connection</v>
      </c>
      <c r="Q157" s="1" t="str" cm="1">
        <f t="array" ref="Q157">_xll.BDP(B157,"wacc")</f>
        <v>#N/A Connection</v>
      </c>
      <c r="R157" s="1" t="str" cm="1">
        <f t="array" ref="R157">_xll.BDP(B157,"rr243")</f>
        <v>#N/A Connection</v>
      </c>
      <c r="S157" s="1" t="str" cm="1">
        <f t="array" ref="S157">_xll.BDP(B157,"rr057")</f>
        <v>#N/A Connection</v>
      </c>
      <c r="T157" s="1" t="str" cm="1">
        <f t="array" ref="T157">_xll.BDP(B157,"RR026")</f>
        <v>#N/A Connection</v>
      </c>
      <c r="U157" s="1" t="str" cm="1">
        <f t="array" ref="U157">_xll.BDP(B157,"rr951")</f>
        <v>#N/A Connection</v>
      </c>
      <c r="V157" s="1" t="str" cm="1">
        <f t="array" ref="V157">_xll.BDP(B157,"rx280")</f>
        <v>#N/A Connection</v>
      </c>
      <c r="W157" s="1" t="str" cm="1">
        <f t="array" ref="W157">_xll.BDP(B157,"CEO_DUALITY")</f>
        <v>#N/A Connection</v>
      </c>
      <c r="X157" s="1" t="str" cm="1">
        <f t="array" ref="X157">_xll.BDP(B157,"ES277")</f>
        <v>#N/A Connection</v>
      </c>
      <c r="Y157" s="1" t="str" cm="1">
        <f t="array" ref="Y157">_xll.BDP(B157,"es096")</f>
        <v>#N/A Connection</v>
      </c>
      <c r="Z157" s="1" t="str" cm="1">
        <f t="array" ref="Z157">_xll.BDP(B157,"CG680")</f>
        <v>#N/A Connection</v>
      </c>
      <c r="AA157" s="1">
        <v>2.7123240000000002</v>
      </c>
      <c r="AB157" s="1">
        <v>103.48585082289819</v>
      </c>
      <c r="AC157" s="1">
        <v>-13.08306</v>
      </c>
      <c r="AD157" s="1">
        <v>7.5996800000000002</v>
      </c>
      <c r="AE157" s="1">
        <v>16.3841</v>
      </c>
      <c r="AF157" s="1">
        <v>16.881551266359331</v>
      </c>
      <c r="AG157" t="str" cm="1">
        <f t="array" ref="AG157">_xll.BDP(B157,"State_of_domicile")</f>
        <v>#N/A Connection</v>
      </c>
      <c r="AH157" t="str" cm="1">
        <f t="array" ref="AH157">_xll.BDP(B157,"cntry_of_domicile")</f>
        <v>#N/A Connection</v>
      </c>
      <c r="AI157" t="str" cm="1">
        <f t="array" ref="AI157">_xll.BDP(B157,"cur_mkt_cap")</f>
        <v>#N/A Connection</v>
      </c>
      <c r="AJ157" t="str">
        <f t="shared" si="5"/>
        <v>Large Cap</v>
      </c>
      <c r="AK157" t="str" cm="1">
        <f t="array" ref="AK157">_xll.BDP(B157,"EQY_beta")</f>
        <v>#N/A Connection</v>
      </c>
    </row>
    <row r="158" spans="1:37" x14ac:dyDescent="0.3">
      <c r="A158" t="s">
        <v>910</v>
      </c>
      <c r="B158" t="str">
        <f t="shared" si="4"/>
        <v>ELV US Equity</v>
      </c>
      <c r="C158" t="s">
        <v>409</v>
      </c>
      <c r="D158" t="s">
        <v>29</v>
      </c>
      <c r="E158">
        <v>238827600</v>
      </c>
      <c r="F158" t="s">
        <v>1063</v>
      </c>
      <c r="G158">
        <v>19.268999999999998</v>
      </c>
      <c r="H158">
        <v>1207915</v>
      </c>
      <c r="I158">
        <v>2001</v>
      </c>
      <c r="J158">
        <v>98200</v>
      </c>
      <c r="K158" t="s">
        <v>1100</v>
      </c>
      <c r="L158" s="1">
        <v>483.59</v>
      </c>
      <c r="M158" s="1">
        <v>11.991428500188439</v>
      </c>
      <c r="N158" s="1">
        <v>117.34144111227049</v>
      </c>
      <c r="O158" s="1">
        <v>5.9202268000245244</v>
      </c>
      <c r="P158" s="1" t="str" cm="1">
        <f t="array" ref="P158">_xll.BDP(B158,"is010")</f>
        <v>#N/A Connection</v>
      </c>
      <c r="Q158" s="1" t="str" cm="1">
        <f t="array" ref="Q158">_xll.BDP(B158,"wacc")</f>
        <v>#N/A Connection</v>
      </c>
      <c r="R158" s="1" t="str" cm="1">
        <f t="array" ref="R158">_xll.BDP(B158,"rr243")</f>
        <v>#N/A Connection</v>
      </c>
      <c r="S158" s="1" t="str" cm="1">
        <f t="array" ref="S158">_xll.BDP(B158,"rr057")</f>
        <v>#N/A Connection</v>
      </c>
      <c r="T158" s="1" t="str" cm="1">
        <f t="array" ref="T158">_xll.BDP(B158,"RR026")</f>
        <v>#N/A Connection</v>
      </c>
      <c r="U158" s="1" t="str" cm="1">
        <f t="array" ref="U158">_xll.BDP(B158,"rr951")</f>
        <v>#N/A Connection</v>
      </c>
      <c r="V158" s="1" t="str" cm="1">
        <f t="array" ref="V158">_xll.BDP(B158,"rx280")</f>
        <v>#N/A Connection</v>
      </c>
      <c r="W158" s="1" t="str" cm="1">
        <f t="array" ref="W158">_xll.BDP(B158,"CEO_DUALITY")</f>
        <v>#N/A Connection</v>
      </c>
      <c r="X158" s="1" t="str" cm="1">
        <f t="array" ref="X158">_xll.BDP(B158,"ES277")</f>
        <v>#N/A Connection</v>
      </c>
      <c r="Y158" s="1" t="str" cm="1">
        <f t="array" ref="Y158">_xll.BDP(B158,"es096")</f>
        <v>#N/A Connection</v>
      </c>
      <c r="Z158" s="1" t="str" cm="1">
        <f t="array" ref="Z158">_xll.BDP(B158,"CG680")</f>
        <v>#N/A Connection</v>
      </c>
      <c r="AA158" s="1">
        <v>2.1992590000000001</v>
      </c>
      <c r="AB158" s="1">
        <v>97.631713950969399</v>
      </c>
      <c r="AC158" s="1">
        <v>9.0337309999999995</v>
      </c>
      <c r="AD158" s="1">
        <v>17.91572</v>
      </c>
      <c r="AE158" s="1">
        <v>15.48292</v>
      </c>
      <c r="AF158" s="1">
        <v>25.736645865661135</v>
      </c>
      <c r="AG158" t="str" cm="1">
        <f t="array" ref="AG158">_xll.BDP(B158,"State_of_domicile")</f>
        <v>#N/A Connection</v>
      </c>
      <c r="AH158" t="str" cm="1">
        <f t="array" ref="AH158">_xll.BDP(B158,"cntry_of_domicile")</f>
        <v>#N/A Connection</v>
      </c>
      <c r="AI158" t="str" cm="1">
        <f t="array" ref="AI158">_xll.BDP(B158,"cur_mkt_cap")</f>
        <v>#N/A Connection</v>
      </c>
      <c r="AJ158" t="str">
        <f t="shared" si="5"/>
        <v>Large Cap</v>
      </c>
      <c r="AK158" t="str" cm="1">
        <f t="array" ref="AK158">_xll.BDP(B158,"EQY_beta")</f>
        <v>#N/A Connection</v>
      </c>
    </row>
    <row r="159" spans="1:37" x14ac:dyDescent="0.3">
      <c r="A159" t="s">
        <v>827</v>
      </c>
      <c r="B159" t="str">
        <f t="shared" si="4"/>
        <v>EMN US Equity</v>
      </c>
      <c r="C159" t="s">
        <v>326</v>
      </c>
      <c r="D159" t="s">
        <v>12</v>
      </c>
      <c r="E159">
        <v>118800000</v>
      </c>
      <c r="F159" t="s">
        <v>1063</v>
      </c>
      <c r="G159">
        <v>14.3339</v>
      </c>
      <c r="H159">
        <v>1129889</v>
      </c>
      <c r="I159">
        <v>1993</v>
      </c>
      <c r="J159">
        <v>14000</v>
      </c>
      <c r="K159" t="s">
        <v>1076</v>
      </c>
      <c r="L159" s="1">
        <v>90</v>
      </c>
      <c r="M159" s="1">
        <v>4.8942258006333006</v>
      </c>
      <c r="N159" s="1">
        <v>14.450824764140364</v>
      </c>
      <c r="O159" s="1">
        <v>5.739380001638386</v>
      </c>
      <c r="P159" s="1" t="str" cm="1">
        <f t="array" ref="P159">_xll.BDP(B159,"is010")</f>
        <v>#N/A Connection</v>
      </c>
      <c r="Q159" s="1" t="str" cm="1">
        <f t="array" ref="Q159">_xll.BDP(B159,"wacc")</f>
        <v>#N/A Connection</v>
      </c>
      <c r="R159" s="1" t="str" cm="1">
        <f t="array" ref="R159">_xll.BDP(B159,"rr243")</f>
        <v>#N/A Connection</v>
      </c>
      <c r="S159" s="1" t="str" cm="1">
        <f t="array" ref="S159">_xll.BDP(B159,"rr057")</f>
        <v>#N/A Connection</v>
      </c>
      <c r="T159" s="1" t="str" cm="1">
        <f t="array" ref="T159">_xll.BDP(B159,"RR026")</f>
        <v>#N/A Connection</v>
      </c>
      <c r="U159" s="1" t="str" cm="1">
        <f t="array" ref="U159">_xll.BDP(B159,"rr951")</f>
        <v>#N/A Connection</v>
      </c>
      <c r="V159" s="1" t="str" cm="1">
        <f t="array" ref="V159">_xll.BDP(B159,"rx280")</f>
        <v>#N/A Connection</v>
      </c>
      <c r="W159" s="1" t="str" cm="1">
        <f t="array" ref="W159">_xll.BDP(B159,"CEO_DUALITY")</f>
        <v>#N/A Connection</v>
      </c>
      <c r="X159" s="1" t="str" cm="1">
        <f t="array" ref="X159">_xll.BDP(B159,"ES277")</f>
        <v>#N/A Connection</v>
      </c>
      <c r="Y159" s="1" t="str" cm="1">
        <f t="array" ref="Y159">_xll.BDP(B159,"es096")</f>
        <v>#N/A Connection</v>
      </c>
      <c r="Z159" s="1" t="str" cm="1">
        <f t="array" ref="Z159">_xll.BDP(B159,"CG680")</f>
        <v>#N/A Connection</v>
      </c>
      <c r="AA159" s="1">
        <v>1.872147</v>
      </c>
      <c r="AB159" s="1">
        <v>105.39630499401353</v>
      </c>
      <c r="AC159" s="1">
        <v>-27.128270000000001</v>
      </c>
      <c r="AD159" s="1">
        <v>8.5541</v>
      </c>
      <c r="AE159" s="1">
        <v>1.632163</v>
      </c>
      <c r="AF159" s="1">
        <v>4.8324044831957291</v>
      </c>
      <c r="AG159" t="str" cm="1">
        <f t="array" ref="AG159">_xll.BDP(B159,"State_of_domicile")</f>
        <v>#N/A Connection</v>
      </c>
      <c r="AH159" t="str" cm="1">
        <f t="array" ref="AH159">_xll.BDP(B159,"cntry_of_domicile")</f>
        <v>#N/A Connection</v>
      </c>
      <c r="AI159" t="str" cm="1">
        <f t="array" ref="AI159">_xll.BDP(B159,"cur_mkt_cap")</f>
        <v>#N/A Connection</v>
      </c>
      <c r="AJ159" t="str">
        <f t="shared" si="5"/>
        <v>Large Cap</v>
      </c>
      <c r="AK159" t="str" cm="1">
        <f t="array" ref="AK159">_xll.BDP(B159,"EQY_beta")</f>
        <v>#N/A Connection</v>
      </c>
    </row>
    <row r="160" spans="1:37" x14ac:dyDescent="0.3">
      <c r="A160" t="s">
        <v>625</v>
      </c>
      <c r="B160" t="str">
        <f t="shared" si="4"/>
        <v>EMR US Equity</v>
      </c>
      <c r="C160" t="s">
        <v>124</v>
      </c>
      <c r="D160" t="s">
        <v>21</v>
      </c>
      <c r="E160">
        <v>591400000</v>
      </c>
      <c r="F160" t="s">
        <v>1063</v>
      </c>
      <c r="G160">
        <v>16.869299999999999</v>
      </c>
      <c r="H160">
        <v>3654402</v>
      </c>
      <c r="I160">
        <v>1890</v>
      </c>
      <c r="J160">
        <v>85500</v>
      </c>
      <c r="K160" t="s">
        <v>1079</v>
      </c>
      <c r="L160" s="1">
        <v>91.03</v>
      </c>
      <c r="M160" s="1">
        <v>6.8489373831266187</v>
      </c>
      <c r="N160" s="1">
        <v>10.35066906716391</v>
      </c>
      <c r="O160" s="1">
        <v>10.347679450439806</v>
      </c>
      <c r="P160" s="1" t="str" cm="1">
        <f t="array" ref="P160">_xll.BDP(B160,"is010")</f>
        <v>#N/A Connection</v>
      </c>
      <c r="Q160" s="1" t="str" cm="1">
        <f t="array" ref="Q160">_xll.BDP(B160,"wacc")</f>
        <v>#N/A Connection</v>
      </c>
      <c r="R160" s="1" t="str" cm="1">
        <f t="array" ref="R160">_xll.BDP(B160,"rr243")</f>
        <v>#N/A Connection</v>
      </c>
      <c r="S160" s="1" t="str" cm="1">
        <f t="array" ref="S160">_xll.BDP(B160,"rr057")</f>
        <v>#N/A Connection</v>
      </c>
      <c r="T160" s="1" t="str" cm="1">
        <f t="array" ref="T160">_xll.BDP(B160,"RR026")</f>
        <v>#N/A Connection</v>
      </c>
      <c r="U160" s="1" t="str" cm="1">
        <f t="array" ref="U160">_xll.BDP(B160,"rr951")</f>
        <v>#N/A Connection</v>
      </c>
      <c r="V160" s="1" t="str" cm="1">
        <f t="array" ref="V160">_xll.BDP(B160,"rx280")</f>
        <v>#N/A Connection</v>
      </c>
      <c r="W160" s="1" t="str" cm="1">
        <f t="array" ref="W160">_xll.BDP(B160,"CEO_DUALITY")</f>
        <v>#N/A Connection</v>
      </c>
      <c r="X160" s="1" t="str" cm="1">
        <f t="array" ref="X160">_xll.BDP(B160,"ES277")</f>
        <v>#N/A Connection</v>
      </c>
      <c r="Y160" s="1" t="str" cm="1">
        <f t="array" ref="Y160">_xll.BDP(B160,"es096")</f>
        <v>#N/A Connection</v>
      </c>
      <c r="Z160" s="1" t="str" cm="1">
        <f t="array" ref="Z160">_xll.BDP(B160,"CG680")</f>
        <v>#N/A Connection</v>
      </c>
      <c r="AA160" s="1">
        <v>2.519584</v>
      </c>
      <c r="AB160" s="1">
        <v>79.058184177929618</v>
      </c>
      <c r="AC160" s="1">
        <v>-3.2565879999999998</v>
      </c>
      <c r="AD160" s="1">
        <v>8.0457999999999998</v>
      </c>
      <c r="AE160" s="1">
        <v>7.1876850000000001</v>
      </c>
      <c r="AF160" s="1">
        <v>9.4229334437021084</v>
      </c>
      <c r="AG160" t="str" cm="1">
        <f t="array" ref="AG160">_xll.BDP(B160,"State_of_domicile")</f>
        <v>#N/A Connection</v>
      </c>
      <c r="AH160" t="str" cm="1">
        <f t="array" ref="AH160">_xll.BDP(B160,"cntry_of_domicile")</f>
        <v>#N/A Connection</v>
      </c>
      <c r="AI160" t="str" cm="1">
        <f t="array" ref="AI160">_xll.BDP(B160,"cur_mkt_cap")</f>
        <v>#N/A Connection</v>
      </c>
      <c r="AJ160" t="str">
        <f t="shared" si="5"/>
        <v>Large Cap</v>
      </c>
      <c r="AK160" t="str" cm="1">
        <f t="array" ref="AK160">_xll.BDP(B160,"EQY_beta")</f>
        <v>#N/A Connection</v>
      </c>
    </row>
    <row r="161" spans="1:37" x14ac:dyDescent="0.3">
      <c r="A161" t="s">
        <v>580</v>
      </c>
      <c r="B161" t="str">
        <f t="shared" si="4"/>
        <v>ENPH US Equity</v>
      </c>
      <c r="C161" t="s">
        <v>79</v>
      </c>
      <c r="D161" t="s">
        <v>19</v>
      </c>
      <c r="E161">
        <v>135923600</v>
      </c>
      <c r="F161" t="s">
        <v>1065</v>
      </c>
      <c r="G161">
        <v>108.7336</v>
      </c>
      <c r="H161">
        <v>4295651</v>
      </c>
      <c r="I161">
        <v>2006</v>
      </c>
      <c r="J161">
        <v>2260</v>
      </c>
      <c r="K161" t="s">
        <v>1104</v>
      </c>
      <c r="L161" s="1">
        <v>254.74</v>
      </c>
      <c r="M161" s="1">
        <v>10.059623987223798</v>
      </c>
      <c r="O161" s="1">
        <v>4.3494182268891493</v>
      </c>
      <c r="P161" s="1" t="str" cm="1">
        <f t="array" ref="P161">_xll.BDP(B161,"is010")</f>
        <v>#N/A Connection</v>
      </c>
      <c r="Q161" s="1" t="str" cm="1">
        <f t="array" ref="Q161">_xll.BDP(B161,"wacc")</f>
        <v>#N/A Connection</v>
      </c>
      <c r="R161" s="1" t="str" cm="1">
        <f t="array" ref="R161">_xll.BDP(B161,"rr243")</f>
        <v>#N/A Connection</v>
      </c>
      <c r="S161" s="1" t="str" cm="1">
        <f t="array" ref="S161">_xll.BDP(B161,"rr057")</f>
        <v>#N/A Connection</v>
      </c>
      <c r="T161" s="1" t="str" cm="1">
        <f t="array" ref="T161">_xll.BDP(B161,"RR026")</f>
        <v>#N/A Connection</v>
      </c>
      <c r="U161" s="1" t="str" cm="1">
        <f t="array" ref="U161">_xll.BDP(B161,"rr951")</f>
        <v>#N/A Connection</v>
      </c>
      <c r="V161" s="1" t="str" cm="1">
        <f t="array" ref="V161">_xll.BDP(B161,"rx280")</f>
        <v>#N/A Connection</v>
      </c>
      <c r="W161" s="1" t="str" cm="1">
        <f t="array" ref="W161">_xll.BDP(B161,"CEO_DUALITY")</f>
        <v>#N/A Connection</v>
      </c>
      <c r="X161" s="1" t="str" cm="1">
        <f t="array" ref="X161">_xll.BDP(B161,"ES277")</f>
        <v>#N/A Connection</v>
      </c>
      <c r="Y161" s="1" t="str" cm="1">
        <f t="array" ref="Y161">_xll.BDP(B161,"es096")</f>
        <v>#N/A Connection</v>
      </c>
      <c r="Z161" s="1" t="str" cm="1">
        <f t="array" ref="Z161">_xll.BDP(B161,"CG680")</f>
        <v>#N/A Connection</v>
      </c>
      <c r="AA161" s="1">
        <v>1.6164430000000001</v>
      </c>
      <c r="AB161" s="1">
        <v>81.903810842216316</v>
      </c>
      <c r="AC161" s="1">
        <v>87.831090000000003</v>
      </c>
      <c r="AD161" s="1">
        <v>100.614</v>
      </c>
      <c r="AE161" s="1">
        <v>165.227</v>
      </c>
      <c r="AF161" s="1">
        <v>53.632612611645584</v>
      </c>
      <c r="AG161" t="str" cm="1">
        <f t="array" ref="AG161">_xll.BDP(B161,"State_of_domicile")</f>
        <v>#N/A Connection</v>
      </c>
      <c r="AH161" t="str" cm="1">
        <f t="array" ref="AH161">_xll.BDP(B161,"cntry_of_domicile")</f>
        <v>#N/A Connection</v>
      </c>
      <c r="AI161" t="str" cm="1">
        <f t="array" ref="AI161">_xll.BDP(B161,"cur_mkt_cap")</f>
        <v>#N/A Connection</v>
      </c>
      <c r="AJ161" t="str">
        <f t="shared" si="5"/>
        <v>Large Cap</v>
      </c>
      <c r="AK161" t="str" cm="1">
        <f t="array" ref="AK161">_xll.BDP(B161,"EQY_beta")</f>
        <v>#N/A Connection</v>
      </c>
    </row>
    <row r="162" spans="1:37" x14ac:dyDescent="0.3">
      <c r="A162" t="s">
        <v>626</v>
      </c>
      <c r="B162" t="str">
        <f t="shared" si="4"/>
        <v>EOG US Equity</v>
      </c>
      <c r="C162" t="s">
        <v>125</v>
      </c>
      <c r="D162" t="s">
        <v>25</v>
      </c>
      <c r="E162">
        <v>587389500</v>
      </c>
      <c r="F162" t="s">
        <v>1063</v>
      </c>
      <c r="G162">
        <v>9.7874999999999996</v>
      </c>
      <c r="H162">
        <v>3011810</v>
      </c>
      <c r="I162">
        <v>1985</v>
      </c>
      <c r="J162">
        <v>2800</v>
      </c>
      <c r="K162" t="s">
        <v>1083</v>
      </c>
      <c r="L162" s="1">
        <v>131.49</v>
      </c>
      <c r="M162" s="1">
        <v>19.367233349568046</v>
      </c>
      <c r="O162" s="1">
        <v>7.6190959154377795</v>
      </c>
      <c r="P162" s="1" t="str" cm="1">
        <f t="array" ref="P162">_xll.BDP(B162,"is010")</f>
        <v>#N/A Connection</v>
      </c>
      <c r="Q162" s="1" t="str" cm="1">
        <f t="array" ref="Q162">_xll.BDP(B162,"wacc")</f>
        <v>#N/A Connection</v>
      </c>
      <c r="R162" s="1" t="str" cm="1">
        <f t="array" ref="R162">_xll.BDP(B162,"rr243")</f>
        <v>#N/A Connection</v>
      </c>
      <c r="S162" s="1" t="str" cm="1">
        <f t="array" ref="S162">_xll.BDP(B162,"rr057")</f>
        <v>#N/A Connection</v>
      </c>
      <c r="T162" s="1" t="str" cm="1">
        <f t="array" ref="T162">_xll.BDP(B162,"RR026")</f>
        <v>#N/A Connection</v>
      </c>
      <c r="U162" s="1" t="str" cm="1">
        <f t="array" ref="U162">_xll.BDP(B162,"rr951")</f>
        <v>#N/A Connection</v>
      </c>
      <c r="V162" s="1" t="str" cm="1">
        <f t="array" ref="V162">_xll.BDP(B162,"rx280")</f>
        <v>#N/A Connection</v>
      </c>
      <c r="W162" s="1" t="str" cm="1">
        <f t="array" ref="W162">_xll.BDP(B162,"CEO_DUALITY")</f>
        <v>#N/A Connection</v>
      </c>
      <c r="X162" s="1" t="str" cm="1">
        <f t="array" ref="X162">_xll.BDP(B162,"ES277")</f>
        <v>#N/A Connection</v>
      </c>
      <c r="Y162" s="1" t="str" cm="1">
        <f t="array" ref="Y162">_xll.BDP(B162,"es096")</f>
        <v>#N/A Connection</v>
      </c>
      <c r="Z162" s="1" t="str" cm="1">
        <f t="array" ref="Z162">_xll.BDP(B162,"CG680")</f>
        <v>#N/A Connection</v>
      </c>
      <c r="AA162" s="1">
        <v>2.3064960000000001</v>
      </c>
      <c r="AB162" s="1">
        <v>106.12227990656832</v>
      </c>
      <c r="AC162" s="1">
        <v>33.772210000000001</v>
      </c>
      <c r="AD162" s="1">
        <v>21.975390000000001</v>
      </c>
      <c r="AE162" s="1">
        <v>6.715452</v>
      </c>
      <c r="AF162" s="1">
        <v>10.44134071622922</v>
      </c>
      <c r="AG162" t="str" cm="1">
        <f t="array" ref="AG162">_xll.BDP(B162,"State_of_domicile")</f>
        <v>#N/A Connection</v>
      </c>
      <c r="AH162" t="str" cm="1">
        <f t="array" ref="AH162">_xll.BDP(B162,"cntry_of_domicile")</f>
        <v>#N/A Connection</v>
      </c>
      <c r="AI162" t="str" cm="1">
        <f t="array" ref="AI162">_xll.BDP(B162,"cur_mkt_cap")</f>
        <v>#N/A Connection</v>
      </c>
      <c r="AJ162" t="str">
        <f t="shared" si="5"/>
        <v>Large Cap</v>
      </c>
      <c r="AK162" t="str" cm="1">
        <f t="array" ref="AK162">_xll.BDP(B162,"EQY_beta")</f>
        <v>#N/A Connection</v>
      </c>
    </row>
    <row r="163" spans="1:37" x14ac:dyDescent="0.3">
      <c r="A163" t="s">
        <v>606</v>
      </c>
      <c r="B163" t="str">
        <f t="shared" si="4"/>
        <v>EPAM US Equity</v>
      </c>
      <c r="C163" t="s">
        <v>105</v>
      </c>
      <c r="D163" t="s">
        <v>19</v>
      </c>
      <c r="E163">
        <v>57513490</v>
      </c>
      <c r="F163" t="s">
        <v>1063</v>
      </c>
      <c r="G163">
        <v>54.729300000000002</v>
      </c>
      <c r="H163">
        <v>371362</v>
      </c>
      <c r="I163">
        <v>2002</v>
      </c>
      <c r="J163">
        <v>58824</v>
      </c>
      <c r="K163" t="s">
        <v>1071</v>
      </c>
      <c r="L163" s="1">
        <v>357.63</v>
      </c>
      <c r="M163" s="1">
        <v>23.593531184071747</v>
      </c>
      <c r="N163" s="1">
        <v>28.519631653511436</v>
      </c>
      <c r="O163" s="1">
        <v>13.124021704972819</v>
      </c>
      <c r="P163" s="1" t="str" cm="1">
        <f t="array" ref="P163">_xll.BDP(B163,"is010")</f>
        <v>#N/A Connection</v>
      </c>
      <c r="Q163" s="1" t="str" cm="1">
        <f t="array" ref="Q163">_xll.BDP(B163,"wacc")</f>
        <v>#N/A Connection</v>
      </c>
      <c r="R163" s="1" t="str" cm="1">
        <f t="array" ref="R163">_xll.BDP(B163,"rr243")</f>
        <v>#N/A Connection</v>
      </c>
      <c r="S163" s="1" t="str" cm="1">
        <f t="array" ref="S163">_xll.BDP(B163,"rr057")</f>
        <v>#N/A Connection</v>
      </c>
      <c r="T163" s="1" t="str" cm="1">
        <f t="array" ref="T163">_xll.BDP(B163,"RR026")</f>
        <v>#N/A Connection</v>
      </c>
      <c r="U163" s="1" t="str" cm="1">
        <f t="array" ref="U163">_xll.BDP(B163,"rr951")</f>
        <v>#N/A Connection</v>
      </c>
      <c r="V163" s="1" t="str" cm="1">
        <f t="array" ref="V163">_xll.BDP(B163,"rx280")</f>
        <v>#N/A Connection</v>
      </c>
      <c r="W163" s="1" t="str" cm="1">
        <f t="array" ref="W163">_xll.BDP(B163,"CEO_DUALITY")</f>
        <v>#N/A Connection</v>
      </c>
      <c r="X163" s="1" t="str" cm="1">
        <f t="array" ref="X163">_xll.BDP(B163,"ES277")</f>
        <v>#N/A Connection</v>
      </c>
      <c r="Y163" s="1" t="str" cm="1">
        <f t="array" ref="Y163">_xll.BDP(B163,"es096")</f>
        <v>#N/A Connection</v>
      </c>
      <c r="Z163" s="1" t="str" cm="1">
        <f t="array" ref="Z163">_xll.BDP(B163,"CG680")</f>
        <v>#N/A Connection</v>
      </c>
      <c r="AA163" s="1">
        <v>3.5257109999999998</v>
      </c>
      <c r="AB163" s="1">
        <v>97.44750208180632</v>
      </c>
      <c r="AC163" s="1">
        <v>-29.315149999999999</v>
      </c>
      <c r="AD163" s="1">
        <v>15.416219999999999</v>
      </c>
      <c r="AE163" s="1">
        <v>25.872779999999999</v>
      </c>
      <c r="AF163" s="1">
        <v>32.947265296517834</v>
      </c>
      <c r="AG163" t="str" cm="1">
        <f t="array" ref="AG163">_xll.BDP(B163,"State_of_domicile")</f>
        <v>#N/A Connection</v>
      </c>
      <c r="AH163" t="str" cm="1">
        <f t="array" ref="AH163">_xll.BDP(B163,"cntry_of_domicile")</f>
        <v>#N/A Connection</v>
      </c>
      <c r="AI163" t="str" cm="1">
        <f t="array" ref="AI163">_xll.BDP(B163,"cur_mkt_cap")</f>
        <v>#N/A Connection</v>
      </c>
      <c r="AJ163" t="str">
        <f t="shared" si="5"/>
        <v>Large Cap</v>
      </c>
      <c r="AK163" t="str" cm="1">
        <f t="array" ref="AK163">_xll.BDP(B163,"EQY_beta")</f>
        <v>#N/A Connection</v>
      </c>
    </row>
    <row r="164" spans="1:37" x14ac:dyDescent="0.3">
      <c r="A164" t="s">
        <v>1021</v>
      </c>
      <c r="B164" t="str">
        <f t="shared" si="4"/>
        <v>EQIX US Equity</v>
      </c>
      <c r="C164" t="s">
        <v>518</v>
      </c>
      <c r="D164" t="s">
        <v>33</v>
      </c>
      <c r="E164">
        <v>92538120</v>
      </c>
      <c r="F164" t="s">
        <v>1065</v>
      </c>
      <c r="G164">
        <v>95.930999999999997</v>
      </c>
      <c r="H164">
        <v>367378</v>
      </c>
      <c r="I164">
        <v>1998</v>
      </c>
      <c r="J164">
        <v>10944</v>
      </c>
      <c r="K164" t="s">
        <v>1081</v>
      </c>
      <c r="L164" s="1">
        <v>715.85</v>
      </c>
      <c r="M164" s="1">
        <v>7.4886024558739939</v>
      </c>
      <c r="N164" s="1">
        <v>31.642345358845262</v>
      </c>
      <c r="O164" s="1">
        <v>1.7866550174339995</v>
      </c>
      <c r="P164" s="1" t="str" cm="1">
        <f t="array" ref="P164">_xll.BDP(B164,"is010")</f>
        <v>#N/A Connection</v>
      </c>
      <c r="Q164" s="1" t="str" cm="1">
        <f t="array" ref="Q164">_xll.BDP(B164,"wacc")</f>
        <v>#N/A Connection</v>
      </c>
      <c r="R164" s="1" t="str" cm="1">
        <f t="array" ref="R164">_xll.BDP(B164,"rr243")</f>
        <v>#N/A Connection</v>
      </c>
      <c r="S164" s="1" t="str" cm="1">
        <f t="array" ref="S164">_xll.BDP(B164,"rr057")</f>
        <v>#N/A Connection</v>
      </c>
      <c r="T164" s="1" t="str" cm="1">
        <f t="array" ref="T164">_xll.BDP(B164,"RR026")</f>
        <v>#N/A Connection</v>
      </c>
      <c r="U164" s="1" t="str" cm="1">
        <f t="array" ref="U164">_xll.BDP(B164,"rr951")</f>
        <v>#N/A Connection</v>
      </c>
      <c r="V164" s="1" t="str" cm="1">
        <f t="array" ref="V164">_xll.BDP(B164,"rx280")</f>
        <v>#N/A Connection</v>
      </c>
      <c r="W164" s="1" t="str" cm="1">
        <f t="array" ref="W164">_xll.BDP(B164,"CEO_DUALITY")</f>
        <v>#N/A Connection</v>
      </c>
      <c r="X164" s="1" t="str" cm="1">
        <f t="array" ref="X164">_xll.BDP(B164,"ES277")</f>
        <v>#N/A Connection</v>
      </c>
      <c r="Y164" s="1" t="str" cm="1">
        <f t="array" ref="Y164">_xll.BDP(B164,"es096")</f>
        <v>#N/A Connection</v>
      </c>
      <c r="Z164" s="1" t="str" cm="1">
        <f t="array" ref="Z164">_xll.BDP(B164,"CG680")</f>
        <v>#N/A Connection</v>
      </c>
      <c r="AA164" s="1">
        <v>3.4545219999999999</v>
      </c>
      <c r="AB164" s="1">
        <v>104.13340498877062</v>
      </c>
      <c r="AC164" s="1">
        <v>-1.884282</v>
      </c>
      <c r="AD164" s="1">
        <v>8.5103519999999993</v>
      </c>
      <c r="AE164" s="1">
        <v>12.3771</v>
      </c>
      <c r="AF164" s="1">
        <v>15.056466243363321</v>
      </c>
      <c r="AG164" t="str" cm="1">
        <f t="array" ref="AG164">_xll.BDP(B164,"State_of_domicile")</f>
        <v>#N/A Connection</v>
      </c>
      <c r="AH164" t="str" cm="1">
        <f t="array" ref="AH164">_xll.BDP(B164,"cntry_of_domicile")</f>
        <v>#N/A Connection</v>
      </c>
      <c r="AI164" t="str" cm="1">
        <f t="array" ref="AI164">_xll.BDP(B164,"cur_mkt_cap")</f>
        <v>#N/A Connection</v>
      </c>
      <c r="AJ164" t="str">
        <f t="shared" si="5"/>
        <v>Large Cap</v>
      </c>
      <c r="AK164" t="str" cm="1">
        <f t="array" ref="AK164">_xll.BDP(B164,"EQY_beta")</f>
        <v>#N/A Connection</v>
      </c>
    </row>
    <row r="165" spans="1:37" x14ac:dyDescent="0.3">
      <c r="A165" t="s">
        <v>820</v>
      </c>
      <c r="B165" t="str">
        <f t="shared" si="4"/>
        <v>EQR US Equity</v>
      </c>
      <c r="C165" t="s">
        <v>319</v>
      </c>
      <c r="D165" t="s">
        <v>33</v>
      </c>
      <c r="E165">
        <v>377918900</v>
      </c>
      <c r="F165" t="s">
        <v>1063</v>
      </c>
      <c r="G165">
        <v>21.150700000000001</v>
      </c>
      <c r="H165">
        <v>2953498</v>
      </c>
      <c r="I165">
        <v>1992</v>
      </c>
      <c r="J165">
        <v>2400</v>
      </c>
      <c r="K165" t="s">
        <v>1081</v>
      </c>
      <c r="L165" s="1">
        <v>61.56</v>
      </c>
      <c r="M165" s="1">
        <v>-0.16552045083196854</v>
      </c>
      <c r="N165" s="1">
        <v>73.77151522589206</v>
      </c>
      <c r="O165" s="1">
        <v>4.3281653363891035</v>
      </c>
      <c r="P165" s="1" t="str" cm="1">
        <f t="array" ref="P165">_xll.BDP(B165,"is010")</f>
        <v>#N/A Connection</v>
      </c>
      <c r="Q165" s="1" t="str" cm="1">
        <f t="array" ref="Q165">_xll.BDP(B165,"wacc")</f>
        <v>#N/A Connection</v>
      </c>
      <c r="R165" s="1" t="str" cm="1">
        <f t="array" ref="R165">_xll.BDP(B165,"rr243")</f>
        <v>#N/A Connection</v>
      </c>
      <c r="T165" s="1" t="str" cm="1">
        <f t="array" ref="T165">_xll.BDP(B165,"RR026")</f>
        <v>#N/A Connection</v>
      </c>
      <c r="U165" s="1" t="str" cm="1">
        <f t="array" ref="U165">_xll.BDP(B165,"rr951")</f>
        <v>#N/A Connection</v>
      </c>
      <c r="V165" s="1" t="str" cm="1">
        <f t="array" ref="V165">_xll.BDP(B165,"rx280")</f>
        <v>#N/A Connection</v>
      </c>
      <c r="W165" s="1" t="str" cm="1">
        <f t="array" ref="W165">_xll.BDP(B165,"CEO_DUALITY")</f>
        <v>#N/A Connection</v>
      </c>
      <c r="X165" s="1" t="str" cm="1">
        <f t="array" ref="X165">_xll.BDP(B165,"ES277")</f>
        <v>#N/A Connection</v>
      </c>
      <c r="Y165" s="1" t="str" cm="1">
        <f t="array" ref="Y165">_xll.BDP(B165,"es096")</f>
        <v>#N/A Connection</v>
      </c>
      <c r="Z165" s="1" t="str" cm="1">
        <f t="array" ref="Z165">_xll.BDP(B165,"CG680")</f>
        <v>#N/A Connection</v>
      </c>
      <c r="AA165" s="1">
        <v>1.4944299999999999</v>
      </c>
      <c r="AB165" s="1">
        <v>96.936801316496087</v>
      </c>
      <c r="AC165" s="1">
        <v>-29.338930000000001</v>
      </c>
      <c r="AD165" s="1">
        <v>-5.9613069999999997</v>
      </c>
      <c r="AE165" s="1">
        <v>3.8439459999999999</v>
      </c>
      <c r="AF165" s="1">
        <v>5.5019125920440226</v>
      </c>
      <c r="AG165" t="str" cm="1">
        <f t="array" ref="AG165">_xll.BDP(B165,"State_of_domicile")</f>
        <v>#N/A Connection</v>
      </c>
      <c r="AH165" t="str" cm="1">
        <f t="array" ref="AH165">_xll.BDP(B165,"cntry_of_domicile")</f>
        <v>#N/A Connection</v>
      </c>
      <c r="AI165" t="str" cm="1">
        <f t="array" ref="AI165">_xll.BDP(B165,"cur_mkt_cap")</f>
        <v>#N/A Connection</v>
      </c>
      <c r="AJ165" t="str">
        <f t="shared" si="5"/>
        <v>Large Cap</v>
      </c>
      <c r="AK165" t="str" cm="1">
        <f t="array" ref="AK165">_xll.BDP(B165,"EQY_beta")</f>
        <v>#N/A Connection</v>
      </c>
    </row>
    <row r="166" spans="1:37" x14ac:dyDescent="0.3">
      <c r="A166" t="s">
        <v>630</v>
      </c>
      <c r="B166" t="str">
        <f t="shared" si="4"/>
        <v>EQT US Equity</v>
      </c>
      <c r="C166" t="s">
        <v>129</v>
      </c>
      <c r="D166" t="s">
        <v>25</v>
      </c>
      <c r="E166">
        <v>367046000</v>
      </c>
      <c r="F166" t="s">
        <v>1063</v>
      </c>
      <c r="G166">
        <v>6.8018999999999998</v>
      </c>
      <c r="H166">
        <v>6332649</v>
      </c>
      <c r="I166">
        <v>2008</v>
      </c>
      <c r="J166">
        <v>693</v>
      </c>
      <c r="K166" t="s">
        <v>1083</v>
      </c>
      <c r="L166" s="1">
        <v>34.659999999999997</v>
      </c>
      <c r="M166" s="1">
        <v>4.7963264134266881</v>
      </c>
      <c r="O166" s="1">
        <v>-3.893745958062417</v>
      </c>
      <c r="P166" s="1" t="str" cm="1">
        <f t="array" ref="P166">_xll.BDP(B166,"is010")</f>
        <v>#N/A Connection</v>
      </c>
      <c r="Q166" s="1" t="str" cm="1">
        <f t="array" ref="Q166">_xll.BDP(B166,"wacc")</f>
        <v>#N/A Connection</v>
      </c>
      <c r="R166" s="1" t="str" cm="1">
        <f t="array" ref="R166">_xll.BDP(B166,"rr243")</f>
        <v>#N/A Connection</v>
      </c>
      <c r="S166" s="1" t="str" cm="1">
        <f t="array" ref="S166">_xll.BDP(B166,"rr057")</f>
        <v>#N/A Connection</v>
      </c>
      <c r="T166" s="1" t="str" cm="1">
        <f t="array" ref="T166">_xll.BDP(B166,"RR026")</f>
        <v>#N/A Connection</v>
      </c>
      <c r="U166" s="1" t="str" cm="1">
        <f t="array" ref="U166">_xll.BDP(B166,"rr951")</f>
        <v>#N/A Connection</v>
      </c>
      <c r="V166" s="1" t="str" cm="1">
        <f t="array" ref="V166">_xll.BDP(B166,"rx280")</f>
        <v>#N/A Connection</v>
      </c>
      <c r="W166" s="1" t="str" cm="1">
        <f t="array" ref="W166">_xll.BDP(B166,"CEO_DUALITY")</f>
        <v>#N/A Connection</v>
      </c>
      <c r="X166" s="1" t="str" cm="1">
        <f t="array" ref="X166">_xll.BDP(B166,"ES277")</f>
        <v>#N/A Connection</v>
      </c>
      <c r="Y166" s="1" t="str" cm="1">
        <f t="array" ref="Y166">_xll.BDP(B166,"es096")</f>
        <v>#N/A Connection</v>
      </c>
      <c r="Z166" s="1" t="str" cm="1">
        <f t="array" ref="Z166">_xll.BDP(B166,"CG680")</f>
        <v>#N/A Connection</v>
      </c>
      <c r="AA166" s="1">
        <v>4.0910869999999999</v>
      </c>
      <c r="AB166" s="1">
        <v>108.21613213271407</v>
      </c>
      <c r="AC166" s="1">
        <v>55.201450000000001</v>
      </c>
      <c r="AD166" s="1">
        <v>62.388770000000001</v>
      </c>
      <c r="AE166" s="1">
        <v>2.8459639999999999</v>
      </c>
      <c r="AF166" s="1">
        <v>1.0861173036476268</v>
      </c>
      <c r="AG166" t="str" cm="1">
        <f t="array" ref="AG166">_xll.BDP(B166,"State_of_domicile")</f>
        <v>#N/A Connection</v>
      </c>
      <c r="AH166" t="str" cm="1">
        <f t="array" ref="AH166">_xll.BDP(B166,"cntry_of_domicile")</f>
        <v>#N/A Connection</v>
      </c>
      <c r="AI166" t="str" cm="1">
        <f t="array" ref="AI166">_xll.BDP(B166,"cur_mkt_cap")</f>
        <v>#N/A Connection</v>
      </c>
      <c r="AJ166" t="str">
        <f t="shared" si="5"/>
        <v>Large Cap</v>
      </c>
      <c r="AK166" t="str" cm="1">
        <f t="array" ref="AK166">_xll.BDP(B166,"EQY_beta")</f>
        <v>#N/A Connection</v>
      </c>
    </row>
    <row r="167" spans="1:37" x14ac:dyDescent="0.3">
      <c r="A167" t="s">
        <v>697</v>
      </c>
      <c r="B167" t="str">
        <f t="shared" si="4"/>
        <v>ES US Equity</v>
      </c>
      <c r="C167" t="s">
        <v>196</v>
      </c>
      <c r="D167" t="s">
        <v>47</v>
      </c>
      <c r="E167">
        <v>348307400</v>
      </c>
      <c r="F167" t="s">
        <v>1063</v>
      </c>
      <c r="G167">
        <v>19.991599999999998</v>
      </c>
      <c r="H167">
        <v>1480434</v>
      </c>
      <c r="I167">
        <v>1927</v>
      </c>
      <c r="J167">
        <v>9227</v>
      </c>
      <c r="K167" t="s">
        <v>1075</v>
      </c>
      <c r="L167" s="1">
        <v>84.04</v>
      </c>
      <c r="M167" s="1">
        <v>3.5806794270823783</v>
      </c>
      <c r="N167" s="1">
        <v>5.2175984914798885</v>
      </c>
      <c r="O167" s="1">
        <v>2.6607282279089945</v>
      </c>
      <c r="P167" s="1" t="str" cm="1">
        <f t="array" ref="P167">_xll.BDP(B167,"is010")</f>
        <v>#N/A Connection</v>
      </c>
      <c r="Q167" s="1" t="str" cm="1">
        <f t="array" ref="Q167">_xll.BDP(B167,"wacc")</f>
        <v>#N/A Connection</v>
      </c>
      <c r="R167" s="1" t="str" cm="1">
        <f t="array" ref="R167">_xll.BDP(B167,"rr243")</f>
        <v>#N/A Connection</v>
      </c>
      <c r="S167" s="1" t="str" cm="1">
        <f t="array" ref="S167">_xll.BDP(B167,"rr057")</f>
        <v>#N/A Connection</v>
      </c>
      <c r="T167" s="1" t="str" cm="1">
        <f t="array" ref="T167">_xll.BDP(B167,"RR026")</f>
        <v>#N/A Connection</v>
      </c>
      <c r="U167" s="1" t="str" cm="1">
        <f t="array" ref="U167">_xll.BDP(B167,"rr951")</f>
        <v>#N/A Connection</v>
      </c>
      <c r="V167" s="1" t="str" cm="1">
        <f t="array" ref="V167">_xll.BDP(B167,"rx280")</f>
        <v>#N/A Connection</v>
      </c>
      <c r="W167" s="1" t="str" cm="1">
        <f t="array" ref="W167">_xll.BDP(B167,"CEO_DUALITY")</f>
        <v>#N/A Connection</v>
      </c>
      <c r="X167" s="1" t="str" cm="1">
        <f t="array" ref="X167">_xll.BDP(B167,"ES277")</f>
        <v>#N/A Connection</v>
      </c>
      <c r="Y167" s="1" t="str" cm="1">
        <f t="array" ref="Y167">_xll.BDP(B167,"es096")</f>
        <v>#N/A Connection</v>
      </c>
      <c r="Z167" s="1" t="str" cm="1">
        <f t="array" ref="Z167">_xll.BDP(B167,"CG680")</f>
        <v>#N/A Connection</v>
      </c>
      <c r="AA167" s="1">
        <v>3.1286860000000001</v>
      </c>
      <c r="AB167" s="1">
        <v>87.19269172039111</v>
      </c>
      <c r="AC167" s="1">
        <v>-0.24615339999999999</v>
      </c>
      <c r="AD167" s="1">
        <v>1.0370250000000001</v>
      </c>
      <c r="AE167" s="1">
        <v>9.8460710000000002</v>
      </c>
      <c r="AF167" s="1">
        <v>11.53944230481596</v>
      </c>
      <c r="AG167" t="str" cm="1">
        <f t="array" ref="AG167">_xll.BDP(B167,"State_of_domicile")</f>
        <v>#N/A Connection</v>
      </c>
      <c r="AH167" t="str" cm="1">
        <f t="array" ref="AH167">_xll.BDP(B167,"cntry_of_domicile")</f>
        <v>#N/A Connection</v>
      </c>
      <c r="AI167" t="str" cm="1">
        <f t="array" ref="AI167">_xll.BDP(B167,"cur_mkt_cap")</f>
        <v>#N/A Connection</v>
      </c>
      <c r="AJ167" t="str">
        <f t="shared" si="5"/>
        <v>Large Cap</v>
      </c>
      <c r="AK167" t="str" cm="1">
        <f t="array" ref="AK167">_xll.BDP(B167,"EQY_beta")</f>
        <v>#N/A Connection</v>
      </c>
    </row>
    <row r="168" spans="1:37" x14ac:dyDescent="0.3">
      <c r="A168" t="s">
        <v>967</v>
      </c>
      <c r="B168" t="str">
        <f t="shared" si="4"/>
        <v>ESS US Equity</v>
      </c>
      <c r="C168" t="s">
        <v>465</v>
      </c>
      <c r="D168" t="s">
        <v>33</v>
      </c>
      <c r="E168">
        <v>64753810</v>
      </c>
      <c r="F168" t="s">
        <v>1063</v>
      </c>
      <c r="G168">
        <v>41.711300000000001</v>
      </c>
      <c r="H168">
        <v>519262</v>
      </c>
      <c r="I168">
        <v>1994</v>
      </c>
      <c r="J168">
        <v>1757</v>
      </c>
      <c r="K168" t="s">
        <v>1081</v>
      </c>
      <c r="L168" s="1">
        <v>220.08</v>
      </c>
      <c r="M168" s="1">
        <v>2.300604901927672</v>
      </c>
      <c r="N168" s="1">
        <v>7.7769865528872106</v>
      </c>
      <c r="O168" s="1">
        <v>3.6695263202103994</v>
      </c>
      <c r="P168" s="1" t="str" cm="1">
        <f t="array" ref="P168">_xll.BDP(B168,"is010")</f>
        <v>#N/A Connection</v>
      </c>
      <c r="Q168" s="1" t="str" cm="1">
        <f t="array" ref="Q168">_xll.BDP(B168,"wacc")</f>
        <v>#N/A Connection</v>
      </c>
      <c r="R168" s="1" t="str" cm="1">
        <f t="array" ref="R168">_xll.BDP(B168,"rr243")</f>
        <v>#N/A Connection</v>
      </c>
      <c r="T168" s="1" t="str" cm="1">
        <f t="array" ref="T168">_xll.BDP(B168,"RR026")</f>
        <v>#N/A Connection</v>
      </c>
      <c r="U168" s="1" t="str" cm="1">
        <f t="array" ref="U168">_xll.BDP(B168,"rr951")</f>
        <v>#N/A Connection</v>
      </c>
      <c r="V168" s="1" t="str" cm="1">
        <f t="array" ref="V168">_xll.BDP(B168,"rx280")</f>
        <v>#N/A Connection</v>
      </c>
      <c r="W168" s="1" t="str" cm="1">
        <f t="array" ref="W168">_xll.BDP(B168,"CEO_DUALITY")</f>
        <v>#N/A Connection</v>
      </c>
      <c r="X168" s="1" t="str" cm="1">
        <f t="array" ref="X168">_xll.BDP(B168,"ES277")</f>
        <v>#N/A Connection</v>
      </c>
      <c r="Y168" s="1" t="str" cm="1">
        <f t="array" ref="Y168">_xll.BDP(B168,"es096")</f>
        <v>#N/A Connection</v>
      </c>
      <c r="Z168" s="1" t="str" cm="1">
        <f t="array" ref="Z168">_xll.BDP(B168,"CG680")</f>
        <v>#N/A Connection</v>
      </c>
      <c r="AA168" s="1">
        <v>1.15951</v>
      </c>
      <c r="AB168" s="1">
        <v>117.39196024667351</v>
      </c>
      <c r="AC168" s="1">
        <v>-33.553910000000002</v>
      </c>
      <c r="AD168" s="1">
        <v>-7.6960309999999996</v>
      </c>
      <c r="AE168" s="1">
        <v>2.7266219999999999</v>
      </c>
      <c r="AF168" s="1">
        <v>6.9074529556831354</v>
      </c>
      <c r="AG168" t="str" cm="1">
        <f t="array" ref="AG168">_xll.BDP(B168,"State_of_domicile")</f>
        <v>#N/A Connection</v>
      </c>
      <c r="AH168" t="str" cm="1">
        <f t="array" ref="AH168">_xll.BDP(B168,"cntry_of_domicile")</f>
        <v>#N/A Connection</v>
      </c>
      <c r="AI168" t="str" cm="1">
        <f t="array" ref="AI168">_xll.BDP(B168,"cur_mkt_cap")</f>
        <v>#N/A Connection</v>
      </c>
      <c r="AJ168" t="str">
        <f t="shared" si="5"/>
        <v>Large Cap</v>
      </c>
      <c r="AK168" t="str" cm="1">
        <f t="array" ref="AK168">_xll.BDP(B168,"EQY_beta")</f>
        <v>#N/A Connection</v>
      </c>
    </row>
    <row r="169" spans="1:37" x14ac:dyDescent="0.3">
      <c r="A169" t="s">
        <v>622</v>
      </c>
      <c r="B169" t="str">
        <f t="shared" si="4"/>
        <v>ETN US Equity</v>
      </c>
      <c r="C169" t="s">
        <v>121</v>
      </c>
      <c r="D169" t="s">
        <v>21</v>
      </c>
      <c r="E169">
        <v>397700000</v>
      </c>
      <c r="F169" t="s">
        <v>1063</v>
      </c>
      <c r="G169">
        <v>28.587199999999999</v>
      </c>
      <c r="H169">
        <v>1612571</v>
      </c>
      <c r="I169">
        <v>2012</v>
      </c>
      <c r="J169">
        <v>85947</v>
      </c>
      <c r="K169" t="s">
        <v>1079</v>
      </c>
      <c r="L169" s="1">
        <v>162.70500000000001</v>
      </c>
      <c r="M169" s="1">
        <v>2.5529167493942628</v>
      </c>
      <c r="N169" s="1">
        <v>-0.79840916866233447</v>
      </c>
      <c r="O169" s="1">
        <v>6.7979960666753199</v>
      </c>
      <c r="P169" s="1" t="str" cm="1">
        <f t="array" ref="P169">_xll.BDP(B169,"is010")</f>
        <v>#N/A Connection</v>
      </c>
      <c r="Q169" s="1" t="str" cm="1">
        <f t="array" ref="Q169">_xll.BDP(B169,"wacc")</f>
        <v>#N/A Connection</v>
      </c>
      <c r="R169" s="1" t="str" cm="1">
        <f t="array" ref="R169">_xll.BDP(B169,"rr243")</f>
        <v>#N/A Connection</v>
      </c>
      <c r="S169" s="1" t="str" cm="1">
        <f t="array" ref="S169">_xll.BDP(B169,"rr057")</f>
        <v>#N/A Connection</v>
      </c>
      <c r="T169" s="1" t="str" cm="1">
        <f t="array" ref="T169">_xll.BDP(B169,"RR026")</f>
        <v>#N/A Connection</v>
      </c>
      <c r="U169" s="1" t="str" cm="1">
        <f t="array" ref="U169">_xll.BDP(B169,"rr951")</f>
        <v>#N/A Connection</v>
      </c>
      <c r="V169" s="1" t="str" cm="1">
        <f t="array" ref="V169">_xll.BDP(B169,"rx280")</f>
        <v>#N/A Connection</v>
      </c>
      <c r="W169" s="1" t="str" cm="1">
        <f t="array" ref="W169">_xll.BDP(B169,"CEO_DUALITY")</f>
        <v>#N/A Connection</v>
      </c>
      <c r="X169" s="1" t="str" cm="1">
        <f t="array" ref="X169">_xll.BDP(B169,"ES277")</f>
        <v>#N/A Connection</v>
      </c>
      <c r="Y169" s="1" t="str" cm="1">
        <f t="array" ref="Y169">_xll.BDP(B169,"es096")</f>
        <v>#N/A Connection</v>
      </c>
      <c r="Z169" s="1" t="str" cm="1">
        <f t="array" ref="Z169">_xll.BDP(B169,"CG680")</f>
        <v>#N/A Connection</v>
      </c>
      <c r="AA169" s="1">
        <v>3.2082310000000001</v>
      </c>
      <c r="AB169" s="1">
        <v>88.774407935383522</v>
      </c>
      <c r="AC169" s="1">
        <v>-0.2111854</v>
      </c>
      <c r="AD169" s="1">
        <v>22.316590000000001</v>
      </c>
      <c r="AE169" s="1">
        <v>17.558319999999998</v>
      </c>
      <c r="AF169" s="1">
        <v>14.822464962943949</v>
      </c>
      <c r="AG169" t="s">
        <v>1041</v>
      </c>
      <c r="AH169" t="str" cm="1">
        <f t="array" ref="AH169">_xll.BDP(B169,"cntry_of_domicile")</f>
        <v>#N/A Connection</v>
      </c>
      <c r="AI169" t="str" cm="1">
        <f t="array" ref="AI169">_xll.BDP(B169,"cur_mkt_cap")</f>
        <v>#N/A Connection</v>
      </c>
      <c r="AJ169" t="str">
        <f t="shared" si="5"/>
        <v>Large Cap</v>
      </c>
      <c r="AK169" t="str" cm="1">
        <f t="array" ref="AK169">_xll.BDP(B169,"EQY_beta")</f>
        <v>#N/A Connection</v>
      </c>
    </row>
    <row r="170" spans="1:37" x14ac:dyDescent="0.3">
      <c r="A170" t="s">
        <v>628</v>
      </c>
      <c r="B170" t="str">
        <f t="shared" si="4"/>
        <v>ETR US Equity</v>
      </c>
      <c r="C170" t="s">
        <v>127</v>
      </c>
      <c r="D170" t="s">
        <v>47</v>
      </c>
      <c r="E170">
        <v>203483700</v>
      </c>
      <c r="F170" t="s">
        <v>1063</v>
      </c>
      <c r="G170">
        <v>17.553899999999999</v>
      </c>
      <c r="H170">
        <v>1603027</v>
      </c>
      <c r="I170">
        <v>1992</v>
      </c>
      <c r="J170">
        <v>12369</v>
      </c>
      <c r="K170" t="s">
        <v>1075</v>
      </c>
      <c r="L170" s="1">
        <v>106.96</v>
      </c>
      <c r="M170" s="1">
        <v>-0.73294475838366901</v>
      </c>
      <c r="N170" s="1">
        <v>8.5767518810997014</v>
      </c>
      <c r="O170" s="1">
        <v>1.9421628523037093</v>
      </c>
      <c r="P170" s="1" t="str" cm="1">
        <f t="array" ref="P170">_xll.BDP(B170,"is010")</f>
        <v>#N/A Connection</v>
      </c>
      <c r="Q170" s="1" t="str" cm="1">
        <f t="array" ref="Q170">_xll.BDP(B170,"wacc")</f>
        <v>#N/A Connection</v>
      </c>
      <c r="R170" s="1" t="str" cm="1">
        <f t="array" ref="R170">_xll.BDP(B170,"rr243")</f>
        <v>#N/A Connection</v>
      </c>
      <c r="S170" s="1" t="str" cm="1">
        <f t="array" ref="S170">_xll.BDP(B170,"rr057")</f>
        <v>#N/A Connection</v>
      </c>
      <c r="T170" s="1" t="str" cm="1">
        <f t="array" ref="T170">_xll.BDP(B170,"RR026")</f>
        <v>#N/A Connection</v>
      </c>
      <c r="U170" s="1" t="str" cm="1">
        <f t="array" ref="U170">_xll.BDP(B170,"rr951")</f>
        <v>#N/A Connection</v>
      </c>
      <c r="V170" s="1" t="str" cm="1">
        <f t="array" ref="V170">_xll.BDP(B170,"rx280")</f>
        <v>#N/A Connection</v>
      </c>
      <c r="W170" s="1" t="str" cm="1">
        <f t="array" ref="W170">_xll.BDP(B170,"CEO_DUALITY")</f>
        <v>#N/A Connection</v>
      </c>
      <c r="X170" s="1" t="str" cm="1">
        <f t="array" ref="X170">_xll.BDP(B170,"ES277")</f>
        <v>#N/A Connection</v>
      </c>
      <c r="Y170" s="1" t="str" cm="1">
        <f t="array" ref="Y170">_xll.BDP(B170,"es096")</f>
        <v>#N/A Connection</v>
      </c>
      <c r="Z170" s="1" t="str" cm="1">
        <f t="array" ref="Z170">_xll.BDP(B170,"CG680")</f>
        <v>#N/A Connection</v>
      </c>
      <c r="AA170" s="1">
        <v>1.662563</v>
      </c>
      <c r="AB170" s="1">
        <v>104.15450829294781</v>
      </c>
      <c r="AC170" s="1">
        <v>1.1473059999999999</v>
      </c>
      <c r="AD170" s="1">
        <v>-1.8495630000000001</v>
      </c>
      <c r="AE170" s="1">
        <v>10.72556</v>
      </c>
      <c r="AF170" s="1">
        <v>10.603939106560677</v>
      </c>
      <c r="AG170" t="str" cm="1">
        <f t="array" ref="AG170">_xll.BDP(B170,"State_of_domicile")</f>
        <v>#N/A Connection</v>
      </c>
      <c r="AH170" t="str" cm="1">
        <f t="array" ref="AH170">_xll.BDP(B170,"cntry_of_domicile")</f>
        <v>#N/A Connection</v>
      </c>
      <c r="AI170" t="str" cm="1">
        <f t="array" ref="AI170">_xll.BDP(B170,"cur_mkt_cap")</f>
        <v>#N/A Connection</v>
      </c>
      <c r="AJ170" t="str">
        <f t="shared" si="5"/>
        <v>Large Cap</v>
      </c>
      <c r="AK170" t="str" cm="1">
        <f t="array" ref="AK170">_xll.BDP(B170,"EQY_beta")</f>
        <v>#N/A Connection</v>
      </c>
    </row>
    <row r="171" spans="1:37" x14ac:dyDescent="0.3">
      <c r="A171" t="s">
        <v>871</v>
      </c>
      <c r="B171" t="str">
        <f t="shared" si="4"/>
        <v>ETSY US Equity</v>
      </c>
      <c r="C171" t="s">
        <v>370</v>
      </c>
      <c r="D171" t="s">
        <v>39</v>
      </c>
      <c r="E171">
        <v>125688300</v>
      </c>
      <c r="F171" t="s">
        <v>1065</v>
      </c>
      <c r="G171">
        <v>31.364899999999999</v>
      </c>
      <c r="H171">
        <v>2792223</v>
      </c>
      <c r="I171">
        <v>2006</v>
      </c>
      <c r="J171">
        <v>2786</v>
      </c>
      <c r="K171" t="s">
        <v>1082</v>
      </c>
      <c r="L171" s="1">
        <v>134.9</v>
      </c>
      <c r="M171" s="1">
        <v>41.618544460423699</v>
      </c>
      <c r="O171" s="1">
        <v>13.087498257153356</v>
      </c>
      <c r="P171" s="1" t="str" cm="1">
        <f t="array" ref="P171">_xll.BDP(B171,"is010")</f>
        <v>#N/A Connection</v>
      </c>
      <c r="Q171" s="1" t="str" cm="1">
        <f t="array" ref="Q171">_xll.BDP(B171,"wacc")</f>
        <v>#N/A Connection</v>
      </c>
      <c r="R171" s="1" t="str" cm="1">
        <f t="array" ref="R171">_xll.BDP(B171,"rr243")</f>
        <v>#N/A Connection</v>
      </c>
      <c r="S171" s="1" t="str" cm="1">
        <f t="array" ref="S171">_xll.BDP(B171,"rr057")</f>
        <v>#N/A Connection</v>
      </c>
      <c r="T171" s="1" t="str" cm="1">
        <f t="array" ref="T171">_xll.BDP(B171,"RR026")</f>
        <v>#N/A Connection</v>
      </c>
      <c r="U171" s="1" t="str" cm="1">
        <f t="array" ref="U171">_xll.BDP(B171,"rr951")</f>
        <v>#N/A Connection</v>
      </c>
      <c r="V171" s="1" t="str" cm="1">
        <f t="array" ref="V171">_xll.BDP(B171,"rx280")</f>
        <v>#N/A Connection</v>
      </c>
      <c r="W171" s="1" t="str" cm="1">
        <f t="array" ref="W171">_xll.BDP(B171,"CEO_DUALITY")</f>
        <v>#N/A Connection</v>
      </c>
      <c r="X171" s="1" t="str" cm="1">
        <f t="array" ref="X171">_xll.BDP(B171,"ES277")</f>
        <v>#N/A Connection</v>
      </c>
      <c r="Y171" s="1" t="str" cm="1">
        <f t="array" ref="Y171">_xll.BDP(B171,"es096")</f>
        <v>#N/A Connection</v>
      </c>
      <c r="Z171" s="1" t="str" cm="1">
        <f t="array" ref="Z171">_xll.BDP(B171,"CG680")</f>
        <v>#N/A Connection</v>
      </c>
      <c r="AA171" s="1">
        <v>5.4406359999999996</v>
      </c>
      <c r="AB171" s="1">
        <v>107.65524650195964</v>
      </c>
      <c r="AC171" s="1">
        <v>-17.487310000000001</v>
      </c>
      <c r="AD171" s="1">
        <v>37.821150000000003</v>
      </c>
      <c r="AE171" s="1">
        <v>47.048099999999998</v>
      </c>
      <c r="AG171" t="str" cm="1">
        <f t="array" ref="AG171">_xll.BDP(B171,"State_of_domicile")</f>
        <v>#N/A Connection</v>
      </c>
      <c r="AH171" t="str" cm="1">
        <f t="array" ref="AH171">_xll.BDP(B171,"cntry_of_domicile")</f>
        <v>#N/A Connection</v>
      </c>
      <c r="AI171" t="str" cm="1">
        <f t="array" ref="AI171">_xll.BDP(B171,"cur_mkt_cap")</f>
        <v>#N/A Connection</v>
      </c>
      <c r="AJ171" t="str">
        <f t="shared" si="5"/>
        <v>Large Cap</v>
      </c>
      <c r="AK171" t="str" cm="1">
        <f t="array" ref="AK171">_xll.BDP(B171,"EQY_beta")</f>
        <v>#N/A Connection</v>
      </c>
    </row>
    <row r="172" spans="1:37" x14ac:dyDescent="0.3">
      <c r="A172" t="s">
        <v>841</v>
      </c>
      <c r="B172" t="str">
        <f t="shared" si="4"/>
        <v>EVRG US Equity</v>
      </c>
      <c r="C172" t="s">
        <v>340</v>
      </c>
      <c r="D172" t="s">
        <v>47</v>
      </c>
      <c r="E172">
        <v>229536400</v>
      </c>
      <c r="F172" t="s">
        <v>1065</v>
      </c>
      <c r="G172">
        <v>17.7898</v>
      </c>
      <c r="H172">
        <v>1388666</v>
      </c>
      <c r="I172">
        <v>2017</v>
      </c>
      <c r="J172">
        <v>4930</v>
      </c>
      <c r="K172" t="s">
        <v>1075</v>
      </c>
      <c r="L172" s="1">
        <v>62.87</v>
      </c>
      <c r="P172" s="1" t="str" cm="1">
        <f t="array" ref="P172">_xll.BDP(B172,"is010")</f>
        <v>#N/A Connection</v>
      </c>
      <c r="Q172" s="1" t="str" cm="1">
        <f t="array" ref="Q172">_xll.BDP(B172,"wacc")</f>
        <v>#N/A Connection</v>
      </c>
      <c r="R172" s="1" t="str" cm="1">
        <f t="array" ref="R172">_xll.BDP(B172,"rr243")</f>
        <v>#N/A Connection</v>
      </c>
      <c r="S172" s="1" t="str" cm="1">
        <f t="array" ref="S172">_xll.BDP(B172,"rr057")</f>
        <v>#N/A Connection</v>
      </c>
      <c r="T172" s="1" t="str" cm="1">
        <f t="array" ref="T172">_xll.BDP(B172,"RR026")</f>
        <v>#N/A Connection</v>
      </c>
      <c r="W172" s="1" t="str" cm="1">
        <f t="array" ref="W172">_xll.BDP(B172,"CEO_DUALITY")</f>
        <v>#N/A Connection</v>
      </c>
      <c r="X172" s="1" t="str" cm="1">
        <f t="array" ref="X172">_xll.BDP(B172,"ES277")</f>
        <v>#N/A Connection</v>
      </c>
      <c r="Y172" s="1" t="str" cm="1">
        <f t="array" ref="Y172">_xll.BDP(B172,"es096")</f>
        <v>#N/A Connection</v>
      </c>
      <c r="Z172" s="1" t="str" cm="1">
        <f t="array" ref="Z172">_xll.BDP(B172,"CG680")</f>
        <v>#N/A Connection</v>
      </c>
      <c r="AA172" s="1">
        <v>1.363696</v>
      </c>
      <c r="AB172" s="1">
        <v>88.326069108412483</v>
      </c>
      <c r="AE172" s="1">
        <v>27.268999999999998</v>
      </c>
      <c r="AG172" t="str" cm="1">
        <f t="array" ref="AG172">_xll.BDP(B172,"State_of_domicile")</f>
        <v>#N/A Connection</v>
      </c>
      <c r="AH172" t="str" cm="1">
        <f t="array" ref="AH172">_xll.BDP(B172,"cntry_of_domicile")</f>
        <v>#N/A Connection</v>
      </c>
      <c r="AI172" t="str" cm="1">
        <f t="array" ref="AI172">_xll.BDP(B172,"cur_mkt_cap")</f>
        <v>#N/A Connection</v>
      </c>
      <c r="AJ172" t="str">
        <f t="shared" si="5"/>
        <v>Large Cap</v>
      </c>
      <c r="AK172" t="str" cm="1">
        <f t="array" ref="AK172">_xll.BDP(B172,"EQY_beta")</f>
        <v>#N/A Connection</v>
      </c>
    </row>
    <row r="173" spans="1:37" x14ac:dyDescent="0.3">
      <c r="A173" t="s">
        <v>925</v>
      </c>
      <c r="B173" t="str">
        <f t="shared" si="4"/>
        <v>EW US Equity</v>
      </c>
      <c r="C173" t="s">
        <v>424</v>
      </c>
      <c r="D173" t="s">
        <v>29</v>
      </c>
      <c r="E173">
        <v>618260500</v>
      </c>
      <c r="F173" t="s">
        <v>1063</v>
      </c>
      <c r="G173">
        <v>33.674500000000002</v>
      </c>
      <c r="H173">
        <v>3465051</v>
      </c>
      <c r="I173">
        <v>1999</v>
      </c>
      <c r="J173">
        <v>15700</v>
      </c>
      <c r="K173" t="s">
        <v>1064</v>
      </c>
      <c r="L173" s="1">
        <v>78.75</v>
      </c>
      <c r="M173" s="1">
        <v>12.599313587414663</v>
      </c>
      <c r="N173" s="1">
        <v>46.877749764496357</v>
      </c>
      <c r="O173" s="1">
        <v>14.687319297308767</v>
      </c>
      <c r="P173" s="1" t="str" cm="1">
        <f t="array" ref="P173">_xll.BDP(B173,"is010")</f>
        <v>#N/A Connection</v>
      </c>
      <c r="Q173" s="1" t="str" cm="1">
        <f t="array" ref="Q173">_xll.BDP(B173,"wacc")</f>
        <v>#N/A Connection</v>
      </c>
      <c r="R173" s="1" t="str" cm="1">
        <f t="array" ref="R173">_xll.BDP(B173,"rr243")</f>
        <v>#N/A Connection</v>
      </c>
      <c r="S173" s="1" t="str" cm="1">
        <f t="array" ref="S173">_xll.BDP(B173,"rr057")</f>
        <v>#N/A Connection</v>
      </c>
      <c r="T173" s="1" t="str" cm="1">
        <f t="array" ref="T173">_xll.BDP(B173,"RR026")</f>
        <v>#N/A Connection</v>
      </c>
      <c r="U173" s="1" t="str" cm="1">
        <f t="array" ref="U173">_xll.BDP(B173,"rr951")</f>
        <v>#N/A Connection</v>
      </c>
      <c r="V173" s="1" t="str" cm="1">
        <f t="array" ref="V173">_xll.BDP(B173,"rx280")</f>
        <v>#N/A Connection</v>
      </c>
      <c r="W173" s="1" t="str" cm="1">
        <f t="array" ref="W173">_xll.BDP(B173,"CEO_DUALITY")</f>
        <v>#N/A Connection</v>
      </c>
      <c r="X173" s="1" t="str" cm="1">
        <f t="array" ref="X173">_xll.BDP(B173,"ES277")</f>
        <v>#N/A Connection</v>
      </c>
      <c r="Y173" s="1" t="str" cm="1">
        <f t="array" ref="Y173">_xll.BDP(B173,"es096")</f>
        <v>#N/A Connection</v>
      </c>
      <c r="Z173" s="1" t="str" cm="1">
        <f t="array" ref="Z173">_xll.BDP(B173,"CG680")</f>
        <v>#N/A Connection</v>
      </c>
      <c r="AA173" s="1">
        <v>4.1770889999999996</v>
      </c>
      <c r="AB173" s="1">
        <v>90.179760779727076</v>
      </c>
      <c r="AC173" s="1">
        <v>-32.012430000000002</v>
      </c>
      <c r="AD173" s="1">
        <v>-0.33434710000000001</v>
      </c>
      <c r="AE173" s="1">
        <v>14.17484</v>
      </c>
      <c r="AF173" s="1">
        <v>17.475586149983325</v>
      </c>
      <c r="AG173" t="str" cm="1">
        <f t="array" ref="AG173">_xll.BDP(B173,"State_of_domicile")</f>
        <v>#N/A Connection</v>
      </c>
      <c r="AH173" t="str" cm="1">
        <f t="array" ref="AH173">_xll.BDP(B173,"cntry_of_domicile")</f>
        <v>#N/A Connection</v>
      </c>
      <c r="AI173" t="str" cm="1">
        <f t="array" ref="AI173">_xll.BDP(B173,"cur_mkt_cap")</f>
        <v>#N/A Connection</v>
      </c>
      <c r="AJ173" t="str">
        <f t="shared" si="5"/>
        <v>Large Cap</v>
      </c>
      <c r="AK173" t="str" cm="1">
        <f t="array" ref="AK173">_xll.BDP(B173,"EQY_beta")</f>
        <v>#N/A Connection</v>
      </c>
    </row>
    <row r="174" spans="1:37" x14ac:dyDescent="0.3">
      <c r="A174" t="s">
        <v>1011</v>
      </c>
      <c r="B174" t="str">
        <f t="shared" si="4"/>
        <v>EXC US Equity</v>
      </c>
      <c r="C174" t="s">
        <v>508</v>
      </c>
      <c r="D174" t="s">
        <v>47</v>
      </c>
      <c r="E174">
        <v>993742000</v>
      </c>
      <c r="F174" t="s">
        <v>1065</v>
      </c>
      <c r="G174">
        <v>20.008800000000001</v>
      </c>
      <c r="H174">
        <v>5600275</v>
      </c>
      <c r="I174">
        <v>1999</v>
      </c>
      <c r="J174">
        <v>31518</v>
      </c>
      <c r="K174" t="s">
        <v>1075</v>
      </c>
      <c r="L174" s="1">
        <v>43.15</v>
      </c>
      <c r="M174" s="1">
        <v>1.8699267391270924</v>
      </c>
      <c r="N174" s="1">
        <v>10.699917497946037</v>
      </c>
      <c r="O174" s="1">
        <v>2.0422410192023976</v>
      </c>
      <c r="P174" s="1" t="str" cm="1">
        <f t="array" ref="P174">_xll.BDP(B174,"is010")</f>
        <v>#N/A Connection</v>
      </c>
      <c r="Q174" s="1" t="str" cm="1">
        <f t="array" ref="Q174">_xll.BDP(B174,"wacc")</f>
        <v>#N/A Connection</v>
      </c>
      <c r="R174" s="1" t="str" cm="1">
        <f t="array" ref="R174">_xll.BDP(B174,"rr243")</f>
        <v>#N/A Connection</v>
      </c>
      <c r="S174" s="1" t="str" cm="1">
        <f t="array" ref="S174">_xll.BDP(B174,"rr057")</f>
        <v>#N/A Connection</v>
      </c>
      <c r="T174" s="1" t="str" cm="1">
        <f t="array" ref="T174">_xll.BDP(B174,"RR026")</f>
        <v>#N/A Connection</v>
      </c>
      <c r="U174" s="1" t="str" cm="1">
        <f t="array" ref="U174">_xll.BDP(B174,"rr951")</f>
        <v>#N/A Connection</v>
      </c>
      <c r="V174" s="1" t="str" cm="1">
        <f t="array" ref="V174">_xll.BDP(B174,"rx280")</f>
        <v>#N/A Connection</v>
      </c>
      <c r="W174" s="1" t="str" cm="1">
        <f t="array" ref="W174">_xll.BDP(B174,"CEO_DUALITY")</f>
        <v>#N/A Connection</v>
      </c>
      <c r="X174" s="1" t="str" cm="1">
        <f t="array" ref="X174">_xll.BDP(B174,"ES277")</f>
        <v>#N/A Connection</v>
      </c>
      <c r="Y174" s="1" t="str" cm="1">
        <f t="array" ref="Y174">_xll.BDP(B174,"es096")</f>
        <v>#N/A Connection</v>
      </c>
      <c r="Z174" s="1" t="str" cm="1">
        <f t="array" ref="Z174">_xll.BDP(B174,"CG680")</f>
        <v>#N/A Connection</v>
      </c>
      <c r="AA174" s="1">
        <v>1.9654050000000001</v>
      </c>
      <c r="AB174" s="1">
        <v>90.556303026392243</v>
      </c>
      <c r="AC174" s="1">
        <v>11.214790000000001</v>
      </c>
      <c r="AD174" s="1">
        <v>12.13388</v>
      </c>
      <c r="AE174" s="1">
        <v>58.899000000000001</v>
      </c>
      <c r="AG174" t="str" cm="1">
        <f t="array" ref="AG174">_xll.BDP(B174,"State_of_domicile")</f>
        <v>#N/A Connection</v>
      </c>
      <c r="AH174" t="str" cm="1">
        <f t="array" ref="AH174">_xll.BDP(B174,"cntry_of_domicile")</f>
        <v>#N/A Connection</v>
      </c>
      <c r="AI174" t="str" cm="1">
        <f t="array" ref="AI174">_xll.BDP(B174,"cur_mkt_cap")</f>
        <v>#N/A Connection</v>
      </c>
      <c r="AJ174" t="str">
        <f t="shared" si="5"/>
        <v>Large Cap</v>
      </c>
      <c r="AK174" t="str" cm="1">
        <f t="array" ref="AK174">_xll.BDP(B174,"EQY_beta")</f>
        <v>#N/A Connection</v>
      </c>
    </row>
    <row r="175" spans="1:37" x14ac:dyDescent="0.3">
      <c r="A175" t="s">
        <v>777</v>
      </c>
      <c r="B175" t="str">
        <f t="shared" si="4"/>
        <v>EXPD US Equity</v>
      </c>
      <c r="C175" t="s">
        <v>277</v>
      </c>
      <c r="D175" t="s">
        <v>21</v>
      </c>
      <c r="E175">
        <v>159136400</v>
      </c>
      <c r="F175" t="s">
        <v>1065</v>
      </c>
      <c r="G175">
        <v>12.3056</v>
      </c>
      <c r="H175">
        <v>1545786</v>
      </c>
      <c r="I175">
        <v>1979</v>
      </c>
      <c r="J175">
        <v>19070</v>
      </c>
      <c r="K175" t="s">
        <v>1098</v>
      </c>
      <c r="L175" s="1">
        <v>108.24</v>
      </c>
      <c r="M175" s="1">
        <v>23.766067261199343</v>
      </c>
      <c r="N175" s="1">
        <v>33.658946493840247</v>
      </c>
      <c r="O175" s="1">
        <v>18.275160623819026</v>
      </c>
      <c r="P175" s="1" t="str" cm="1">
        <f t="array" ref="P175">_xll.BDP(B175,"is010")</f>
        <v>#N/A Connection</v>
      </c>
      <c r="Q175" s="1" t="str" cm="1">
        <f t="array" ref="Q175">_xll.BDP(B175,"wacc")</f>
        <v>#N/A Connection</v>
      </c>
      <c r="R175" s="1" t="str" cm="1">
        <f t="array" ref="R175">_xll.BDP(B175,"rr243")</f>
        <v>#N/A Connection</v>
      </c>
      <c r="S175" s="1" t="str" cm="1">
        <f t="array" ref="S175">_xll.BDP(B175,"rr057")</f>
        <v>#N/A Connection</v>
      </c>
      <c r="T175" s="1" t="str" cm="1">
        <f t="array" ref="T175">_xll.BDP(B175,"RR026")</f>
        <v>#N/A Connection</v>
      </c>
      <c r="U175" s="1" t="str" cm="1">
        <f t="array" ref="U175">_xll.BDP(B175,"rr951")</f>
        <v>#N/A Connection</v>
      </c>
      <c r="V175" s="1" t="str" cm="1">
        <f t="array" ref="V175">_xll.BDP(B175,"rx280")</f>
        <v>#N/A Connection</v>
      </c>
      <c r="W175" s="1" t="str" cm="1">
        <f t="array" ref="W175">_xll.BDP(B175,"CEO_DUALITY")</f>
        <v>#N/A Connection</v>
      </c>
      <c r="X175" s="1" t="str" cm="1">
        <f t="array" ref="X175">_xll.BDP(B175,"ES277")</f>
        <v>#N/A Connection</v>
      </c>
      <c r="Y175" s="1" t="str" cm="1">
        <f t="array" ref="Y175">_xll.BDP(B175,"es096")</f>
        <v>#N/A Connection</v>
      </c>
      <c r="Z175" s="1" t="str" cm="1">
        <f t="array" ref="Z175">_xll.BDP(B175,"CG680")</f>
        <v>#N/A Connection</v>
      </c>
      <c r="AA175" s="1">
        <v>6.693899</v>
      </c>
      <c r="AB175" s="1">
        <v>104.77509805487379</v>
      </c>
      <c r="AC175" s="1">
        <v>-8.6887039999999995</v>
      </c>
      <c r="AD175" s="1">
        <v>13.48992</v>
      </c>
      <c r="AE175" s="1">
        <v>11.76661</v>
      </c>
      <c r="AF175" s="1">
        <v>11.754970788583897</v>
      </c>
      <c r="AG175" t="str" cm="1">
        <f t="array" ref="AG175">_xll.BDP(B175,"State_of_domicile")</f>
        <v>#N/A Connection</v>
      </c>
      <c r="AH175" t="str" cm="1">
        <f t="array" ref="AH175">_xll.BDP(B175,"cntry_of_domicile")</f>
        <v>#N/A Connection</v>
      </c>
      <c r="AI175" t="str" cm="1">
        <f t="array" ref="AI175">_xll.BDP(B175,"cur_mkt_cap")</f>
        <v>#N/A Connection</v>
      </c>
      <c r="AJ175" t="str">
        <f t="shared" si="5"/>
        <v>Large Cap</v>
      </c>
      <c r="AK175" t="str" cm="1">
        <f t="array" ref="AK175">_xll.BDP(B175,"EQY_beta")</f>
        <v>#N/A Connection</v>
      </c>
    </row>
    <row r="176" spans="1:37" x14ac:dyDescent="0.3">
      <c r="A176" t="s">
        <v>944</v>
      </c>
      <c r="B176" t="str">
        <f t="shared" si="4"/>
        <v>EXPE US Equity</v>
      </c>
      <c r="C176" t="s">
        <v>443</v>
      </c>
      <c r="D176" t="s">
        <v>39</v>
      </c>
      <c r="E176">
        <v>156090900</v>
      </c>
      <c r="F176" t="s">
        <v>1065</v>
      </c>
      <c r="G176">
        <v>20.3583</v>
      </c>
      <c r="H176">
        <v>2335241</v>
      </c>
      <c r="I176">
        <v>2005</v>
      </c>
      <c r="J176">
        <v>14800</v>
      </c>
      <c r="K176" t="s">
        <v>1091</v>
      </c>
      <c r="L176" s="1">
        <v>108.65</v>
      </c>
      <c r="M176" s="1">
        <v>-0.32037766535452095</v>
      </c>
      <c r="O176" s="1">
        <v>-1.1350416005313853</v>
      </c>
      <c r="P176" s="1" t="str" cm="1">
        <f t="array" ref="P176">_xll.BDP(B176,"is010")</f>
        <v>#N/A Connection</v>
      </c>
      <c r="Q176" s="1" t="str" cm="1">
        <f t="array" ref="Q176">_xll.BDP(B176,"wacc")</f>
        <v>#N/A Connection</v>
      </c>
      <c r="R176" s="1" t="str" cm="1">
        <f t="array" ref="R176">_xll.BDP(B176,"rr243")</f>
        <v>#N/A Connection</v>
      </c>
      <c r="S176" s="1" t="str" cm="1">
        <f t="array" ref="S176">_xll.BDP(B176,"rr057")</f>
        <v>#N/A Connection</v>
      </c>
      <c r="T176" s="1" t="str" cm="1">
        <f t="array" ref="T176">_xll.BDP(B176,"RR026")</f>
        <v>#N/A Connection</v>
      </c>
      <c r="U176" s="1" t="str" cm="1">
        <f t="array" ref="U176">_xll.BDP(B176,"rr951")</f>
        <v>#N/A Connection</v>
      </c>
      <c r="V176" s="1" t="str" cm="1">
        <f t="array" ref="V176">_xll.BDP(B176,"rx280")</f>
        <v>#N/A Connection</v>
      </c>
      <c r="W176" s="1" t="str" cm="1">
        <f t="array" ref="W176">_xll.BDP(B176,"CEO_DUALITY")</f>
        <v>#N/A Connection</v>
      </c>
      <c r="X176" s="1" t="str" cm="1">
        <f t="array" ref="X176">_xll.BDP(B176,"ES277")</f>
        <v>#N/A Connection</v>
      </c>
      <c r="Y176" s="1" t="str" cm="1">
        <f t="array" ref="Y176">_xll.BDP(B176,"es096")</f>
        <v>#N/A Connection</v>
      </c>
      <c r="Z176" s="1" t="str" cm="1">
        <f t="array" ref="Z176">_xll.BDP(B176,"CG680")</f>
        <v>#N/A Connection</v>
      </c>
      <c r="AA176" s="1">
        <v>1.8523620000000001</v>
      </c>
      <c r="AB176" s="1">
        <v>105.91703396997181</v>
      </c>
      <c r="AC176" s="1">
        <v>-38.961480000000002</v>
      </c>
      <c r="AD176" s="1">
        <v>-0.90471959999999996</v>
      </c>
      <c r="AE176" s="1">
        <v>-2.6021559999999999</v>
      </c>
      <c r="AF176" s="1">
        <v>4.6895761509190059</v>
      </c>
      <c r="AG176" t="str" cm="1">
        <f t="array" ref="AG176">_xll.BDP(B176,"State_of_domicile")</f>
        <v>#N/A Connection</v>
      </c>
      <c r="AH176" t="str" cm="1">
        <f t="array" ref="AH176">_xll.BDP(B176,"cntry_of_domicile")</f>
        <v>#N/A Connection</v>
      </c>
      <c r="AI176" t="str" cm="1">
        <f t="array" ref="AI176">_xll.BDP(B176,"cur_mkt_cap")</f>
        <v>#N/A Connection</v>
      </c>
      <c r="AJ176" t="str">
        <f t="shared" si="5"/>
        <v>Large Cap</v>
      </c>
      <c r="AK176" t="str" cm="1">
        <f t="array" ref="AK176">_xll.BDP(B176,"EQY_beta")</f>
        <v>#N/A Connection</v>
      </c>
    </row>
    <row r="177" spans="1:37" x14ac:dyDescent="0.3">
      <c r="A177" t="s">
        <v>536</v>
      </c>
      <c r="B177" t="str">
        <f t="shared" si="4"/>
        <v>EXR US Equity</v>
      </c>
      <c r="C177" t="s">
        <v>32</v>
      </c>
      <c r="D177" t="s">
        <v>33</v>
      </c>
      <c r="E177">
        <v>133921500</v>
      </c>
      <c r="F177" t="s">
        <v>1063</v>
      </c>
      <c r="G177">
        <v>23.685600000000001</v>
      </c>
      <c r="H177">
        <v>927473</v>
      </c>
      <c r="I177">
        <v>2004</v>
      </c>
      <c r="J177">
        <v>4309</v>
      </c>
      <c r="K177" t="s">
        <v>1081</v>
      </c>
      <c r="L177" s="1">
        <v>153</v>
      </c>
      <c r="M177" s="1">
        <v>8.3235439111096774</v>
      </c>
      <c r="N177" s="1">
        <v>20.428642217540414</v>
      </c>
      <c r="O177" s="1">
        <v>6.1682915995293737</v>
      </c>
      <c r="P177" s="1" t="str" cm="1">
        <f t="array" ref="P177">_xll.BDP(B177,"is010")</f>
        <v>#N/A Connection</v>
      </c>
      <c r="Q177" s="1" t="str" cm="1">
        <f t="array" ref="Q177">_xll.BDP(B177,"wacc")</f>
        <v>#N/A Connection</v>
      </c>
      <c r="R177" s="1" t="str" cm="1">
        <f t="array" ref="R177">_xll.BDP(B177,"rr243")</f>
        <v>#N/A Connection</v>
      </c>
      <c r="T177" s="1" t="str" cm="1">
        <f t="array" ref="T177">_xll.BDP(B177,"RR026")</f>
        <v>#N/A Connection</v>
      </c>
      <c r="U177" s="1" t="str" cm="1">
        <f t="array" ref="U177">_xll.BDP(B177,"rr951")</f>
        <v>#N/A Connection</v>
      </c>
      <c r="V177" s="1" t="str" cm="1">
        <f t="array" ref="V177">_xll.BDP(B177,"rx280")</f>
        <v>#N/A Connection</v>
      </c>
      <c r="W177" s="1" t="str" cm="1">
        <f t="array" ref="W177">_xll.BDP(B177,"CEO_DUALITY")</f>
        <v>#N/A Connection</v>
      </c>
      <c r="X177" s="1" t="str" cm="1">
        <f t="array" ref="X177">_xll.BDP(B177,"ES277")</f>
        <v>#N/A Connection</v>
      </c>
      <c r="Y177" s="1" t="str" cm="1">
        <f t="array" ref="Y177">_xll.BDP(B177,"es096")</f>
        <v>#N/A Connection</v>
      </c>
      <c r="Z177" s="1" t="str" cm="1">
        <f t="array" ref="Z177">_xll.BDP(B177,"CG680")</f>
        <v>#N/A Connection</v>
      </c>
      <c r="AA177" s="1">
        <v>5.1087689999999997</v>
      </c>
      <c r="AB177" s="1">
        <v>104.05103078649303</v>
      </c>
      <c r="AC177" s="1">
        <v>-20.899319999999999</v>
      </c>
      <c r="AD177" s="1">
        <v>14.678140000000001</v>
      </c>
      <c r="AE177" s="1">
        <v>16.88186</v>
      </c>
      <c r="AF177" s="1">
        <v>19.151439239663691</v>
      </c>
      <c r="AG177" t="str" cm="1">
        <f t="array" ref="AG177">_xll.BDP(B177,"State_of_domicile")</f>
        <v>#N/A Connection</v>
      </c>
      <c r="AH177" t="str" cm="1">
        <f t="array" ref="AH177">_xll.BDP(B177,"cntry_of_domicile")</f>
        <v>#N/A Connection</v>
      </c>
      <c r="AI177" t="str" cm="1">
        <f t="array" ref="AI177">_xll.BDP(B177,"cur_mkt_cap")</f>
        <v>#N/A Connection</v>
      </c>
      <c r="AJ177" t="str">
        <f t="shared" si="5"/>
        <v>Large Cap</v>
      </c>
      <c r="AK177" t="str" cm="1">
        <f t="array" ref="AK177">_xll.BDP(B177,"EQY_beta")</f>
        <v>#N/A Connection</v>
      </c>
    </row>
    <row r="178" spans="1:37" x14ac:dyDescent="0.3">
      <c r="A178" t="s">
        <v>636</v>
      </c>
      <c r="B178" t="str">
        <f t="shared" si="4"/>
        <v>F US Equity</v>
      </c>
      <c r="C178" t="s">
        <v>135</v>
      </c>
      <c r="D178" t="s">
        <v>39</v>
      </c>
      <c r="E178">
        <v>4020494000</v>
      </c>
      <c r="F178" t="s">
        <v>1063</v>
      </c>
      <c r="G178">
        <v>6.4861000000000004</v>
      </c>
      <c r="H178">
        <v>61339598</v>
      </c>
      <c r="I178">
        <v>1919</v>
      </c>
      <c r="J178">
        <v>183000</v>
      </c>
      <c r="K178" t="s">
        <v>1085</v>
      </c>
      <c r="L178" s="1">
        <v>12.8</v>
      </c>
      <c r="M178" s="1">
        <v>-2.2136337182104282</v>
      </c>
      <c r="O178" s="1">
        <v>2.183292475582979</v>
      </c>
      <c r="P178" s="1" t="str" cm="1">
        <f t="array" ref="P178">_xll.BDP(B178,"is010")</f>
        <v>#N/A Connection</v>
      </c>
      <c r="Q178" s="1" t="str" cm="1">
        <f t="array" ref="Q178">_xll.BDP(B178,"wacc")</f>
        <v>#N/A Connection</v>
      </c>
      <c r="R178" s="1" t="str" cm="1">
        <f t="array" ref="R178">_xll.BDP(B178,"rr243")</f>
        <v>#N/A Connection</v>
      </c>
      <c r="S178" s="1" t="str" cm="1">
        <f t="array" ref="S178">_xll.BDP(B178,"rr057")</f>
        <v>#N/A Connection</v>
      </c>
      <c r="T178" s="1" t="str" cm="1">
        <f t="array" ref="T178">_xll.BDP(B178,"RR026")</f>
        <v>#N/A Connection</v>
      </c>
      <c r="U178" s="1" t="str" cm="1">
        <f t="array" ref="U178">_xll.BDP(B178,"rr951")</f>
        <v>#N/A Connection</v>
      </c>
      <c r="V178" s="1" t="str" cm="1">
        <f t="array" ref="V178">_xll.BDP(B178,"rx280")</f>
        <v>#N/A Connection</v>
      </c>
      <c r="W178" s="1" t="str" cm="1">
        <f t="array" ref="W178">_xll.BDP(B178,"CEO_DUALITY")</f>
        <v>#N/A Connection</v>
      </c>
      <c r="X178" s="1" t="str" cm="1">
        <f t="array" ref="X178">_xll.BDP(B178,"ES277")</f>
        <v>#N/A Connection</v>
      </c>
      <c r="Y178" s="1" t="str" cm="1">
        <f t="array" ref="Y178">_xll.BDP(B178,"es096")</f>
        <v>#N/A Connection</v>
      </c>
      <c r="Z178" s="1" t="str" cm="1">
        <f t="array" ref="Z178">_xll.BDP(B178,"CG680")</f>
        <v>#N/A Connection</v>
      </c>
      <c r="AA178" s="1">
        <v>1.80063</v>
      </c>
      <c r="AB178" s="1">
        <v>57.560000047938942</v>
      </c>
      <c r="AC178" s="1">
        <v>-45.837969999999999</v>
      </c>
      <c r="AD178" s="1">
        <v>13.76552</v>
      </c>
      <c r="AE178" s="1">
        <v>5.0414180000000002</v>
      </c>
      <c r="AF178" s="1">
        <v>3.1079214295153035</v>
      </c>
      <c r="AG178" t="str" cm="1">
        <f t="array" ref="AG178">_xll.BDP(B178,"State_of_domicile")</f>
        <v>#N/A Connection</v>
      </c>
      <c r="AH178" t="str" cm="1">
        <f t="array" ref="AH178">_xll.BDP(B178,"cntry_of_domicile")</f>
        <v>#N/A Connection</v>
      </c>
      <c r="AI178" t="str" cm="1">
        <f t="array" ref="AI178">_xll.BDP(B178,"cur_mkt_cap")</f>
        <v>#N/A Connection</v>
      </c>
      <c r="AJ178" t="str">
        <f t="shared" si="5"/>
        <v>Large Cap</v>
      </c>
      <c r="AK178" t="str" cm="1">
        <f t="array" ref="AK178">_xll.BDP(B178,"EQY_beta")</f>
        <v>#N/A Connection</v>
      </c>
    </row>
    <row r="179" spans="1:37" x14ac:dyDescent="0.3">
      <c r="A179" t="s">
        <v>975</v>
      </c>
      <c r="B179" t="str">
        <f t="shared" si="4"/>
        <v>FANG US Equity</v>
      </c>
      <c r="C179" t="s">
        <v>473</v>
      </c>
      <c r="D179" t="s">
        <v>25</v>
      </c>
      <c r="E179">
        <v>175998600</v>
      </c>
      <c r="F179" t="s">
        <v>1065</v>
      </c>
      <c r="G179">
        <v>5.6315</v>
      </c>
      <c r="H179">
        <v>1938842</v>
      </c>
      <c r="I179">
        <v>2011</v>
      </c>
      <c r="J179">
        <v>870</v>
      </c>
      <c r="K179" t="s">
        <v>1083</v>
      </c>
      <c r="L179" s="1">
        <v>147.375</v>
      </c>
      <c r="M179" s="1">
        <v>34.968632748133956</v>
      </c>
      <c r="O179" s="1">
        <v>0.59823978484233997</v>
      </c>
      <c r="P179" s="1" t="str" cm="1">
        <f t="array" ref="P179">_xll.BDP(B179,"is010")</f>
        <v>#N/A Connection</v>
      </c>
      <c r="Q179" s="1" t="str" cm="1">
        <f t="array" ref="Q179">_xll.BDP(B179,"wacc")</f>
        <v>#N/A Connection</v>
      </c>
      <c r="R179" s="1" t="str" cm="1">
        <f t="array" ref="R179">_xll.BDP(B179,"rr243")</f>
        <v>#N/A Connection</v>
      </c>
      <c r="S179" s="1" t="str" cm="1">
        <f t="array" ref="S179">_xll.BDP(B179,"rr057")</f>
        <v>#N/A Connection</v>
      </c>
      <c r="T179" s="1" t="str" cm="1">
        <f t="array" ref="T179">_xll.BDP(B179,"RR026")</f>
        <v>#N/A Connection</v>
      </c>
      <c r="U179" s="1" t="str" cm="1">
        <f t="array" ref="U179">_xll.BDP(B179,"rr951")</f>
        <v>#N/A Connection</v>
      </c>
      <c r="V179" s="1" t="str" cm="1">
        <f t="array" ref="V179">_xll.BDP(B179,"rx280")</f>
        <v>#N/A Connection</v>
      </c>
      <c r="W179" s="1" t="str" cm="1">
        <f t="array" ref="W179">_xll.BDP(B179,"CEO_DUALITY")</f>
        <v>#N/A Connection</v>
      </c>
      <c r="X179" s="1" t="str" cm="1">
        <f t="array" ref="X179">_xll.BDP(B179,"ES277")</f>
        <v>#N/A Connection</v>
      </c>
      <c r="Y179" s="1" t="str" cm="1">
        <f t="array" ref="Y179">_xll.BDP(B179,"es096")</f>
        <v>#N/A Connection</v>
      </c>
      <c r="Z179" s="1" t="str" cm="1">
        <f t="array" ref="Z179">_xll.BDP(B179,"CG680")</f>
        <v>#N/A Connection</v>
      </c>
      <c r="AA179" s="1">
        <v>2.3352349999999999</v>
      </c>
      <c r="AB179" s="1">
        <v>94.666201439226981</v>
      </c>
      <c r="AC179" s="1">
        <v>25.066610000000001</v>
      </c>
      <c r="AD179" s="1">
        <v>22.935400000000001</v>
      </c>
      <c r="AE179" s="1">
        <v>5.750826</v>
      </c>
      <c r="AF179" s="1">
        <v>23.561695206656164</v>
      </c>
      <c r="AG179" t="str" cm="1">
        <f t="array" ref="AG179">_xll.BDP(B179,"State_of_domicile")</f>
        <v>#N/A Connection</v>
      </c>
      <c r="AH179" t="str" cm="1">
        <f t="array" ref="AH179">_xll.BDP(B179,"cntry_of_domicile")</f>
        <v>#N/A Connection</v>
      </c>
      <c r="AI179" t="str" cm="1">
        <f t="array" ref="AI179">_xll.BDP(B179,"cur_mkt_cap")</f>
        <v>#N/A Connection</v>
      </c>
      <c r="AJ179" t="str">
        <f t="shared" si="5"/>
        <v>Large Cap</v>
      </c>
      <c r="AK179" t="str" cm="1">
        <f t="array" ref="AK179">_xll.BDP(B179,"EQY_beta")</f>
        <v>#N/A Connection</v>
      </c>
    </row>
    <row r="180" spans="1:37" x14ac:dyDescent="0.3">
      <c r="A180" t="s">
        <v>778</v>
      </c>
      <c r="B180" t="str">
        <f t="shared" si="4"/>
        <v>FAST US Equity</v>
      </c>
      <c r="C180" t="s">
        <v>278</v>
      </c>
      <c r="D180" t="s">
        <v>21</v>
      </c>
      <c r="E180">
        <v>570811600</v>
      </c>
      <c r="F180" t="s">
        <v>1065</v>
      </c>
      <c r="G180">
        <v>28.708400000000001</v>
      </c>
      <c r="H180">
        <v>3821456</v>
      </c>
      <c r="I180">
        <v>1968</v>
      </c>
      <c r="J180">
        <v>19519</v>
      </c>
      <c r="K180" t="s">
        <v>1079</v>
      </c>
      <c r="L180" s="1">
        <v>48.23</v>
      </c>
      <c r="M180" s="1">
        <v>8.807081611925959</v>
      </c>
      <c r="N180" s="1">
        <v>15.393772311419372</v>
      </c>
      <c r="O180" s="1">
        <v>22.319712437569464</v>
      </c>
      <c r="P180" s="1" t="str" cm="1">
        <f t="array" ref="P180">_xll.BDP(B180,"is010")</f>
        <v>#N/A Connection</v>
      </c>
      <c r="Q180" s="1" t="str" cm="1">
        <f t="array" ref="Q180">_xll.BDP(B180,"wacc")</f>
        <v>#N/A Connection</v>
      </c>
      <c r="R180" s="1" t="str" cm="1">
        <f t="array" ref="R180">_xll.BDP(B180,"rr243")</f>
        <v>#N/A Connection</v>
      </c>
      <c r="S180" s="1" t="str" cm="1">
        <f t="array" ref="S180">_xll.BDP(B180,"rr057")</f>
        <v>#N/A Connection</v>
      </c>
      <c r="T180" s="1" t="str" cm="1">
        <f t="array" ref="T180">_xll.BDP(B180,"RR026")</f>
        <v>#N/A Connection</v>
      </c>
      <c r="U180" s="1" t="str" cm="1">
        <f t="array" ref="U180">_xll.BDP(B180,"rr951")</f>
        <v>#N/A Connection</v>
      </c>
      <c r="V180" s="1" t="str" cm="1">
        <f t="array" ref="V180">_xll.BDP(B180,"rx280")</f>
        <v>#N/A Connection</v>
      </c>
      <c r="W180" s="1" t="str" cm="1">
        <f t="array" ref="W180">_xll.BDP(B180,"CEO_DUALITY")</f>
        <v>#N/A Connection</v>
      </c>
      <c r="X180" s="1" t="str" cm="1">
        <f t="array" ref="X180">_xll.BDP(B180,"ES277")</f>
        <v>#N/A Connection</v>
      </c>
      <c r="Y180" s="1" t="str" cm="1">
        <f t="array" ref="Y180">_xll.BDP(B180,"es096")</f>
        <v>#N/A Connection</v>
      </c>
      <c r="Z180" s="1" t="str" cm="1">
        <f t="array" ref="Z180">_xll.BDP(B180,"CG680")</f>
        <v>#N/A Connection</v>
      </c>
      <c r="AA180" s="1">
        <v>4.8659169999999996</v>
      </c>
      <c r="AB180" s="1">
        <v>88.660995873780593</v>
      </c>
      <c r="AC180" s="1">
        <v>-15.52633</v>
      </c>
      <c r="AD180" s="1">
        <v>12.248810000000001</v>
      </c>
      <c r="AE180" s="1">
        <v>15.59816</v>
      </c>
      <c r="AF180" s="1">
        <v>10.216949260263085</v>
      </c>
      <c r="AG180" t="str" cm="1">
        <f t="array" ref="AG180">_xll.BDP(B180,"State_of_domicile")</f>
        <v>#N/A Connection</v>
      </c>
      <c r="AH180" t="str" cm="1">
        <f t="array" ref="AH180">_xll.BDP(B180,"cntry_of_domicile")</f>
        <v>#N/A Connection</v>
      </c>
      <c r="AI180" t="str" cm="1">
        <f t="array" ref="AI180">_xll.BDP(B180,"cur_mkt_cap")</f>
        <v>#N/A Connection</v>
      </c>
      <c r="AJ180" t="str">
        <f t="shared" si="5"/>
        <v>Large Cap</v>
      </c>
      <c r="AK180" t="str" cm="1">
        <f t="array" ref="AK180">_xll.BDP(B180,"EQY_beta")</f>
        <v>#N/A Connection</v>
      </c>
    </row>
    <row r="181" spans="1:37" x14ac:dyDescent="0.3">
      <c r="A181" t="s">
        <v>640</v>
      </c>
      <c r="B181" t="str">
        <f t="shared" si="4"/>
        <v>FCX US Equity</v>
      </c>
      <c r="C181" t="s">
        <v>139</v>
      </c>
      <c r="D181" t="s">
        <v>12</v>
      </c>
      <c r="E181">
        <v>1429327000</v>
      </c>
      <c r="F181" t="s">
        <v>1063</v>
      </c>
      <c r="G181">
        <v>18.1629</v>
      </c>
      <c r="H181">
        <v>12937738</v>
      </c>
      <c r="I181">
        <v>1987</v>
      </c>
      <c r="J181">
        <v>24700</v>
      </c>
      <c r="K181" t="s">
        <v>1105</v>
      </c>
      <c r="L181" s="1">
        <v>45.3</v>
      </c>
      <c r="M181" s="1">
        <v>6.7299461396228555</v>
      </c>
      <c r="O181" s="1">
        <v>4.3668473366119018</v>
      </c>
      <c r="P181" s="1" t="str" cm="1">
        <f t="array" ref="P181">_xll.BDP(B181,"is010")</f>
        <v>#N/A Connection</v>
      </c>
      <c r="Q181" s="1" t="str" cm="1">
        <f t="array" ref="Q181">_xll.BDP(B181,"wacc")</f>
        <v>#N/A Connection</v>
      </c>
      <c r="R181" s="1" t="str" cm="1">
        <f t="array" ref="R181">_xll.BDP(B181,"rr243")</f>
        <v>#N/A Connection</v>
      </c>
      <c r="S181" s="1" t="str" cm="1">
        <f t="array" ref="S181">_xll.BDP(B181,"rr057")</f>
        <v>#N/A Connection</v>
      </c>
      <c r="T181" s="1" t="str" cm="1">
        <f t="array" ref="T181">_xll.BDP(B181,"RR026")</f>
        <v>#N/A Connection</v>
      </c>
      <c r="U181" s="1" t="str" cm="1">
        <f t="array" ref="U181">_xll.BDP(B181,"rr951")</f>
        <v>#N/A Connection</v>
      </c>
      <c r="V181" s="1" t="str" cm="1">
        <f t="array" ref="V181">_xll.BDP(B181,"rx280")</f>
        <v>#N/A Connection</v>
      </c>
      <c r="W181" s="1" t="str" cm="1">
        <f t="array" ref="W181">_xll.BDP(B181,"CEO_DUALITY")</f>
        <v>#N/A Connection</v>
      </c>
      <c r="X181" s="1" t="str" cm="1">
        <f t="array" ref="X181">_xll.BDP(B181,"ES277")</f>
        <v>#N/A Connection</v>
      </c>
      <c r="Y181" s="1" t="str" cm="1">
        <f t="array" ref="Y181">_xll.BDP(B181,"es096")</f>
        <v>#N/A Connection</v>
      </c>
      <c r="Z181" s="1" t="str" cm="1">
        <f t="array" ref="Z181">_xll.BDP(B181,"CG680")</f>
        <v>#N/A Connection</v>
      </c>
      <c r="AA181" s="1">
        <v>2.1770999999999998</v>
      </c>
      <c r="AB181" s="1">
        <v>89.25582428257178</v>
      </c>
      <c r="AC181" s="1">
        <v>4.7197170000000002</v>
      </c>
      <c r="AD181" s="1">
        <v>53.687429999999999</v>
      </c>
      <c r="AE181" s="1">
        <v>20.00516</v>
      </c>
      <c r="AF181" s="1">
        <v>3.3597934377980199</v>
      </c>
      <c r="AG181" t="str" cm="1">
        <f t="array" ref="AG181">_xll.BDP(B181,"State_of_domicile")</f>
        <v>#N/A Connection</v>
      </c>
      <c r="AH181" t="str" cm="1">
        <f t="array" ref="AH181">_xll.BDP(B181,"cntry_of_domicile")</f>
        <v>#N/A Connection</v>
      </c>
      <c r="AI181" t="str" cm="1">
        <f t="array" ref="AI181">_xll.BDP(B181,"cur_mkt_cap")</f>
        <v>#N/A Connection</v>
      </c>
      <c r="AJ181" t="str">
        <f t="shared" si="5"/>
        <v>Large Cap</v>
      </c>
      <c r="AK181" t="str" cm="1">
        <f t="array" ref="AK181">_xll.BDP(B181,"EQY_beta")</f>
        <v>#N/A Connection</v>
      </c>
    </row>
    <row r="182" spans="1:37" x14ac:dyDescent="0.3">
      <c r="A182" t="s">
        <v>883</v>
      </c>
      <c r="B182" t="str">
        <f t="shared" si="4"/>
        <v>FDS US Equity</v>
      </c>
      <c r="C182" t="s">
        <v>382</v>
      </c>
      <c r="D182" t="s">
        <v>14</v>
      </c>
      <c r="E182">
        <v>38251830</v>
      </c>
      <c r="F182" t="s">
        <v>1063</v>
      </c>
      <c r="G182">
        <v>39.027299999999997</v>
      </c>
      <c r="H182">
        <v>227890</v>
      </c>
      <c r="I182">
        <v>1984</v>
      </c>
      <c r="J182">
        <v>11627</v>
      </c>
      <c r="K182" t="s">
        <v>1093</v>
      </c>
      <c r="L182" s="1">
        <v>429.52</v>
      </c>
      <c r="M182" s="1">
        <v>9.4818487059116219</v>
      </c>
      <c r="N182" s="1">
        <v>15.055612773879025</v>
      </c>
      <c r="O182" s="1">
        <v>18.856322229565428</v>
      </c>
      <c r="P182" s="1" t="str" cm="1">
        <f t="array" ref="P182">_xll.BDP(B182,"is010")</f>
        <v>#N/A Connection</v>
      </c>
      <c r="Q182" s="1" t="str" cm="1">
        <f t="array" ref="Q182">_xll.BDP(B182,"wacc")</f>
        <v>#N/A Connection</v>
      </c>
      <c r="R182" s="1" t="str" cm="1">
        <f t="array" ref="R182">_xll.BDP(B182,"rr243")</f>
        <v>#N/A Connection</v>
      </c>
      <c r="S182" s="1" t="str" cm="1">
        <f t="array" ref="S182">_xll.BDP(B182,"rr057")</f>
        <v>#N/A Connection</v>
      </c>
      <c r="T182" s="1" t="str" cm="1">
        <f t="array" ref="T182">_xll.BDP(B182,"RR026")</f>
        <v>#N/A Connection</v>
      </c>
      <c r="U182" s="1" t="str" cm="1">
        <f t="array" ref="U182">_xll.BDP(B182,"rr951")</f>
        <v>#N/A Connection</v>
      </c>
      <c r="V182" s="1" t="str" cm="1">
        <f t="array" ref="V182">_xll.BDP(B182,"rx280")</f>
        <v>#N/A Connection</v>
      </c>
      <c r="W182" s="1" t="str" cm="1">
        <f t="array" ref="W182">_xll.BDP(B182,"CEO_DUALITY")</f>
        <v>#N/A Connection</v>
      </c>
      <c r="X182" s="1" t="str" cm="1">
        <f t="array" ref="X182">_xll.BDP(B182,"ES277")</f>
        <v>#N/A Connection</v>
      </c>
      <c r="Y182" s="1" t="str" cm="1">
        <f t="array" ref="Y182">_xll.BDP(B182,"es096")</f>
        <v>#N/A Connection</v>
      </c>
      <c r="Z182" s="1" t="str" cm="1">
        <f t="array" ref="Z182">_xll.BDP(B182,"CG680")</f>
        <v>#N/A Connection</v>
      </c>
      <c r="AA182" s="1">
        <v>1.4463900000000001</v>
      </c>
      <c r="AB182" s="1">
        <v>97.36720217352466</v>
      </c>
      <c r="AC182" s="1">
        <v>1.0256369999999999</v>
      </c>
      <c r="AD182" s="1">
        <v>16.937239999999999</v>
      </c>
      <c r="AE182" s="1">
        <v>17.74644</v>
      </c>
      <c r="AF182" s="1">
        <v>17.695211667700338</v>
      </c>
      <c r="AG182" t="str" cm="1">
        <f t="array" ref="AG182">_xll.BDP(B182,"State_of_domicile")</f>
        <v>#N/A Connection</v>
      </c>
      <c r="AH182" t="str" cm="1">
        <f t="array" ref="AH182">_xll.BDP(B182,"cntry_of_domicile")</f>
        <v>#N/A Connection</v>
      </c>
      <c r="AI182" t="str" cm="1">
        <f t="array" ref="AI182">_xll.BDP(B182,"cur_mkt_cap")</f>
        <v>#N/A Connection</v>
      </c>
      <c r="AJ182" t="str">
        <f t="shared" si="5"/>
        <v>Large Cap</v>
      </c>
      <c r="AK182" t="str" cm="1">
        <f t="array" ref="AK182">_xll.BDP(B182,"EQY_beta")</f>
        <v>#N/A Connection</v>
      </c>
    </row>
    <row r="183" spans="1:37" x14ac:dyDescent="0.3">
      <c r="A183" t="s">
        <v>633</v>
      </c>
      <c r="B183" t="str">
        <f t="shared" si="4"/>
        <v>FDX US Equity</v>
      </c>
      <c r="C183" t="s">
        <v>132</v>
      </c>
      <c r="D183" t="s">
        <v>21</v>
      </c>
      <c r="E183">
        <v>252397100</v>
      </c>
      <c r="F183" t="s">
        <v>1063</v>
      </c>
      <c r="G183">
        <v>16.848800000000001</v>
      </c>
      <c r="H183">
        <v>1986003</v>
      </c>
      <c r="I183">
        <v>1997</v>
      </c>
      <c r="J183">
        <v>191000</v>
      </c>
      <c r="K183" t="s">
        <v>1098</v>
      </c>
      <c r="L183" s="1">
        <v>188.59</v>
      </c>
      <c r="M183" s="1">
        <v>9.4127213689362286</v>
      </c>
      <c r="N183" s="1">
        <v>12.495396970946834</v>
      </c>
      <c r="O183" s="1">
        <v>4.6626271958368308</v>
      </c>
      <c r="P183" s="1" t="str" cm="1">
        <f t="array" ref="P183">_xll.BDP(B183,"is010")</f>
        <v>#N/A Connection</v>
      </c>
      <c r="Q183" s="1" t="str" cm="1">
        <f t="array" ref="Q183">_xll.BDP(B183,"wacc")</f>
        <v>#N/A Connection</v>
      </c>
      <c r="R183" s="1" t="str" cm="1">
        <f t="array" ref="R183">_xll.BDP(B183,"rr243")</f>
        <v>#N/A Connection</v>
      </c>
      <c r="S183" s="1" t="str" cm="1">
        <f t="array" ref="S183">_xll.BDP(B183,"rr057")</f>
        <v>#N/A Connection</v>
      </c>
      <c r="T183" s="1" t="str" cm="1">
        <f t="array" ref="T183">_xll.BDP(B183,"RR026")</f>
        <v>#N/A Connection</v>
      </c>
      <c r="U183" s="1" t="str" cm="1">
        <f t="array" ref="U183">_xll.BDP(B183,"rr951")</f>
        <v>#N/A Connection</v>
      </c>
      <c r="V183" s="1" t="str" cm="1">
        <f t="array" ref="V183">_xll.BDP(B183,"rx280")</f>
        <v>#N/A Connection</v>
      </c>
      <c r="W183" s="1" t="str" cm="1">
        <f t="array" ref="W183">_xll.BDP(B183,"CEO_DUALITY")</f>
        <v>#N/A Connection</v>
      </c>
      <c r="X183" s="1" t="str" cm="1">
        <f t="array" ref="X183">_xll.BDP(B183,"ES277")</f>
        <v>#N/A Connection</v>
      </c>
      <c r="Y183" s="1" t="str" cm="1">
        <f t="array" ref="Y183">_xll.BDP(B183,"es096")</f>
        <v>#N/A Connection</v>
      </c>
      <c r="Z183" s="1" t="str" cm="1">
        <f t="array" ref="Z183">_xll.BDP(B183,"CG680")</f>
        <v>#N/A Connection</v>
      </c>
      <c r="AA183" s="1">
        <v>1.527925</v>
      </c>
      <c r="AB183" s="1">
        <v>78.881790352399463</v>
      </c>
      <c r="AC183" s="1">
        <v>-24.031140000000001</v>
      </c>
      <c r="AD183" s="1">
        <v>7.2718819999999997</v>
      </c>
      <c r="AE183" s="1">
        <v>-5.7078819999999997</v>
      </c>
      <c r="AF183" s="1">
        <v>7.8537956390523966</v>
      </c>
      <c r="AG183" t="str" cm="1">
        <f t="array" ref="AG183">_xll.BDP(B183,"State_of_domicile")</f>
        <v>#N/A Connection</v>
      </c>
      <c r="AH183" t="str" cm="1">
        <f t="array" ref="AH183">_xll.BDP(B183,"cntry_of_domicile")</f>
        <v>#N/A Connection</v>
      </c>
      <c r="AI183" t="str" cm="1">
        <f t="array" ref="AI183">_xll.BDP(B183,"cur_mkt_cap")</f>
        <v>#N/A Connection</v>
      </c>
      <c r="AJ183" t="str">
        <f t="shared" si="5"/>
        <v>Large Cap</v>
      </c>
      <c r="AK183" t="str" cm="1">
        <f t="array" ref="AK183">_xll.BDP(B183,"EQY_beta")</f>
        <v>#N/A Connection</v>
      </c>
    </row>
    <row r="184" spans="1:37" x14ac:dyDescent="0.3">
      <c r="A184" t="s">
        <v>877</v>
      </c>
      <c r="B184" t="str">
        <f t="shared" si="4"/>
        <v>FE US Equity</v>
      </c>
      <c r="C184" t="s">
        <v>376</v>
      </c>
      <c r="D184" t="s">
        <v>47</v>
      </c>
      <c r="E184">
        <v>571753200</v>
      </c>
      <c r="F184" t="s">
        <v>1063</v>
      </c>
      <c r="G184">
        <v>17.806000000000001</v>
      </c>
      <c r="H184">
        <v>4094163</v>
      </c>
      <c r="I184">
        <v>1996</v>
      </c>
      <c r="J184">
        <v>12395</v>
      </c>
      <c r="K184" t="s">
        <v>1075</v>
      </c>
      <c r="L184" s="1">
        <v>42.954999999999998</v>
      </c>
      <c r="M184" s="1">
        <v>-4.0509888273220547</v>
      </c>
      <c r="O184" s="1">
        <v>1.3587874500137676</v>
      </c>
      <c r="P184" s="1" t="str" cm="1">
        <f t="array" ref="P184">_xll.BDP(B184,"is010")</f>
        <v>#N/A Connection</v>
      </c>
      <c r="Q184" s="1" t="str" cm="1">
        <f t="array" ref="Q184">_xll.BDP(B184,"wacc")</f>
        <v>#N/A Connection</v>
      </c>
      <c r="R184" s="1" t="str" cm="1">
        <f t="array" ref="R184">_xll.BDP(B184,"rr243")</f>
        <v>#N/A Connection</v>
      </c>
      <c r="S184" s="1" t="str" cm="1">
        <f t="array" ref="S184">_xll.BDP(B184,"rr057")</f>
        <v>#N/A Connection</v>
      </c>
      <c r="T184" s="1" t="str" cm="1">
        <f t="array" ref="T184">_xll.BDP(B184,"RR026")</f>
        <v>#N/A Connection</v>
      </c>
      <c r="U184" s="1" t="str" cm="1">
        <f t="array" ref="U184">_xll.BDP(B184,"rr951")</f>
        <v>#N/A Connection</v>
      </c>
      <c r="V184" s="1" t="str" cm="1">
        <f t="array" ref="V184">_xll.BDP(B184,"rx280")</f>
        <v>#N/A Connection</v>
      </c>
      <c r="W184" s="1" t="str" cm="1">
        <f t="array" ref="W184">_xll.BDP(B184,"CEO_DUALITY")</f>
        <v>#N/A Connection</v>
      </c>
      <c r="X184" s="1" t="str" cm="1">
        <f t="array" ref="X184">_xll.BDP(B184,"ES277")</f>
        <v>#N/A Connection</v>
      </c>
      <c r="Y184" s="1" t="str" cm="1">
        <f t="array" ref="Y184">_xll.BDP(B184,"es096")</f>
        <v>#N/A Connection</v>
      </c>
      <c r="Z184" s="1">
        <v>2.8</v>
      </c>
      <c r="AA184" s="1">
        <v>2.1650960000000001</v>
      </c>
      <c r="AB184" s="1">
        <v>89.788689608485953</v>
      </c>
      <c r="AC184" s="1">
        <v>7.353065</v>
      </c>
      <c r="AD184" s="1">
        <v>-0.26250820000000002</v>
      </c>
      <c r="AE184" s="1">
        <v>12.19853</v>
      </c>
      <c r="AF184" s="1">
        <v>4.5968708886470866</v>
      </c>
      <c r="AG184" t="str" cm="1">
        <f t="array" ref="AG184">_xll.BDP(B184,"State_of_domicile")</f>
        <v>#N/A Connection</v>
      </c>
      <c r="AH184" t="str" cm="1">
        <f t="array" ref="AH184">_xll.BDP(B184,"cntry_of_domicile")</f>
        <v>#N/A Connection</v>
      </c>
      <c r="AI184" t="str" cm="1">
        <f t="array" ref="AI184">_xll.BDP(B184,"cur_mkt_cap")</f>
        <v>#N/A Connection</v>
      </c>
      <c r="AJ184" t="str">
        <f t="shared" si="5"/>
        <v>Large Cap</v>
      </c>
      <c r="AK184" t="str" cm="1">
        <f t="array" ref="AK184">_xll.BDP(B184,"EQY_beta")</f>
        <v>#N/A Connection</v>
      </c>
    </row>
    <row r="185" spans="1:37" x14ac:dyDescent="0.3">
      <c r="A185" t="s">
        <v>898</v>
      </c>
      <c r="B185" t="str">
        <f t="shared" si="4"/>
        <v>FFIV US Equity</v>
      </c>
      <c r="C185" t="s">
        <v>397</v>
      </c>
      <c r="D185" t="s">
        <v>19</v>
      </c>
      <c r="E185">
        <v>60117630</v>
      </c>
      <c r="F185" t="s">
        <v>1065</v>
      </c>
      <c r="G185">
        <v>30.674499999999998</v>
      </c>
      <c r="H185">
        <v>595455</v>
      </c>
      <c r="I185">
        <v>1996</v>
      </c>
      <c r="J185">
        <v>7089</v>
      </c>
      <c r="K185" t="s">
        <v>1071</v>
      </c>
      <c r="L185" s="1">
        <v>148.13999999999999</v>
      </c>
      <c r="M185" s="1">
        <v>6.5497630588123856</v>
      </c>
      <c r="N185" s="1">
        <v>-3.8714722384122764</v>
      </c>
      <c r="O185" s="1">
        <v>10.572546560931871</v>
      </c>
      <c r="P185" s="1" t="str" cm="1">
        <f t="array" ref="P185">_xll.BDP(B185,"is010")</f>
        <v>#N/A Connection</v>
      </c>
      <c r="Q185" s="1" t="str" cm="1">
        <f t="array" ref="Q185">_xll.BDP(B185,"wacc")</f>
        <v>#N/A Connection</v>
      </c>
      <c r="R185" s="1" t="str" cm="1">
        <f t="array" ref="R185">_xll.BDP(B185,"rr243")</f>
        <v>#N/A Connection</v>
      </c>
      <c r="S185" s="1" t="str" cm="1">
        <f t="array" ref="S185">_xll.BDP(B185,"rr057")</f>
        <v>#N/A Connection</v>
      </c>
      <c r="T185" s="1" t="str" cm="1">
        <f t="array" ref="T185">_xll.BDP(B185,"RR026")</f>
        <v>#N/A Connection</v>
      </c>
      <c r="U185" s="1" t="str" cm="1">
        <f t="array" ref="U185">_xll.BDP(B185,"rr951")</f>
        <v>#N/A Connection</v>
      </c>
      <c r="V185" s="1" t="str" cm="1">
        <f t="array" ref="V185">_xll.BDP(B185,"rx280")</f>
        <v>#N/A Connection</v>
      </c>
      <c r="W185" s="1" t="str" cm="1">
        <f t="array" ref="W185">_xll.BDP(B185,"CEO_DUALITY")</f>
        <v>#N/A Connection</v>
      </c>
      <c r="X185" s="1" t="str" cm="1">
        <f t="array" ref="X185">_xll.BDP(B185,"ES277")</f>
        <v>#N/A Connection</v>
      </c>
      <c r="Y185" s="1" t="str" cm="1">
        <f t="array" ref="Y185">_xll.BDP(B185,"es096")</f>
        <v>#N/A Connection</v>
      </c>
      <c r="Z185" s="1" t="str" cm="1">
        <f t="array" ref="Z185">_xll.BDP(B185,"CG680")</f>
        <v>#N/A Connection</v>
      </c>
      <c r="AA185" s="1">
        <v>4.4043099999999997</v>
      </c>
      <c r="AB185" s="1">
        <v>106.76499804535828</v>
      </c>
      <c r="AC185" s="1">
        <v>-33.718119999999999</v>
      </c>
      <c r="AD185" s="1">
        <v>2.6352690000000001</v>
      </c>
      <c r="AE185" s="1">
        <v>1.4273960000000001</v>
      </c>
      <c r="AF185" s="1">
        <v>4.0827502697237339</v>
      </c>
      <c r="AG185" t="str" cm="1">
        <f t="array" ref="AG185">_xll.BDP(B185,"State_of_domicile")</f>
        <v>#N/A Connection</v>
      </c>
      <c r="AH185" t="str" cm="1">
        <f t="array" ref="AH185">_xll.BDP(B185,"cntry_of_domicile")</f>
        <v>#N/A Connection</v>
      </c>
      <c r="AI185" t="str" cm="1">
        <f t="array" ref="AI185">_xll.BDP(B185,"cur_mkt_cap")</f>
        <v>#N/A Connection</v>
      </c>
      <c r="AJ185" t="str">
        <f t="shared" si="5"/>
        <v>Large Cap</v>
      </c>
      <c r="AK185" t="str" cm="1">
        <f t="array" ref="AK185">_xll.BDP(B185,"EQY_beta")</f>
        <v>#N/A Connection</v>
      </c>
    </row>
    <row r="186" spans="1:37" x14ac:dyDescent="0.3">
      <c r="A186" t="s">
        <v>934</v>
      </c>
      <c r="B186" t="str">
        <f t="shared" si="4"/>
        <v>FIS US Equity</v>
      </c>
      <c r="C186" t="s">
        <v>433</v>
      </c>
      <c r="D186" t="s">
        <v>19</v>
      </c>
      <c r="E186">
        <v>593379500</v>
      </c>
      <c r="F186" t="s">
        <v>1063</v>
      </c>
      <c r="G186">
        <v>49.2044</v>
      </c>
      <c r="H186">
        <v>5003909</v>
      </c>
      <c r="I186">
        <v>2001</v>
      </c>
      <c r="J186">
        <v>65000</v>
      </c>
      <c r="K186" t="s">
        <v>1106</v>
      </c>
      <c r="L186" s="1">
        <v>71.680000000000007</v>
      </c>
      <c r="M186" s="1">
        <v>-3.620533430694628</v>
      </c>
      <c r="N186" s="1">
        <v>171.85997454082559</v>
      </c>
      <c r="O186" s="1">
        <v>1.9468845334245863</v>
      </c>
      <c r="P186" s="1" t="str" cm="1">
        <f t="array" ref="P186">_xll.BDP(B186,"is010")</f>
        <v>#N/A Connection</v>
      </c>
      <c r="Q186" s="1" t="str" cm="1">
        <f t="array" ref="Q186">_xll.BDP(B186,"wacc")</f>
        <v>#N/A Connection</v>
      </c>
      <c r="R186" s="1" t="str" cm="1">
        <f t="array" ref="R186">_xll.BDP(B186,"rr243")</f>
        <v>#N/A Connection</v>
      </c>
      <c r="S186" s="1" t="str" cm="1">
        <f t="array" ref="S186">_xll.BDP(B186,"rr057")</f>
        <v>#N/A Connection</v>
      </c>
      <c r="T186" s="1" t="str" cm="1">
        <f t="array" ref="T186">_xll.BDP(B186,"RR026")</f>
        <v>#N/A Connection</v>
      </c>
      <c r="U186" s="1" t="str" cm="1">
        <f t="array" ref="U186">_xll.BDP(B186,"rr951")</f>
        <v>#N/A Connection</v>
      </c>
      <c r="V186" s="1" t="str" cm="1">
        <f t="array" ref="V186">_xll.BDP(B186,"rx280")</f>
        <v>#N/A Connection</v>
      </c>
      <c r="W186" s="1" t="str" cm="1">
        <f t="array" ref="W186">_xll.BDP(B186,"CEO_DUALITY")</f>
        <v>#N/A Connection</v>
      </c>
      <c r="X186" s="1" t="str" cm="1">
        <f t="array" ref="X186">_xll.BDP(B186,"ES277")</f>
        <v>#N/A Connection</v>
      </c>
      <c r="Y186" s="1" t="str" cm="1">
        <f t="array" ref="Y186">_xll.BDP(B186,"es096")</f>
        <v>#N/A Connection</v>
      </c>
      <c r="Z186" s="1" t="str" cm="1">
        <f t="array" ref="Z186">_xll.BDP(B186,"CG680")</f>
        <v>#N/A Connection</v>
      </c>
      <c r="AA186" s="1">
        <v>1.361281</v>
      </c>
      <c r="AB186" s="1">
        <v>102.29846624366512</v>
      </c>
      <c r="AC186" s="1">
        <v>-36.009439999999998</v>
      </c>
      <c r="AD186" s="1">
        <v>-20.100560000000002</v>
      </c>
      <c r="AE186" s="1">
        <v>-4.6890960000000002</v>
      </c>
      <c r="AF186" s="1">
        <v>8.6654337096405243</v>
      </c>
      <c r="AG186" t="str" cm="1">
        <f t="array" ref="AG186">_xll.BDP(B186,"State_of_domicile")</f>
        <v>#N/A Connection</v>
      </c>
      <c r="AH186" t="str" cm="1">
        <f t="array" ref="AH186">_xll.BDP(B186,"cntry_of_domicile")</f>
        <v>#N/A Connection</v>
      </c>
      <c r="AI186" t="str" cm="1">
        <f t="array" ref="AI186">_xll.BDP(B186,"cur_mkt_cap")</f>
        <v>#N/A Connection</v>
      </c>
      <c r="AJ186" t="str">
        <f t="shared" si="5"/>
        <v>Large Cap</v>
      </c>
      <c r="AK186" t="str" cm="1">
        <f t="array" ref="AK186">_xll.BDP(B186,"EQY_beta")</f>
        <v>#N/A Connection</v>
      </c>
    </row>
    <row r="187" spans="1:37" x14ac:dyDescent="0.3">
      <c r="A187" t="s">
        <v>781</v>
      </c>
      <c r="B187" t="str">
        <f t="shared" si="4"/>
        <v>FISV US Equity</v>
      </c>
      <c r="C187" t="s">
        <v>281</v>
      </c>
      <c r="D187" t="s">
        <v>19</v>
      </c>
      <c r="E187">
        <v>635028100</v>
      </c>
      <c r="F187" t="s">
        <v>1065</v>
      </c>
      <c r="G187">
        <v>33.479999999999997</v>
      </c>
      <c r="H187">
        <v>2817655</v>
      </c>
      <c r="I187">
        <v>1992</v>
      </c>
      <c r="J187">
        <v>44000</v>
      </c>
      <c r="K187" t="s">
        <v>1093</v>
      </c>
      <c r="L187" s="1">
        <v>104.72</v>
      </c>
      <c r="M187" s="1">
        <v>14.406168694678033</v>
      </c>
      <c r="N187" s="1">
        <v>32.221562750974513</v>
      </c>
      <c r="O187" s="1">
        <v>5.6989430624504722</v>
      </c>
      <c r="P187" s="1" t="str" cm="1">
        <f t="array" ref="P187">_xll.BDP(B187,"is010")</f>
        <v>#N/A Connection</v>
      </c>
      <c r="Q187" s="1" t="str" cm="1">
        <f t="array" ref="Q187">_xll.BDP(B187,"wacc")</f>
        <v>#N/A Connection</v>
      </c>
      <c r="R187" s="1" t="str" cm="1">
        <f t="array" ref="R187">_xll.BDP(B187,"rr243")</f>
        <v>#N/A Connection</v>
      </c>
      <c r="S187" s="1" t="str" cm="1">
        <f t="array" ref="S187">_xll.BDP(B187,"rr057")</f>
        <v>#N/A Connection</v>
      </c>
      <c r="T187" s="1" t="str" cm="1">
        <f t="array" ref="T187">_xll.BDP(B187,"RR026")</f>
        <v>#N/A Connection</v>
      </c>
      <c r="U187" s="1" t="str" cm="1">
        <f t="array" ref="U187">_xll.BDP(B187,"rr951")</f>
        <v>#N/A Connection</v>
      </c>
      <c r="V187" s="1" t="str" cm="1">
        <f t="array" ref="V187">_xll.BDP(B187,"rx280")</f>
        <v>#N/A Connection</v>
      </c>
      <c r="W187" s="1" t="str" cm="1">
        <f t="array" ref="W187">_xll.BDP(B187,"CEO_DUALITY")</f>
        <v>#N/A Connection</v>
      </c>
      <c r="X187" s="1" t="str" cm="1">
        <f t="array" ref="X187">_xll.BDP(B187,"ES277")</f>
        <v>#N/A Connection</v>
      </c>
      <c r="Y187" s="1" t="str" cm="1">
        <f t="array" ref="Y187">_xll.BDP(B187,"es096")</f>
        <v>#N/A Connection</v>
      </c>
      <c r="Z187" s="1" t="str" cm="1">
        <f t="array" ref="Z187">_xll.BDP(B187,"CG680")</f>
        <v>#N/A Connection</v>
      </c>
      <c r="AA187" s="1">
        <v>1.9398120000000001</v>
      </c>
      <c r="AB187" s="1">
        <v>98.148641349876286</v>
      </c>
      <c r="AC187" s="1">
        <v>-1.578948</v>
      </c>
      <c r="AD187" s="1">
        <v>-4.6101390000000002</v>
      </c>
      <c r="AE187" s="1">
        <v>8.7061250000000001</v>
      </c>
      <c r="AF187" s="1">
        <v>17.78562405035844</v>
      </c>
      <c r="AG187" t="str" cm="1">
        <f t="array" ref="AG187">_xll.BDP(B187,"State_of_domicile")</f>
        <v>#N/A Connection</v>
      </c>
      <c r="AH187" t="str" cm="1">
        <f t="array" ref="AH187">_xll.BDP(B187,"cntry_of_domicile")</f>
        <v>#N/A Connection</v>
      </c>
      <c r="AI187" t="str" cm="1">
        <f t="array" ref="AI187">_xll.BDP(B187,"cur_mkt_cap")</f>
        <v>#N/A Connection</v>
      </c>
      <c r="AJ187" t="str">
        <f t="shared" si="5"/>
        <v>Large Cap</v>
      </c>
      <c r="AK187" t="str" cm="1">
        <f t="array" ref="AK187">_xll.BDP(B187,"EQY_beta")</f>
        <v>#N/A Connection</v>
      </c>
    </row>
    <row r="188" spans="1:37" x14ac:dyDescent="0.3">
      <c r="A188" t="s">
        <v>782</v>
      </c>
      <c r="B188" t="str">
        <f t="shared" si="4"/>
        <v>FITB US Equity</v>
      </c>
      <c r="C188" t="s">
        <v>282</v>
      </c>
      <c r="D188" t="s">
        <v>14</v>
      </c>
      <c r="E188">
        <v>683386000</v>
      </c>
      <c r="F188" t="s">
        <v>1065</v>
      </c>
      <c r="G188">
        <v>11.2325</v>
      </c>
      <c r="H188">
        <v>5669226</v>
      </c>
      <c r="I188">
        <v>1974</v>
      </c>
      <c r="J188">
        <v>19187</v>
      </c>
      <c r="K188" t="s">
        <v>1088</v>
      </c>
      <c r="L188" s="1">
        <v>33.35</v>
      </c>
      <c r="M188" s="1">
        <v>5.4545565439037658</v>
      </c>
      <c r="N188" s="1">
        <v>-2.3567982915757826</v>
      </c>
      <c r="O188" s="1">
        <v>1.3488067134715283</v>
      </c>
      <c r="P188" s="1" t="str" cm="1">
        <f t="array" ref="P188">_xll.BDP(B188,"is010")</f>
        <v>#N/A Connection</v>
      </c>
      <c r="Q188" s="1" t="str" cm="1">
        <f t="array" ref="Q188">_xll.BDP(B188,"wacc")</f>
        <v>#N/A Connection</v>
      </c>
      <c r="R188" s="1" t="str" cm="1">
        <f t="array" ref="R188">_xll.BDP(B188,"rr243")</f>
        <v>#N/A Connection</v>
      </c>
      <c r="T188" s="1" t="str" cm="1">
        <f t="array" ref="T188">_xll.BDP(B188,"RR026")</f>
        <v>#N/A Connection</v>
      </c>
      <c r="U188" s="1" t="str" cm="1">
        <f t="array" ref="U188">_xll.BDP(B188,"rr951")</f>
        <v>#N/A Connection</v>
      </c>
      <c r="V188" s="1" t="str" cm="1">
        <f t="array" ref="V188">_xll.BDP(B188,"rx280")</f>
        <v>#N/A Connection</v>
      </c>
      <c r="W188" s="1" t="str" cm="1">
        <f t="array" ref="W188">_xll.BDP(B188,"CEO_DUALITY")</f>
        <v>#N/A Connection</v>
      </c>
      <c r="X188" s="1" t="str" cm="1">
        <f t="array" ref="X188">_xll.BDP(B188,"ES277")</f>
        <v>#N/A Connection</v>
      </c>
      <c r="Y188" s="1" t="str" cm="1">
        <f t="array" ref="Y188">_xll.BDP(B188,"es096")</f>
        <v>#N/A Connection</v>
      </c>
      <c r="Z188" s="1" t="str" cm="1">
        <f t="array" ref="Z188">_xll.BDP(B188,"CG680")</f>
        <v>#N/A Connection</v>
      </c>
      <c r="AA188" s="1">
        <v>2.2712279999999998</v>
      </c>
      <c r="AB188" s="1">
        <v>87.206897298785179</v>
      </c>
      <c r="AC188" s="1">
        <v>-30.239560000000001</v>
      </c>
      <c r="AD188" s="1">
        <v>8.4304410000000001</v>
      </c>
      <c r="AE188" s="1">
        <v>4.4103700000000003</v>
      </c>
      <c r="AF188" s="1">
        <v>11.466749281115195</v>
      </c>
      <c r="AG188" t="str" cm="1">
        <f t="array" ref="AG188">_xll.BDP(B188,"State_of_domicile")</f>
        <v>#N/A Connection</v>
      </c>
      <c r="AH188" t="str" cm="1">
        <f t="array" ref="AH188">_xll.BDP(B188,"cntry_of_domicile")</f>
        <v>#N/A Connection</v>
      </c>
      <c r="AI188" t="str" cm="1">
        <f t="array" ref="AI188">_xll.BDP(B188,"cur_mkt_cap")</f>
        <v>#N/A Connection</v>
      </c>
      <c r="AJ188" t="str">
        <f t="shared" si="5"/>
        <v>Large Cap</v>
      </c>
      <c r="AK188" t="str" cm="1">
        <f t="array" ref="AK188">_xll.BDP(B188,"EQY_beta")</f>
        <v>#N/A Connection</v>
      </c>
    </row>
    <row r="189" spans="1:37" x14ac:dyDescent="0.3">
      <c r="A189" t="s">
        <v>535</v>
      </c>
      <c r="B189" t="str">
        <f t="shared" si="4"/>
        <v>FLT US Equity</v>
      </c>
      <c r="C189" t="s">
        <v>31</v>
      </c>
      <c r="D189" t="s">
        <v>19</v>
      </c>
      <c r="E189">
        <v>73752360</v>
      </c>
      <c r="F189" t="s">
        <v>1063</v>
      </c>
      <c r="G189">
        <v>17.951699999999999</v>
      </c>
      <c r="H189">
        <v>410630</v>
      </c>
      <c r="I189">
        <v>1998</v>
      </c>
      <c r="J189">
        <v>9700</v>
      </c>
      <c r="K189" t="s">
        <v>1093</v>
      </c>
      <c r="L189" s="1">
        <v>195.98</v>
      </c>
      <c r="M189" s="1">
        <v>11.789597415095511</v>
      </c>
      <c r="N189" s="1">
        <v>11.274353789920269</v>
      </c>
      <c r="O189" s="1">
        <v>6.9482655962588877</v>
      </c>
      <c r="P189" s="1" t="str" cm="1">
        <f t="array" ref="P189">_xll.BDP(B189,"is010")</f>
        <v>#N/A Connection</v>
      </c>
      <c r="Q189" s="1" t="str" cm="1">
        <f t="array" ref="Q189">_xll.BDP(B189,"wacc")</f>
        <v>#N/A Connection</v>
      </c>
      <c r="R189" s="1" t="str" cm="1">
        <f t="array" ref="R189">_xll.BDP(B189,"rr243")</f>
        <v>#N/A Connection</v>
      </c>
      <c r="T189" s="1" t="str" cm="1">
        <f t="array" ref="T189">_xll.BDP(B189,"RR026")</f>
        <v>#N/A Connection</v>
      </c>
      <c r="U189" s="1" t="str" cm="1">
        <f t="array" ref="U189">_xll.BDP(B189,"rr951")</f>
        <v>#N/A Connection</v>
      </c>
      <c r="V189" s="1" t="str" cm="1">
        <f t="array" ref="V189">_xll.BDP(B189,"rx280")</f>
        <v>#N/A Connection</v>
      </c>
      <c r="W189" s="1" t="str" cm="1">
        <f t="array" ref="W189">_xll.BDP(B189,"CEO_DUALITY")</f>
        <v>#N/A Connection</v>
      </c>
      <c r="X189" s="1" t="str" cm="1">
        <f t="array" ref="X189">_xll.BDP(B189,"ES277")</f>
        <v>#N/A Connection</v>
      </c>
      <c r="Y189" s="1" t="str" cm="1">
        <f t="array" ref="Y189">_xll.BDP(B189,"es096")</f>
        <v>#N/A Connection</v>
      </c>
      <c r="Z189" s="1" t="str" cm="1">
        <f t="array" ref="Z189">_xll.BDP(B189,"CG680")</f>
        <v>#N/A Connection</v>
      </c>
      <c r="AA189" s="1">
        <v>1.9707380000000001</v>
      </c>
      <c r="AB189" s="1">
        <v>107.27927789152649</v>
      </c>
      <c r="AC189" s="1">
        <v>-17.73151</v>
      </c>
      <c r="AD189" s="1">
        <v>-14.154199999999999</v>
      </c>
      <c r="AE189" s="1">
        <v>-0.72544010000000003</v>
      </c>
      <c r="AF189" s="1">
        <v>13.251108947787316</v>
      </c>
      <c r="AG189" t="str" cm="1">
        <f t="array" ref="AG189">_xll.BDP(B189,"State_of_domicile")</f>
        <v>#N/A Connection</v>
      </c>
      <c r="AH189" t="str" cm="1">
        <f t="array" ref="AH189">_xll.BDP(B189,"cntry_of_domicile")</f>
        <v>#N/A Connection</v>
      </c>
      <c r="AI189" t="str" cm="1">
        <f t="array" ref="AI189">_xll.BDP(B189,"cur_mkt_cap")</f>
        <v>#N/A Connection</v>
      </c>
      <c r="AJ189" t="str">
        <f t="shared" si="5"/>
        <v>Large Cap</v>
      </c>
      <c r="AK189" t="str" cm="1">
        <f t="array" ref="AK189">_xll.BDP(B189,"EQY_beta")</f>
        <v>#N/A Connection</v>
      </c>
    </row>
    <row r="190" spans="1:37" x14ac:dyDescent="0.3">
      <c r="A190" t="s">
        <v>634</v>
      </c>
      <c r="B190" t="str">
        <f t="shared" si="4"/>
        <v>FMC US Equity</v>
      </c>
      <c r="C190" t="s">
        <v>133</v>
      </c>
      <c r="D190" t="s">
        <v>12</v>
      </c>
      <c r="E190">
        <v>125965900</v>
      </c>
      <c r="F190" t="s">
        <v>1063</v>
      </c>
      <c r="G190">
        <v>22.105799999999999</v>
      </c>
      <c r="H190">
        <v>712858</v>
      </c>
      <c r="I190">
        <v>1928</v>
      </c>
      <c r="J190">
        <v>6400</v>
      </c>
      <c r="K190" t="s">
        <v>1076</v>
      </c>
      <c r="L190" s="1">
        <v>129.63</v>
      </c>
      <c r="M190" s="1">
        <v>15.686633138165407</v>
      </c>
      <c r="N190" s="1">
        <v>21.145635472141276</v>
      </c>
      <c r="O190" s="1">
        <v>5.9179384161668294</v>
      </c>
      <c r="P190" s="1" t="str" cm="1">
        <f t="array" ref="P190">_xll.BDP(B190,"is010")</f>
        <v>#N/A Connection</v>
      </c>
      <c r="Q190" s="1" t="str" cm="1">
        <f t="array" ref="Q190">_xll.BDP(B190,"wacc")</f>
        <v>#N/A Connection</v>
      </c>
      <c r="R190" s="1" t="str" cm="1">
        <f t="array" ref="R190">_xll.BDP(B190,"rr243")</f>
        <v>#N/A Connection</v>
      </c>
      <c r="S190" s="1" t="str" cm="1">
        <f t="array" ref="S190">_xll.BDP(B190,"rr057")</f>
        <v>#N/A Connection</v>
      </c>
      <c r="T190" s="1" t="str" cm="1">
        <f t="array" ref="T190">_xll.BDP(B190,"RR026")</f>
        <v>#N/A Connection</v>
      </c>
      <c r="U190" s="1" t="str" cm="1">
        <f t="array" ref="U190">_xll.BDP(B190,"rr951")</f>
        <v>#N/A Connection</v>
      </c>
      <c r="V190" s="1" t="str" cm="1">
        <f t="array" ref="V190">_xll.BDP(B190,"rx280")</f>
        <v>#N/A Connection</v>
      </c>
      <c r="W190" s="1" t="str" cm="1">
        <f t="array" ref="W190">_xll.BDP(B190,"CEO_DUALITY")</f>
        <v>#N/A Connection</v>
      </c>
      <c r="X190" s="1" t="str" cm="1">
        <f t="array" ref="X190">_xll.BDP(B190,"ES277")</f>
        <v>#N/A Connection</v>
      </c>
      <c r="Y190" s="1" t="str" cm="1">
        <f t="array" ref="Y190">_xll.BDP(B190,"es096")</f>
        <v>#N/A Connection</v>
      </c>
      <c r="Z190" s="1" t="str" cm="1">
        <f t="array" ref="Z190">_xll.BDP(B190,"CG680")</f>
        <v>#N/A Connection</v>
      </c>
      <c r="AA190" s="1">
        <v>2.7998379999999998</v>
      </c>
      <c r="AB190" s="1">
        <v>100.36668847000701</v>
      </c>
      <c r="AC190" s="1">
        <v>19.27291</v>
      </c>
      <c r="AD190" s="1">
        <v>11.044370000000001</v>
      </c>
      <c r="AE190" s="1">
        <v>12.56269</v>
      </c>
      <c r="AF190" s="1">
        <v>11.202679078345223</v>
      </c>
      <c r="AG190" t="str" cm="1">
        <f t="array" ref="AG190">_xll.BDP(B190,"State_of_domicile")</f>
        <v>#N/A Connection</v>
      </c>
      <c r="AH190" t="str" cm="1">
        <f t="array" ref="AH190">_xll.BDP(B190,"cntry_of_domicile")</f>
        <v>#N/A Connection</v>
      </c>
      <c r="AI190" t="str" cm="1">
        <f t="array" ref="AI190">_xll.BDP(B190,"cur_mkt_cap")</f>
        <v>#N/A Connection</v>
      </c>
      <c r="AJ190" t="str">
        <f t="shared" si="5"/>
        <v>Large Cap</v>
      </c>
      <c r="AK190" t="str" cm="1">
        <f t="array" ref="AK190">_xll.BDP(B190,"EQY_beta")</f>
        <v>#N/A Connection</v>
      </c>
    </row>
    <row r="191" spans="1:37" x14ac:dyDescent="0.3">
      <c r="A191" t="s">
        <v>798</v>
      </c>
      <c r="B191" t="str">
        <f t="shared" si="4"/>
        <v>FOX US Equity</v>
      </c>
      <c r="C191" t="s">
        <v>297</v>
      </c>
      <c r="D191" t="s">
        <v>17</v>
      </c>
      <c r="E191">
        <v>542693600</v>
      </c>
      <c r="F191" t="s">
        <v>1065</v>
      </c>
      <c r="G191">
        <v>15.103999999999999</v>
      </c>
      <c r="H191">
        <v>1139024</v>
      </c>
      <c r="I191">
        <v>2018</v>
      </c>
      <c r="J191">
        <v>10600</v>
      </c>
      <c r="K191" t="s">
        <v>1103</v>
      </c>
      <c r="L191" s="1">
        <v>29.9</v>
      </c>
      <c r="N191" s="1">
        <v>24.540829288286819</v>
      </c>
      <c r="O191" s="1">
        <v>9.6446885792966501</v>
      </c>
      <c r="P191" s="1" t="str" cm="1">
        <f t="array" ref="P191">_xll.BDP(B191,"is010")</f>
        <v>#N/A Connection</v>
      </c>
      <c r="Q191" s="1" t="str" cm="1">
        <f t="array" ref="Q191">_xll.BDP(B191,"wacc")</f>
        <v>#N/A Connection</v>
      </c>
      <c r="R191" s="1" t="str" cm="1">
        <f t="array" ref="R191">_xll.BDP(B191,"rr243")</f>
        <v>#N/A Connection</v>
      </c>
      <c r="T191" s="1" t="str" cm="1">
        <f t="array" ref="T191">_xll.BDP(B191,"RR026")</f>
        <v>#N/A Connection</v>
      </c>
      <c r="U191" s="1" t="str" cm="1">
        <f t="array" ref="U191">_xll.BDP(B191,"rr951")</f>
        <v>#N/A Connection</v>
      </c>
      <c r="V191" s="1" t="str" cm="1">
        <f t="array" ref="V191">_xll.BDP(B191,"rx280")</f>
        <v>#N/A Connection</v>
      </c>
      <c r="W191" s="1" t="str" cm="1">
        <f t="array" ref="W191">_xll.BDP(B191,"CEO_DUALITY")</f>
        <v>#N/A Connection</v>
      </c>
      <c r="X191" s="1" t="str" cm="1">
        <f t="array" ref="X191">_xll.BDP(B191,"ES277")</f>
        <v>#N/A Connection</v>
      </c>
      <c r="Y191" s="1" t="str" cm="1">
        <f t="array" ref="Y191">_xll.BDP(B191,"es096")</f>
        <v>#N/A Connection</v>
      </c>
      <c r="Z191" s="1" t="str" cm="1">
        <f t="array" ref="Z191">_xll.BDP(B191,"CG680")</f>
        <v>#N/A Connection</v>
      </c>
      <c r="AA191" s="1">
        <v>1.309928</v>
      </c>
      <c r="AB191" s="1">
        <v>100.91587806572085</v>
      </c>
      <c r="AC191" s="1">
        <v>-17.278369999999999</v>
      </c>
      <c r="AD191" s="1">
        <v>-6.7741639999999999</v>
      </c>
      <c r="AE191" s="1">
        <v>-18.850000000000001</v>
      </c>
      <c r="AG191" t="str" cm="1">
        <f t="array" ref="AG191">_xll.BDP(B191,"State_of_domicile")</f>
        <v>#N/A Connection</v>
      </c>
      <c r="AH191" t="str" cm="1">
        <f t="array" ref="AH191">_xll.BDP(B191,"cntry_of_domicile")</f>
        <v>#N/A Connection</v>
      </c>
      <c r="AI191" t="str" cm="1">
        <f t="array" ref="AI191">_xll.BDP(B191,"cur_mkt_cap")</f>
        <v>#N/A Connection</v>
      </c>
      <c r="AJ191" t="str">
        <f t="shared" si="5"/>
        <v>Large Cap</v>
      </c>
      <c r="AK191" t="str" cm="1">
        <f t="array" ref="AK191">_xll.BDP(B191,"EQY_beta")</f>
        <v>#N/A Connection</v>
      </c>
    </row>
    <row r="192" spans="1:37" x14ac:dyDescent="0.3">
      <c r="A192" t="s">
        <v>797</v>
      </c>
      <c r="B192" t="str">
        <f t="shared" si="4"/>
        <v>FOXA US Equity</v>
      </c>
      <c r="C192" t="s">
        <v>297</v>
      </c>
      <c r="D192" t="s">
        <v>17</v>
      </c>
      <c r="E192">
        <v>542693600</v>
      </c>
      <c r="F192" t="s">
        <v>1065</v>
      </c>
      <c r="G192">
        <v>15.103999999999999</v>
      </c>
      <c r="H192">
        <v>1139024</v>
      </c>
      <c r="I192">
        <v>2018</v>
      </c>
      <c r="J192">
        <v>10600</v>
      </c>
      <c r="K192" t="s">
        <v>1103</v>
      </c>
      <c r="L192" s="1">
        <v>31.83</v>
      </c>
      <c r="N192" s="1">
        <v>24.540829288286819</v>
      </c>
      <c r="O192" s="1">
        <v>9.6446885792966501</v>
      </c>
      <c r="P192" s="1" t="str" cm="1">
        <f t="array" ref="P192">_xll.BDP(B192,"is010")</f>
        <v>#N/A Connection</v>
      </c>
      <c r="Q192" s="1" t="str" cm="1">
        <f t="array" ref="Q192">_xll.BDP(B192,"wacc")</f>
        <v>#N/A Connection</v>
      </c>
      <c r="R192" s="1" t="str" cm="1">
        <f t="array" ref="R192">_xll.BDP(B192,"rr243")</f>
        <v>#N/A Connection</v>
      </c>
      <c r="T192" s="1" t="str" cm="1">
        <f t="array" ref="T192">_xll.BDP(B192,"RR026")</f>
        <v>#N/A Connection</v>
      </c>
      <c r="U192" s="1" t="str" cm="1">
        <f t="array" ref="U192">_xll.BDP(B192,"rr951")</f>
        <v>#N/A Connection</v>
      </c>
      <c r="V192" s="1" t="str" cm="1">
        <f t="array" ref="V192">_xll.BDP(B192,"rx280")</f>
        <v>#N/A Connection</v>
      </c>
      <c r="W192" s="1" t="str" cm="1">
        <f t="array" ref="W192">_xll.BDP(B192,"CEO_DUALITY")</f>
        <v>#N/A Connection</v>
      </c>
      <c r="X192" s="1" t="str" cm="1">
        <f t="array" ref="X192">_xll.BDP(B192,"ES277")</f>
        <v>#N/A Connection</v>
      </c>
      <c r="Y192" s="1" t="str" cm="1">
        <f t="array" ref="Y192">_xll.BDP(B192,"es096")</f>
        <v>#N/A Connection</v>
      </c>
      <c r="Z192" s="1" t="str" cm="1">
        <f t="array" ref="Z192">_xll.BDP(B192,"CG680")</f>
        <v>#N/A Connection</v>
      </c>
      <c r="AA192" s="1">
        <v>3.9436979999999999</v>
      </c>
      <c r="AB192" s="1">
        <v>110.11962135560371</v>
      </c>
      <c r="AC192" s="1">
        <v>-19.251169999999998</v>
      </c>
      <c r="AD192" s="1">
        <v>-5.5582140000000004</v>
      </c>
      <c r="AE192" s="1">
        <v>10.605</v>
      </c>
      <c r="AG192" t="str" cm="1">
        <f t="array" ref="AG192">_xll.BDP(B192,"State_of_domicile")</f>
        <v>#N/A Connection</v>
      </c>
      <c r="AH192" t="str" cm="1">
        <f t="array" ref="AH192">_xll.BDP(B192,"cntry_of_domicile")</f>
        <v>#N/A Connection</v>
      </c>
      <c r="AI192" t="str" cm="1">
        <f t="array" ref="AI192">_xll.BDP(B192,"cur_mkt_cap")</f>
        <v>#N/A Connection</v>
      </c>
      <c r="AJ192" t="str">
        <f t="shared" si="5"/>
        <v>Large Cap</v>
      </c>
      <c r="AK192" t="str" cm="1">
        <f t="array" ref="AK192">_xll.BDP(B192,"EQY_beta")</f>
        <v>#N/A Connection</v>
      </c>
    </row>
    <row r="193" spans="1:37" x14ac:dyDescent="0.3">
      <c r="A193" t="s">
        <v>766</v>
      </c>
      <c r="B193" t="str">
        <f t="shared" si="4"/>
        <v>FRC US Equity</v>
      </c>
      <c r="C193" t="s">
        <v>266</v>
      </c>
      <c r="D193" t="s">
        <v>14</v>
      </c>
      <c r="E193">
        <v>182925400</v>
      </c>
      <c r="F193" t="s">
        <v>1063</v>
      </c>
      <c r="G193">
        <v>0</v>
      </c>
      <c r="H193">
        <v>184472</v>
      </c>
      <c r="I193">
        <v>2009</v>
      </c>
      <c r="J193">
        <v>7114</v>
      </c>
      <c r="K193" t="s">
        <v>1088</v>
      </c>
      <c r="L193" s="1">
        <v>130.45500000000001</v>
      </c>
      <c r="M193" s="1">
        <v>15.092619141487052</v>
      </c>
      <c r="N193" s="1">
        <v>11.671765843944527</v>
      </c>
      <c r="O193" s="1">
        <v>0.87232727846131586</v>
      </c>
      <c r="P193" s="1" t="str" cm="1">
        <f t="array" ref="P193">_xll.BDP(B193,"is010")</f>
        <v>#N/A Connection</v>
      </c>
      <c r="Q193" s="1" t="str" cm="1">
        <f t="array" ref="Q193">_xll.BDP(B193,"wacc")</f>
        <v>#N/A Connection</v>
      </c>
      <c r="R193" s="1" t="str" cm="1">
        <f t="array" ref="R193">_xll.BDP(B193,"rr243")</f>
        <v>#N/A Connection</v>
      </c>
      <c r="T193" s="1" t="str" cm="1">
        <f t="array" ref="T193">_xll.BDP(B193,"RR026")</f>
        <v>#N/A Connection</v>
      </c>
      <c r="U193" s="1" t="str" cm="1">
        <f t="array" ref="U193">_xll.BDP(B193,"rr951")</f>
        <v>#N/A Connection</v>
      </c>
      <c r="V193" s="1" t="str" cm="1">
        <f t="array" ref="V193">_xll.BDP(B193,"rx280")</f>
        <v>#N/A Connection</v>
      </c>
      <c r="W193" s="1" t="str" cm="1">
        <f t="array" ref="W193">_xll.BDP(B193,"CEO_DUALITY")</f>
        <v>#N/A Connection</v>
      </c>
      <c r="X193" s="1" t="str" cm="1">
        <f t="array" ref="X193">_xll.BDP(B193,"ES277")</f>
        <v>#N/A Connection</v>
      </c>
      <c r="Y193" s="1" t="str" cm="1">
        <f t="array" ref="Y193">_xll.BDP(B193,"es096")</f>
        <v>#N/A Connection</v>
      </c>
      <c r="Z193" s="1" t="str" cm="1">
        <f t="array" ref="Z193">_xll.BDP(B193,"CG680")</f>
        <v>#N/A Connection</v>
      </c>
      <c r="AA193" s="1">
        <v>2.5651489999999999</v>
      </c>
      <c r="AB193" s="1">
        <v>102.51627612367128</v>
      </c>
      <c r="AC193" s="1">
        <v>-26.983039999999999</v>
      </c>
      <c r="AD193" s="1">
        <v>3.9898259999999999</v>
      </c>
      <c r="AE193" s="1">
        <v>9.4309239999999992</v>
      </c>
      <c r="AF193" s="1">
        <v>14.970240991107575</v>
      </c>
      <c r="AG193" t="str" cm="1">
        <f t="array" ref="AG193">_xll.BDP(B193,"State_of_domicile")</f>
        <v>#N/A Connection</v>
      </c>
      <c r="AH193" t="str" cm="1">
        <f t="array" ref="AH193">_xll.BDP(B193,"cntry_of_domicile")</f>
        <v>#N/A Connection</v>
      </c>
      <c r="AI193" t="str" cm="1">
        <f t="array" ref="AI193">_xll.BDP(B193,"cur_mkt_cap")</f>
        <v>#N/A Connection</v>
      </c>
      <c r="AJ193" t="str">
        <f t="shared" si="5"/>
        <v>Large Cap</v>
      </c>
      <c r="AK193" t="str" cm="1">
        <f t="array" ref="AK193">_xll.BDP(B193,"EQY_beta")</f>
        <v>#N/A Connection</v>
      </c>
    </row>
    <row r="194" spans="1:37" x14ac:dyDescent="0.3">
      <c r="A194" t="s">
        <v>978</v>
      </c>
      <c r="B194" t="str">
        <f t="shared" si="4"/>
        <v>FRT US Equity</v>
      </c>
      <c r="C194" t="s">
        <v>476</v>
      </c>
      <c r="D194" t="s">
        <v>33</v>
      </c>
      <c r="E194">
        <v>81209480</v>
      </c>
      <c r="F194" t="s">
        <v>1063</v>
      </c>
      <c r="G194">
        <v>23.9678</v>
      </c>
      <c r="H194">
        <v>588984</v>
      </c>
      <c r="I194">
        <v>2021</v>
      </c>
      <c r="J194">
        <v>310</v>
      </c>
      <c r="K194" t="s">
        <v>1081</v>
      </c>
      <c r="L194" s="1">
        <v>111.49</v>
      </c>
      <c r="M194" s="1">
        <v>1.6929199630901115</v>
      </c>
      <c r="O194" s="1">
        <v>3.8956730413474796</v>
      </c>
      <c r="P194" s="1" t="str" cm="1">
        <f t="array" ref="P194">_xll.BDP(B194,"is010")</f>
        <v>#N/A Connection</v>
      </c>
      <c r="Q194" s="1" t="str" cm="1">
        <f t="array" ref="Q194">_xll.BDP(B194,"wacc")</f>
        <v>#N/A Connection</v>
      </c>
      <c r="R194" s="1" t="str" cm="1">
        <f t="array" ref="R194">_xll.BDP(B194,"rr243")</f>
        <v>#N/A Connection</v>
      </c>
      <c r="T194" s="1" t="str" cm="1">
        <f t="array" ref="T194">_xll.BDP(B194,"RR026")</f>
        <v>#N/A Connection</v>
      </c>
      <c r="U194" s="1" t="str" cm="1">
        <f t="array" ref="U194">_xll.BDP(B194,"rr951")</f>
        <v>#N/A Connection</v>
      </c>
      <c r="V194" s="1" t="str" cm="1">
        <f t="array" ref="V194">_xll.BDP(B194,"rx280")</f>
        <v>#N/A Connection</v>
      </c>
      <c r="W194" s="1" t="str" cm="1">
        <f t="array" ref="W194">_xll.BDP(B194,"CEO_DUALITY")</f>
        <v>#N/A Connection</v>
      </c>
      <c r="X194" s="1" t="str" cm="1">
        <f t="array" ref="X194">_xll.BDP(B194,"ES277")</f>
        <v>#N/A Connection</v>
      </c>
      <c r="Y194" s="1" t="str" cm="1">
        <f t="array" ref="Y194">_xll.BDP(B194,"es096")</f>
        <v>#N/A Connection</v>
      </c>
      <c r="Z194" s="1" t="str" cm="1">
        <f t="array" ref="Z194">_xll.BDP(B194,"CG680")</f>
        <v>#N/A Connection</v>
      </c>
      <c r="AA194" s="1">
        <v>4.2629510000000002</v>
      </c>
      <c r="AB194" s="1">
        <v>102.31234270057008</v>
      </c>
      <c r="AC194" s="1">
        <v>-10.52858</v>
      </c>
      <c r="AD194" s="1">
        <v>-0.76760819999999996</v>
      </c>
      <c r="AE194" s="1">
        <v>2.0280689999999999</v>
      </c>
      <c r="AF194" s="1">
        <v>3.0896024348008977</v>
      </c>
      <c r="AG194" t="str" cm="1">
        <f t="array" ref="AG194">_xll.BDP(B194,"State_of_domicile")</f>
        <v>#N/A Connection</v>
      </c>
      <c r="AH194" t="str" cm="1">
        <f t="array" ref="AH194">_xll.BDP(B194,"cntry_of_domicile")</f>
        <v>#N/A Connection</v>
      </c>
      <c r="AI194" t="str" cm="1">
        <f t="array" ref="AI194">_xll.BDP(B194,"cur_mkt_cap")</f>
        <v>#N/A Connection</v>
      </c>
      <c r="AJ194" t="str">
        <f t="shared" si="5"/>
        <v>Large Cap</v>
      </c>
      <c r="AK194" t="str" cm="1">
        <f t="array" ref="AK194">_xll.BDP(B194,"EQY_beta")</f>
        <v>#N/A Connection</v>
      </c>
    </row>
    <row r="195" spans="1:37" x14ac:dyDescent="0.3">
      <c r="A195" t="s">
        <v>949</v>
      </c>
      <c r="B195" t="str">
        <f t="shared" ref="B195:B258" si="6">CONCATENATE(A195," US Equity")</f>
        <v>FSLR US Equity</v>
      </c>
      <c r="C195" t="s">
        <v>447</v>
      </c>
      <c r="D195" t="s">
        <v>19</v>
      </c>
      <c r="E195">
        <v>106605600</v>
      </c>
      <c r="F195" t="s">
        <v>1065</v>
      </c>
      <c r="G195">
        <v>190.9948</v>
      </c>
      <c r="H195">
        <v>2259775</v>
      </c>
      <c r="I195">
        <v>2003</v>
      </c>
      <c r="J195">
        <v>4800</v>
      </c>
      <c r="K195" t="s">
        <v>1104</v>
      </c>
      <c r="L195" s="1">
        <v>180.63499999999999</v>
      </c>
      <c r="M195" s="1">
        <v>-0.51931639980286048</v>
      </c>
      <c r="O195" s="1">
        <v>1.9952218636148982</v>
      </c>
      <c r="P195" s="1" t="str" cm="1">
        <f t="array" ref="P195">_xll.BDP(B195,"is010")</f>
        <v>#N/A Connection</v>
      </c>
      <c r="Q195" s="1" t="str" cm="1">
        <f t="array" ref="Q195">_xll.BDP(B195,"wacc")</f>
        <v>#N/A Connection</v>
      </c>
      <c r="R195" s="1" t="str" cm="1">
        <f t="array" ref="R195">_xll.BDP(B195,"rr243")</f>
        <v>#N/A Connection</v>
      </c>
      <c r="S195" s="1" t="str" cm="1">
        <f t="array" ref="S195">_xll.BDP(B195,"rr057")</f>
        <v>#N/A Connection</v>
      </c>
      <c r="T195" s="1" t="str" cm="1">
        <f t="array" ref="T195">_xll.BDP(B195,"RR026")</f>
        <v>#N/A Connection</v>
      </c>
      <c r="U195" s="1" t="str" cm="1">
        <f t="array" ref="U195">_xll.BDP(B195,"rr951")</f>
        <v>#N/A Connection</v>
      </c>
      <c r="V195" s="1" t="str" cm="1">
        <f t="array" ref="V195">_xll.BDP(B195,"rx280")</f>
        <v>#N/A Connection</v>
      </c>
      <c r="W195" s="1" t="str" cm="1">
        <f t="array" ref="W195">_xll.BDP(B195,"CEO_DUALITY")</f>
        <v>#N/A Connection</v>
      </c>
      <c r="X195" s="1" t="str" cm="1">
        <f t="array" ref="X195">_xll.BDP(B195,"ES277")</f>
        <v>#N/A Connection</v>
      </c>
      <c r="Y195" s="1" t="str" cm="1">
        <f t="array" ref="Y195">_xll.BDP(B195,"es096")</f>
        <v>#N/A Connection</v>
      </c>
      <c r="Z195" s="1" t="str" cm="1">
        <f t="array" ref="Z195">_xll.BDP(B195,"CG680")</f>
        <v>#N/A Connection</v>
      </c>
      <c r="AA195" s="1">
        <v>0.97395229999999999</v>
      </c>
      <c r="AB195" s="1">
        <v>98.937487032431875</v>
      </c>
      <c r="AC195" s="1">
        <v>120.3926</v>
      </c>
      <c r="AD195" s="1">
        <v>49.609769999999997</v>
      </c>
      <c r="AE195" s="1">
        <v>20.35528</v>
      </c>
      <c r="AF195" s="1">
        <v>17.507192131421355</v>
      </c>
      <c r="AG195" t="str" cm="1">
        <f t="array" ref="AG195">_xll.BDP(B195,"State_of_domicile")</f>
        <v>#N/A Connection</v>
      </c>
      <c r="AH195" t="str" cm="1">
        <f t="array" ref="AH195">_xll.BDP(B195,"cntry_of_domicile")</f>
        <v>#N/A Connection</v>
      </c>
      <c r="AI195" t="str" cm="1">
        <f t="array" ref="AI195">_xll.BDP(B195,"cur_mkt_cap")</f>
        <v>#N/A Connection</v>
      </c>
      <c r="AJ195" t="str">
        <f t="shared" ref="AJ195:AJ258" si="7">IF(AI195&gt;10000000000,"Large Cap",IF(AI195&gt;2000000000,"Mid Cap","SmallCap"))</f>
        <v>Large Cap</v>
      </c>
      <c r="AK195" t="str" cm="1">
        <f t="array" ref="AK195">_xll.BDP(B195,"EQY_beta")</f>
        <v>#N/A Connection</v>
      </c>
    </row>
    <row r="196" spans="1:37" x14ac:dyDescent="0.3">
      <c r="A196" t="s">
        <v>965</v>
      </c>
      <c r="B196" t="str">
        <f t="shared" si="6"/>
        <v>FTNT US Equity</v>
      </c>
      <c r="C196" t="s">
        <v>463</v>
      </c>
      <c r="D196" t="s">
        <v>19</v>
      </c>
      <c r="E196">
        <v>781236000</v>
      </c>
      <c r="F196" t="s">
        <v>1065</v>
      </c>
      <c r="G196">
        <v>58.182000000000002</v>
      </c>
      <c r="H196">
        <v>5294869</v>
      </c>
      <c r="I196">
        <v>2000</v>
      </c>
      <c r="J196">
        <v>12091</v>
      </c>
      <c r="K196" t="s">
        <v>1071</v>
      </c>
      <c r="L196" s="1">
        <v>50.46</v>
      </c>
      <c r="M196" s="1">
        <v>22.616515658187318</v>
      </c>
      <c r="N196" s="1">
        <v>61.180024097274966</v>
      </c>
      <c r="O196" s="1">
        <v>9.5850546285604494</v>
      </c>
      <c r="P196" s="1" t="str" cm="1">
        <f t="array" ref="P196">_xll.BDP(B196,"is010")</f>
        <v>#N/A Connection</v>
      </c>
      <c r="Q196" s="1" t="str" cm="1">
        <f t="array" ref="Q196">_xll.BDP(B196,"wacc")</f>
        <v>#N/A Connection</v>
      </c>
      <c r="R196" s="1" t="str" cm="1">
        <f t="array" ref="R196">_xll.BDP(B196,"rr243")</f>
        <v>#N/A Connection</v>
      </c>
      <c r="S196" s="1" t="str" cm="1">
        <f t="array" ref="S196">_xll.BDP(B196,"rr057")</f>
        <v>#N/A Connection</v>
      </c>
      <c r="T196" s="1" t="str" cm="1">
        <f t="array" ref="T196">_xll.BDP(B196,"RR026")</f>
        <v>#N/A Connection</v>
      </c>
      <c r="U196" s="1" t="str" cm="1">
        <f t="array" ref="U196">_xll.BDP(B196,"rr951")</f>
        <v>#N/A Connection</v>
      </c>
      <c r="V196" s="1" t="str" cm="1">
        <f t="array" ref="V196">_xll.BDP(B196,"rx280")</f>
        <v>#N/A Connection</v>
      </c>
      <c r="W196" s="1" t="str" cm="1">
        <f t="array" ref="W196">_xll.BDP(B196,"CEO_DUALITY")</f>
        <v>#N/A Connection</v>
      </c>
      <c r="X196" s="1" t="str" cm="1">
        <f t="array" ref="X196">_xll.BDP(B196,"ES277")</f>
        <v>#N/A Connection</v>
      </c>
      <c r="Y196" s="1" t="str" cm="1">
        <f t="array" ref="Y196">_xll.BDP(B196,"es096")</f>
        <v>#N/A Connection</v>
      </c>
      <c r="Z196" s="1" t="str" cm="1">
        <f t="array" ref="Z196">_xll.BDP(B196,"CG680")</f>
        <v>#N/A Connection</v>
      </c>
      <c r="AA196" s="1">
        <v>2.9623970000000002</v>
      </c>
      <c r="AB196" s="1">
        <v>81.558046869022974</v>
      </c>
      <c r="AC196" s="1">
        <v>-17.99851</v>
      </c>
      <c r="AD196" s="1">
        <v>29.065110000000001</v>
      </c>
      <c r="AE196" s="1">
        <v>40.774279999999997</v>
      </c>
      <c r="AF196" s="1">
        <v>27.827775648119601</v>
      </c>
      <c r="AG196" t="str" cm="1">
        <f t="array" ref="AG196">_xll.BDP(B196,"State_of_domicile")</f>
        <v>#N/A Connection</v>
      </c>
      <c r="AH196" t="str" cm="1">
        <f t="array" ref="AH196">_xll.BDP(B196,"cntry_of_domicile")</f>
        <v>#N/A Connection</v>
      </c>
      <c r="AI196" t="str" cm="1">
        <f t="array" ref="AI196">_xll.BDP(B196,"cur_mkt_cap")</f>
        <v>#N/A Connection</v>
      </c>
      <c r="AJ196" t="str">
        <f t="shared" si="7"/>
        <v>Large Cap</v>
      </c>
      <c r="AK196" t="str" cm="1">
        <f t="array" ref="AK196">_xll.BDP(B196,"EQY_beta")</f>
        <v>#N/A Connection</v>
      </c>
    </row>
    <row r="197" spans="1:37" x14ac:dyDescent="0.3">
      <c r="A197" t="s">
        <v>651</v>
      </c>
      <c r="B197" t="str">
        <f t="shared" si="6"/>
        <v>FTV US Equity</v>
      </c>
      <c r="C197" t="s">
        <v>150</v>
      </c>
      <c r="D197" t="s">
        <v>21</v>
      </c>
      <c r="E197">
        <v>352900000</v>
      </c>
      <c r="F197" t="s">
        <v>1063</v>
      </c>
      <c r="G197">
        <v>32.949800000000003</v>
      </c>
      <c r="H197">
        <v>1882957</v>
      </c>
      <c r="I197">
        <v>2015</v>
      </c>
      <c r="J197">
        <v>18000</v>
      </c>
      <c r="K197" t="s">
        <v>1079</v>
      </c>
      <c r="L197" s="1">
        <v>67.239999999999995</v>
      </c>
      <c r="M197" s="1">
        <v>-0.65249011320759331</v>
      </c>
      <c r="N197" s="1">
        <v>-4.9567744083873109</v>
      </c>
      <c r="O197" s="1">
        <v>10.864202667163081</v>
      </c>
      <c r="P197" s="1" t="str" cm="1">
        <f t="array" ref="P197">_xll.BDP(B197,"is010")</f>
        <v>#N/A Connection</v>
      </c>
      <c r="Q197" s="1" t="str" cm="1">
        <f t="array" ref="Q197">_xll.BDP(B197,"wacc")</f>
        <v>#N/A Connection</v>
      </c>
      <c r="R197" s="1" t="str" cm="1">
        <f t="array" ref="R197">_xll.BDP(B197,"rr243")</f>
        <v>#N/A Connection</v>
      </c>
      <c r="S197" s="1" t="str" cm="1">
        <f t="array" ref="S197">_xll.BDP(B197,"rr057")</f>
        <v>#N/A Connection</v>
      </c>
      <c r="T197" s="1" t="str" cm="1">
        <f t="array" ref="T197">_xll.BDP(B197,"RR026")</f>
        <v>#N/A Connection</v>
      </c>
      <c r="U197" s="1" t="str" cm="1">
        <f t="array" ref="U197">_xll.BDP(B197,"rr951")</f>
        <v>#N/A Connection</v>
      </c>
      <c r="V197" s="1" t="str" cm="1">
        <f t="array" ref="V197">_xll.BDP(B197,"rx280")</f>
        <v>#N/A Connection</v>
      </c>
      <c r="W197" s="1" t="str" cm="1">
        <f t="array" ref="W197">_xll.BDP(B197,"CEO_DUALITY")</f>
        <v>#N/A Connection</v>
      </c>
      <c r="X197" s="1" t="str" cm="1">
        <f t="array" ref="X197">_xll.BDP(B197,"ES277")</f>
        <v>#N/A Connection</v>
      </c>
      <c r="Y197" s="1" t="str" cm="1">
        <f t="array" ref="Y197">_xll.BDP(B197,"es096")</f>
        <v>#N/A Connection</v>
      </c>
      <c r="Z197" s="1" t="str" cm="1">
        <f t="array" ref="Z197">_xll.BDP(B197,"CG680")</f>
        <v>#N/A Connection</v>
      </c>
      <c r="AA197" s="1">
        <v>4.3178970000000003</v>
      </c>
      <c r="AB197" s="1">
        <v>102.70880098910831</v>
      </c>
      <c r="AC197" s="1">
        <v>-7.1783830000000002</v>
      </c>
      <c r="AD197" s="1">
        <v>1.1000509999999999</v>
      </c>
      <c r="AE197" s="1">
        <v>1.9501999999999999</v>
      </c>
      <c r="AG197" t="str" cm="1">
        <f t="array" ref="AG197">_xll.BDP(B197,"State_of_domicile")</f>
        <v>#N/A Connection</v>
      </c>
      <c r="AH197" t="str" cm="1">
        <f t="array" ref="AH197">_xll.BDP(B197,"cntry_of_domicile")</f>
        <v>#N/A Connection</v>
      </c>
      <c r="AI197" t="str" cm="1">
        <f t="array" ref="AI197">_xll.BDP(B197,"cur_mkt_cap")</f>
        <v>#N/A Connection</v>
      </c>
      <c r="AJ197" t="str">
        <f t="shared" si="7"/>
        <v>Large Cap</v>
      </c>
      <c r="AK197" t="str" cm="1">
        <f t="array" ref="AK197">_xll.BDP(B197,"EQY_beta")</f>
        <v>#N/A Connection</v>
      </c>
    </row>
    <row r="198" spans="1:37" x14ac:dyDescent="0.3">
      <c r="A198" t="s">
        <v>642</v>
      </c>
      <c r="B198" t="str">
        <f t="shared" si="6"/>
        <v>GD US Equity</v>
      </c>
      <c r="C198" t="s">
        <v>141</v>
      </c>
      <c r="D198" t="s">
        <v>21</v>
      </c>
      <c r="E198">
        <v>274549000</v>
      </c>
      <c r="F198" t="s">
        <v>1063</v>
      </c>
      <c r="G198">
        <v>18.9848</v>
      </c>
      <c r="H198">
        <v>1264151</v>
      </c>
      <c r="I198">
        <v>1952</v>
      </c>
      <c r="J198">
        <v>103100</v>
      </c>
      <c r="K198" t="s">
        <v>1089</v>
      </c>
      <c r="L198" s="1">
        <v>241.11</v>
      </c>
      <c r="M198" s="1">
        <v>6.4656602256132123</v>
      </c>
      <c r="N198" s="1">
        <v>5.4051221239318679</v>
      </c>
      <c r="O198" s="1">
        <v>7.3848235085684824</v>
      </c>
      <c r="P198" s="1" t="str" cm="1">
        <f t="array" ref="P198">_xll.BDP(B198,"is010")</f>
        <v>#N/A Connection</v>
      </c>
      <c r="Q198" s="1" t="str" cm="1">
        <f t="array" ref="Q198">_xll.BDP(B198,"wacc")</f>
        <v>#N/A Connection</v>
      </c>
      <c r="R198" s="1" t="str" cm="1">
        <f t="array" ref="R198">_xll.BDP(B198,"rr243")</f>
        <v>#N/A Connection</v>
      </c>
      <c r="T198" s="1" t="str" cm="1">
        <f t="array" ref="T198">_xll.BDP(B198,"RR026")</f>
        <v>#N/A Connection</v>
      </c>
      <c r="U198" s="1" t="str" cm="1">
        <f t="array" ref="U198">_xll.BDP(B198,"rr951")</f>
        <v>#N/A Connection</v>
      </c>
      <c r="V198" s="1" t="str" cm="1">
        <f t="array" ref="V198">_xll.BDP(B198,"rx280")</f>
        <v>#N/A Connection</v>
      </c>
      <c r="W198" s="1" t="str" cm="1">
        <f t="array" ref="W198">_xll.BDP(B198,"CEO_DUALITY")</f>
        <v>#N/A Connection</v>
      </c>
      <c r="X198" s="1" t="str" cm="1">
        <f t="array" ref="X198">_xll.BDP(B198,"ES277")</f>
        <v>#N/A Connection</v>
      </c>
      <c r="Y198" s="1" t="str" cm="1">
        <f t="array" ref="Y198">_xll.BDP(B198,"es096")</f>
        <v>#N/A Connection</v>
      </c>
      <c r="Z198" s="1" t="str" cm="1">
        <f t="array" ref="Z198">_xll.BDP(B198,"CG680")</f>
        <v>#N/A Connection</v>
      </c>
      <c r="AA198" s="1">
        <v>2.5890620000000002</v>
      </c>
      <c r="AB198" s="1">
        <v>95.775949547784748</v>
      </c>
      <c r="AC198" s="1">
        <v>16.078759999999999</v>
      </c>
      <c r="AD198" s="1">
        <v>12.449719999999999</v>
      </c>
      <c r="AE198" s="1">
        <v>5.3678990000000004</v>
      </c>
      <c r="AF198" s="1">
        <v>16.334442963255171</v>
      </c>
      <c r="AG198" t="str" cm="1">
        <f t="array" ref="AG198">_xll.BDP(B198,"State_of_domicile")</f>
        <v>#N/A Connection</v>
      </c>
      <c r="AH198" t="str" cm="1">
        <f t="array" ref="AH198">_xll.BDP(B198,"cntry_of_domicile")</f>
        <v>#N/A Connection</v>
      </c>
      <c r="AI198" t="str" cm="1">
        <f t="array" ref="AI198">_xll.BDP(B198,"cur_mkt_cap")</f>
        <v>#N/A Connection</v>
      </c>
      <c r="AJ198" t="str">
        <f t="shared" si="7"/>
        <v>Large Cap</v>
      </c>
      <c r="AK198" t="str" cm="1">
        <f t="array" ref="AK198">_xll.BDP(B198,"EQY_beta")</f>
        <v>#N/A Connection</v>
      </c>
    </row>
    <row r="199" spans="1:37" x14ac:dyDescent="0.3">
      <c r="A199" t="s">
        <v>539</v>
      </c>
      <c r="B199" t="str">
        <f t="shared" si="6"/>
        <v>GE US Equity</v>
      </c>
      <c r="C199" t="s">
        <v>36</v>
      </c>
      <c r="D199" t="s">
        <v>21</v>
      </c>
      <c r="E199">
        <v>1092668000</v>
      </c>
      <c r="F199" t="s">
        <v>1063</v>
      </c>
      <c r="G199">
        <v>153.93279999999999</v>
      </c>
      <c r="H199">
        <v>8820917</v>
      </c>
      <c r="I199">
        <v>1892</v>
      </c>
      <c r="J199">
        <v>168000</v>
      </c>
      <c r="K199" t="s">
        <v>1094</v>
      </c>
      <c r="L199" s="1">
        <v>80.86</v>
      </c>
      <c r="M199" s="1">
        <v>-8.6270431662653912</v>
      </c>
      <c r="O199" s="1">
        <v>-2.2575542143605412</v>
      </c>
      <c r="P199" s="1" t="str" cm="1">
        <f t="array" ref="P199">_xll.BDP(B199,"is010")</f>
        <v>#N/A Connection</v>
      </c>
      <c r="Q199" s="1" t="str" cm="1">
        <f t="array" ref="Q199">_xll.BDP(B199,"wacc")</f>
        <v>#N/A Connection</v>
      </c>
      <c r="R199" s="1" t="str" cm="1">
        <f t="array" ref="R199">_xll.BDP(B199,"rr243")</f>
        <v>#N/A Connection</v>
      </c>
      <c r="S199" s="1" t="str" cm="1">
        <f t="array" ref="S199">_xll.BDP(B199,"rr057")</f>
        <v>#N/A Connection</v>
      </c>
      <c r="T199" s="1" t="str" cm="1">
        <f t="array" ref="T199">_xll.BDP(B199,"RR026")</f>
        <v>#N/A Connection</v>
      </c>
      <c r="U199" s="1" t="str" cm="1">
        <f t="array" ref="U199">_xll.BDP(B199,"rr951")</f>
        <v>#N/A Connection</v>
      </c>
      <c r="V199" s="1" t="str" cm="1">
        <f t="array" ref="V199">_xll.BDP(B199,"rx280")</f>
        <v>#N/A Connection</v>
      </c>
      <c r="W199" s="1" t="str" cm="1">
        <f t="array" ref="W199">_xll.BDP(B199,"CEO_DUALITY")</f>
        <v>#N/A Connection</v>
      </c>
      <c r="X199" s="1" t="str" cm="1">
        <f t="array" ref="X199">_xll.BDP(B199,"ES277")</f>
        <v>#N/A Connection</v>
      </c>
      <c r="Y199" s="1" t="str" cm="1">
        <f t="array" ref="Y199">_xll.BDP(B199,"es096")</f>
        <v>#N/A Connection</v>
      </c>
      <c r="Z199" s="1" t="str" cm="1">
        <f t="array" ref="Z199">_xll.BDP(B199,"CG680")</f>
        <v>#N/A Connection</v>
      </c>
      <c r="AA199" s="1">
        <v>2.1431550000000001</v>
      </c>
      <c r="AB199" s="1">
        <v>77.203607048223901</v>
      </c>
      <c r="AC199" s="1">
        <v>1.0632060000000001</v>
      </c>
      <c r="AD199" s="1">
        <v>3.526672</v>
      </c>
      <c r="AE199" s="1">
        <v>-3.4382450000000002</v>
      </c>
      <c r="AF199" s="1">
        <v>-4.1133625926333073</v>
      </c>
      <c r="AG199" t="str" cm="1">
        <f t="array" ref="AG199">_xll.BDP(B199,"State_of_domicile")</f>
        <v>#N/A Connection</v>
      </c>
      <c r="AH199" t="str" cm="1">
        <f t="array" ref="AH199">_xll.BDP(B199,"cntry_of_domicile")</f>
        <v>#N/A Connection</v>
      </c>
      <c r="AI199" t="str" cm="1">
        <f t="array" ref="AI199">_xll.BDP(B199,"cur_mkt_cap")</f>
        <v>#N/A Connection</v>
      </c>
      <c r="AJ199" t="str">
        <f t="shared" si="7"/>
        <v>Large Cap</v>
      </c>
      <c r="AK199" t="str" cm="1">
        <f t="array" ref="AK199">_xll.BDP(B199,"EQY_beta")</f>
        <v>#N/A Connection</v>
      </c>
    </row>
    <row r="200" spans="1:37" x14ac:dyDescent="0.3">
      <c r="A200" t="s">
        <v>988</v>
      </c>
      <c r="B200" t="str">
        <f t="shared" si="6"/>
        <v>GEHC US Equity</v>
      </c>
      <c r="C200" t="s">
        <v>486</v>
      </c>
      <c r="D200" t="s">
        <v>29</v>
      </c>
      <c r="E200">
        <v>453926100</v>
      </c>
      <c r="F200" t="s">
        <v>1065</v>
      </c>
      <c r="G200">
        <v>16.901900000000001</v>
      </c>
      <c r="H200">
        <v>4969810</v>
      </c>
      <c r="I200">
        <v>2022</v>
      </c>
      <c r="J200">
        <v>51000</v>
      </c>
      <c r="K200" t="s">
        <v>1064</v>
      </c>
      <c r="L200" s="1">
        <v>62.56</v>
      </c>
      <c r="P200" s="1" t="str" cm="1">
        <f t="array" ref="P200">_xll.BDP(B200,"is010")</f>
        <v>#N/A Connection</v>
      </c>
      <c r="Q200" s="1" t="str" cm="1">
        <f t="array" ref="Q200">_xll.BDP(B200,"wacc")</f>
        <v>#N/A Connection</v>
      </c>
      <c r="R200" s="1" t="str" cm="1">
        <f t="array" ref="R200">_xll.BDP(B200,"rr243")</f>
        <v>#N/A Connection</v>
      </c>
      <c r="S200" s="1" t="str" cm="1">
        <f t="array" ref="S200">_xll.BDP(B200,"rr057")</f>
        <v>#N/A Connection</v>
      </c>
      <c r="T200" s="1" t="str" cm="1">
        <f t="array" ref="T200">_xll.BDP(B200,"RR026")</f>
        <v>#N/A Connection</v>
      </c>
      <c r="W200" s="1" t="s">
        <v>1115</v>
      </c>
      <c r="X200" s="1" t="s">
        <v>1115</v>
      </c>
      <c r="Y200" s="1">
        <v>40</v>
      </c>
      <c r="Z200" s="1">
        <v>1.1000000000000001</v>
      </c>
      <c r="AA200" s="1">
        <v>1.6274342008009688E-5</v>
      </c>
      <c r="AB200" s="1">
        <v>5.0371615488193333</v>
      </c>
      <c r="AG200" t="str" cm="1">
        <f t="array" ref="AG200">_xll.BDP(B200,"State_of_domicile")</f>
        <v>#N/A Connection</v>
      </c>
      <c r="AH200" t="str" cm="1">
        <f t="array" ref="AH200">_xll.BDP(B200,"cntry_of_domicile")</f>
        <v>#N/A Connection</v>
      </c>
      <c r="AI200" t="str" cm="1">
        <f t="array" ref="AI200">_xll.BDP(B200,"cur_mkt_cap")</f>
        <v>#N/A Connection</v>
      </c>
      <c r="AJ200" t="str">
        <f t="shared" si="7"/>
        <v>Large Cap</v>
      </c>
      <c r="AK200">
        <v>1.492</v>
      </c>
    </row>
    <row r="201" spans="1:37" x14ac:dyDescent="0.3">
      <c r="A201" t="s">
        <v>803</v>
      </c>
      <c r="B201" t="str">
        <f t="shared" si="6"/>
        <v>GEN US Equity</v>
      </c>
      <c r="C201" t="s">
        <v>302</v>
      </c>
      <c r="D201" t="s">
        <v>19</v>
      </c>
      <c r="E201">
        <v>665570000</v>
      </c>
      <c r="F201" t="s">
        <v>1065</v>
      </c>
      <c r="G201">
        <v>23.572099999999999</v>
      </c>
      <c r="H201">
        <v>3000477</v>
      </c>
      <c r="I201">
        <v>1988</v>
      </c>
      <c r="J201">
        <v>2700</v>
      </c>
      <c r="K201" t="s">
        <v>1071</v>
      </c>
      <c r="L201" s="1">
        <v>22.52</v>
      </c>
      <c r="M201" s="1">
        <v>-5.8443684576878425</v>
      </c>
      <c r="O201" s="1">
        <v>12.034014259696127</v>
      </c>
      <c r="P201" s="1" t="str" cm="1">
        <f t="array" ref="P201">_xll.BDP(B201,"is010")</f>
        <v>#N/A Connection</v>
      </c>
      <c r="Q201" s="1" t="str" cm="1">
        <f t="array" ref="Q201">_xll.BDP(B201,"wacc")</f>
        <v>#N/A Connection</v>
      </c>
      <c r="R201" s="1" t="str" cm="1">
        <f t="array" ref="R201">_xll.BDP(B201,"rr243")</f>
        <v>#N/A Connection</v>
      </c>
      <c r="S201" s="1" t="str" cm="1">
        <f t="array" ref="S201">_xll.BDP(B201,"rr057")</f>
        <v>#N/A Connection</v>
      </c>
      <c r="T201" s="1" t="str" cm="1">
        <f t="array" ref="T201">_xll.BDP(B201,"RR026")</f>
        <v>#N/A Connection</v>
      </c>
      <c r="U201" s="1" t="str" cm="1">
        <f t="array" ref="U201">_xll.BDP(B201,"rr951")</f>
        <v>#N/A Connection</v>
      </c>
      <c r="V201" s="1" t="str" cm="1">
        <f t="array" ref="V201">_xll.BDP(B201,"rx280")</f>
        <v>#N/A Connection</v>
      </c>
      <c r="W201" s="1" t="str" cm="1">
        <f t="array" ref="W201">_xll.BDP(B201,"CEO_DUALITY")</f>
        <v>#N/A Connection</v>
      </c>
      <c r="X201" s="1" t="str" cm="1">
        <f t="array" ref="X201">_xll.BDP(B201,"ES277")</f>
        <v>#N/A Connection</v>
      </c>
      <c r="Y201" s="1" t="str" cm="1">
        <f t="array" ref="Y201">_xll.BDP(B201,"es096")</f>
        <v>#N/A Connection</v>
      </c>
      <c r="Z201" s="1" t="str" cm="1">
        <f t="array" ref="Z201">_xll.BDP(B201,"CG680")</f>
        <v>#N/A Connection</v>
      </c>
      <c r="AA201" s="1">
        <v>4.0453650000000003</v>
      </c>
      <c r="AB201" s="1">
        <v>136.01192706811744</v>
      </c>
      <c r="AC201" s="1">
        <v>-13.928430000000001</v>
      </c>
      <c r="AD201" s="1">
        <v>13.29627</v>
      </c>
      <c r="AE201" s="1">
        <v>9.102017</v>
      </c>
      <c r="AF201" s="1">
        <v>11.687599703100759</v>
      </c>
      <c r="AG201" t="str" cm="1">
        <f t="array" ref="AG201">_xll.BDP(B201,"State_of_domicile")</f>
        <v>#N/A Connection</v>
      </c>
      <c r="AH201" t="str" cm="1">
        <f t="array" ref="AH201">_xll.BDP(B201,"cntry_of_domicile")</f>
        <v>#N/A Connection</v>
      </c>
      <c r="AI201" t="str" cm="1">
        <f t="array" ref="AI201">_xll.BDP(B201,"cur_mkt_cap")</f>
        <v>#N/A Connection</v>
      </c>
      <c r="AJ201" t="str">
        <f t="shared" si="7"/>
        <v>Large Cap</v>
      </c>
      <c r="AK201" t="str" cm="1">
        <f t="array" ref="AK201">_xll.BDP(B201,"EQY_beta")</f>
        <v>#N/A Connection</v>
      </c>
    </row>
    <row r="202" spans="1:37" x14ac:dyDescent="0.3">
      <c r="A202" t="s">
        <v>783</v>
      </c>
      <c r="B202" t="str">
        <f t="shared" si="6"/>
        <v>GILD US Equity</v>
      </c>
      <c r="C202" t="s">
        <v>283</v>
      </c>
      <c r="D202" t="s">
        <v>29</v>
      </c>
      <c r="E202">
        <v>1254244000</v>
      </c>
      <c r="F202" t="s">
        <v>1065</v>
      </c>
      <c r="G202">
        <v>23.2195</v>
      </c>
      <c r="H202">
        <v>6554740</v>
      </c>
      <c r="I202">
        <v>1987</v>
      </c>
      <c r="J202">
        <v>14400</v>
      </c>
      <c r="K202" t="s">
        <v>1069</v>
      </c>
      <c r="L202" s="1">
        <v>84.814999999999998</v>
      </c>
      <c r="M202" s="1">
        <v>-0.85735898791062803</v>
      </c>
      <c r="O202" s="1">
        <v>6.6667928576321556</v>
      </c>
      <c r="P202" s="1" t="str" cm="1">
        <f t="array" ref="P202">_xll.BDP(B202,"is010")</f>
        <v>#N/A Connection</v>
      </c>
      <c r="Q202" s="1" t="str" cm="1">
        <f t="array" ref="Q202">_xll.BDP(B202,"wacc")</f>
        <v>#N/A Connection</v>
      </c>
      <c r="R202" s="1" t="str" cm="1">
        <f t="array" ref="R202">_xll.BDP(B202,"rr243")</f>
        <v>#N/A Connection</v>
      </c>
      <c r="S202" s="1" t="str" cm="1">
        <f t="array" ref="S202">_xll.BDP(B202,"rr057")</f>
        <v>#N/A Connection</v>
      </c>
      <c r="T202" s="1" t="str" cm="1">
        <f t="array" ref="T202">_xll.BDP(B202,"RR026")</f>
        <v>#N/A Connection</v>
      </c>
      <c r="U202" s="1" t="str" cm="1">
        <f t="array" ref="U202">_xll.BDP(B202,"rr951")</f>
        <v>#N/A Connection</v>
      </c>
      <c r="V202" s="1" t="str" cm="1">
        <f t="array" ref="V202">_xll.BDP(B202,"rx280")</f>
        <v>#N/A Connection</v>
      </c>
      <c r="W202" s="1" t="str" cm="1">
        <f t="array" ref="W202">_xll.BDP(B202,"CEO_DUALITY")</f>
        <v>#N/A Connection</v>
      </c>
      <c r="X202" s="1" t="str" cm="1">
        <f t="array" ref="X202">_xll.BDP(B202,"ES277")</f>
        <v>#N/A Connection</v>
      </c>
      <c r="Y202" s="1" t="str" cm="1">
        <f t="array" ref="Y202">_xll.BDP(B202,"es096")</f>
        <v>#N/A Connection</v>
      </c>
      <c r="Z202" s="1" t="str" cm="1">
        <f t="array" ref="Z202">_xll.BDP(B202,"CG680")</f>
        <v>#N/A Connection</v>
      </c>
      <c r="AA202" s="1">
        <v>2.2232919999999998</v>
      </c>
      <c r="AB202" s="1">
        <v>98.675625453244294</v>
      </c>
      <c r="AC202" s="1">
        <v>25.942540000000001</v>
      </c>
      <c r="AD202" s="1">
        <v>15.189159999999999</v>
      </c>
      <c r="AE202" s="1">
        <v>4.9191779999999996</v>
      </c>
      <c r="AF202" s="1">
        <v>11.873584737704302</v>
      </c>
      <c r="AG202" t="str" cm="1">
        <f t="array" ref="AG202">_xll.BDP(B202,"State_of_domicile")</f>
        <v>#N/A Connection</v>
      </c>
      <c r="AH202" t="str" cm="1">
        <f t="array" ref="AH202">_xll.BDP(B202,"cntry_of_domicile")</f>
        <v>#N/A Connection</v>
      </c>
      <c r="AI202" t="str" cm="1">
        <f t="array" ref="AI202">_xll.BDP(B202,"cur_mkt_cap")</f>
        <v>#N/A Connection</v>
      </c>
      <c r="AJ202" t="str">
        <f t="shared" si="7"/>
        <v>Large Cap</v>
      </c>
      <c r="AK202" t="str" cm="1">
        <f t="array" ref="AK202">_xll.BDP(B202,"EQY_beta")</f>
        <v>#N/A Connection</v>
      </c>
    </row>
    <row r="203" spans="1:37" x14ac:dyDescent="0.3">
      <c r="A203" t="s">
        <v>643</v>
      </c>
      <c r="B203" t="str">
        <f t="shared" si="6"/>
        <v>GIS US Equity</v>
      </c>
      <c r="C203" t="s">
        <v>142</v>
      </c>
      <c r="D203" t="s">
        <v>27</v>
      </c>
      <c r="E203">
        <v>589610700</v>
      </c>
      <c r="F203" t="s">
        <v>1063</v>
      </c>
      <c r="G203">
        <v>15.768000000000001</v>
      </c>
      <c r="H203">
        <v>3730881</v>
      </c>
      <c r="I203">
        <v>1928</v>
      </c>
      <c r="J203">
        <v>32500</v>
      </c>
      <c r="K203" t="s">
        <v>1073</v>
      </c>
      <c r="L203" s="1">
        <v>80.944999999999993</v>
      </c>
      <c r="M203" s="1">
        <v>3.2799133450390983</v>
      </c>
      <c r="N203" s="1">
        <v>10.329788757608309</v>
      </c>
      <c r="O203" s="1">
        <v>7.4268252525831899</v>
      </c>
      <c r="P203" s="1" t="str" cm="1">
        <f t="array" ref="P203">_xll.BDP(B203,"is010")</f>
        <v>#N/A Connection</v>
      </c>
      <c r="Q203" s="1" t="str" cm="1">
        <f t="array" ref="Q203">_xll.BDP(B203,"wacc")</f>
        <v>#N/A Connection</v>
      </c>
      <c r="R203" s="1" t="str" cm="1">
        <f t="array" ref="R203">_xll.BDP(B203,"rr243")</f>
        <v>#N/A Connection</v>
      </c>
      <c r="S203" s="1" t="str" cm="1">
        <f t="array" ref="S203">_xll.BDP(B203,"rr057")</f>
        <v>#N/A Connection</v>
      </c>
      <c r="T203" s="1" t="str" cm="1">
        <f t="array" ref="T203">_xll.BDP(B203,"RR026")</f>
        <v>#N/A Connection</v>
      </c>
      <c r="U203" s="1" t="str" cm="1">
        <f t="array" ref="U203">_xll.BDP(B203,"rr951")</f>
        <v>#N/A Connection</v>
      </c>
      <c r="V203" s="1" t="str" cm="1">
        <f t="array" ref="V203">_xll.BDP(B203,"rx280")</f>
        <v>#N/A Connection</v>
      </c>
      <c r="W203" s="1" t="str" cm="1">
        <f t="array" ref="W203">_xll.BDP(B203,"CEO_DUALITY")</f>
        <v>#N/A Connection</v>
      </c>
      <c r="X203" s="1" t="str" cm="1">
        <f t="array" ref="X203">_xll.BDP(B203,"ES277")</f>
        <v>#N/A Connection</v>
      </c>
      <c r="Y203" s="1" t="str" cm="1">
        <f t="array" ref="Y203">_xll.BDP(B203,"es096")</f>
        <v>#N/A Connection</v>
      </c>
      <c r="Z203" s="1" t="str" cm="1">
        <f t="array" ref="Z203">_xll.BDP(B203,"CG680")</f>
        <v>#N/A Connection</v>
      </c>
      <c r="AA203" s="1">
        <v>4.2129349999999999</v>
      </c>
      <c r="AB203" s="1">
        <v>87.119616315634033</v>
      </c>
      <c r="AC203" s="1">
        <v>20.15353</v>
      </c>
      <c r="AD203" s="1">
        <v>18.155000000000001</v>
      </c>
      <c r="AE203" s="1">
        <v>10.46706</v>
      </c>
      <c r="AF203" s="1">
        <v>11.323868809714256</v>
      </c>
      <c r="AG203" t="str" cm="1">
        <f t="array" ref="AG203">_xll.BDP(B203,"State_of_domicile")</f>
        <v>#N/A Connection</v>
      </c>
      <c r="AH203" t="str" cm="1">
        <f t="array" ref="AH203">_xll.BDP(B203,"cntry_of_domicile")</f>
        <v>#N/A Connection</v>
      </c>
      <c r="AI203" t="str" cm="1">
        <f t="array" ref="AI203">_xll.BDP(B203,"cur_mkt_cap")</f>
        <v>#N/A Connection</v>
      </c>
      <c r="AJ203" t="str">
        <f t="shared" si="7"/>
        <v>Large Cap</v>
      </c>
      <c r="AK203" t="str" cm="1">
        <f t="array" ref="AK203">_xll.BDP(B203,"EQY_beta")</f>
        <v>#N/A Connection</v>
      </c>
    </row>
    <row r="204" spans="1:37" x14ac:dyDescent="0.3">
      <c r="A204" t="s">
        <v>737</v>
      </c>
      <c r="B204" t="str">
        <f t="shared" si="6"/>
        <v>GL US Equity</v>
      </c>
      <c r="C204" t="s">
        <v>237</v>
      </c>
      <c r="D204" t="s">
        <v>14</v>
      </c>
      <c r="E204">
        <v>97270230</v>
      </c>
      <c r="F204" t="s">
        <v>1063</v>
      </c>
      <c r="G204">
        <v>0</v>
      </c>
      <c r="H204">
        <v>20650</v>
      </c>
      <c r="I204">
        <v>1979</v>
      </c>
      <c r="J204">
        <v>3222</v>
      </c>
      <c r="K204" t="s">
        <v>1070</v>
      </c>
      <c r="L204" s="1">
        <v>120.39</v>
      </c>
      <c r="M204" s="1">
        <v>8.8453424496532929</v>
      </c>
      <c r="N204" s="1">
        <v>8.1486302805416209</v>
      </c>
      <c r="O204" s="1">
        <v>3.556678003160255</v>
      </c>
      <c r="P204" s="1" t="str" cm="1">
        <f t="array" ref="P204">_xll.BDP(B204,"is010")</f>
        <v>#N/A Connection</v>
      </c>
      <c r="Q204" s="1" t="str" cm="1">
        <f t="array" ref="Q204">_xll.BDP(B204,"wacc")</f>
        <v>#N/A Connection</v>
      </c>
      <c r="R204" s="1" t="str" cm="1">
        <f t="array" ref="R204">_xll.BDP(B204,"rr243")</f>
        <v>#N/A Connection</v>
      </c>
      <c r="T204" s="1" t="str" cm="1">
        <f t="array" ref="T204">_xll.BDP(B204,"RR026")</f>
        <v>#N/A Connection</v>
      </c>
      <c r="U204" s="1" t="str" cm="1">
        <f t="array" ref="U204">_xll.BDP(B204,"rr951")</f>
        <v>#N/A Connection</v>
      </c>
      <c r="V204" s="1" t="str" cm="1">
        <f t="array" ref="V204">_xll.BDP(B204,"rx280")</f>
        <v>#N/A Connection</v>
      </c>
      <c r="W204" s="1" t="str" cm="1">
        <f t="array" ref="W204">_xll.BDP(B204,"CEO_DUALITY")</f>
        <v>#N/A Connection</v>
      </c>
      <c r="X204" s="1" t="str" cm="1">
        <f t="array" ref="X204">_xll.BDP(B204,"ES277")</f>
        <v>#N/A Connection</v>
      </c>
      <c r="Y204" s="1" t="str" cm="1">
        <f t="array" ref="Y204">_xll.BDP(B204,"es096")</f>
        <v>#N/A Connection</v>
      </c>
      <c r="Z204" s="1" t="str" cm="1">
        <f t="array" ref="Z204">_xll.BDP(B204,"CG680")</f>
        <v>#N/A Connection</v>
      </c>
      <c r="AA204" s="1">
        <v>1.6654420000000001</v>
      </c>
      <c r="AB204" s="1">
        <v>87.17801032479538</v>
      </c>
      <c r="AC204" s="1">
        <v>15.422689999999999</v>
      </c>
      <c r="AD204" s="1">
        <v>5.7374270000000003</v>
      </c>
      <c r="AE204" s="1">
        <v>6.4680489999999997</v>
      </c>
      <c r="AF204" s="1">
        <v>14.482005948874367</v>
      </c>
      <c r="AG204" t="str" cm="1">
        <f t="array" ref="AG204">_xll.BDP(B204,"State_of_domicile")</f>
        <v>#N/A Connection</v>
      </c>
      <c r="AH204" t="str" cm="1">
        <f t="array" ref="AH204">_xll.BDP(B204,"cntry_of_domicile")</f>
        <v>#N/A Connection</v>
      </c>
      <c r="AI204" t="str" cm="1">
        <f t="array" ref="AI204">_xll.BDP(B204,"cur_mkt_cap")</f>
        <v>#N/A Connection</v>
      </c>
      <c r="AJ204" t="str">
        <f t="shared" si="7"/>
        <v>Large Cap</v>
      </c>
      <c r="AK204" t="str" cm="1">
        <f t="array" ref="AK204">_xll.BDP(B204,"EQY_beta")</f>
        <v>#N/A Connection</v>
      </c>
    </row>
    <row r="205" spans="1:37" x14ac:dyDescent="0.3">
      <c r="A205" t="s">
        <v>610</v>
      </c>
      <c r="B205" t="str">
        <f t="shared" si="6"/>
        <v>GLW US Equity</v>
      </c>
      <c r="C205" t="s">
        <v>109</v>
      </c>
      <c r="D205" t="s">
        <v>19</v>
      </c>
      <c r="E205">
        <v>823000000</v>
      </c>
      <c r="F205" t="s">
        <v>1063</v>
      </c>
      <c r="G205">
        <v>23.258800000000001</v>
      </c>
      <c r="H205">
        <v>4835656</v>
      </c>
      <c r="I205">
        <v>1936</v>
      </c>
      <c r="J205">
        <v>61200</v>
      </c>
      <c r="K205" t="s">
        <v>1084</v>
      </c>
      <c r="L205" s="1">
        <v>36.32</v>
      </c>
      <c r="M205" s="1">
        <v>13.061232778467669</v>
      </c>
      <c r="N205" s="1">
        <v>1.7194424688672314</v>
      </c>
      <c r="O205" s="1">
        <v>2.6917078431901276</v>
      </c>
      <c r="P205" s="1" t="str" cm="1">
        <f t="array" ref="P205">_xll.BDP(B205,"is010")</f>
        <v>#N/A Connection</v>
      </c>
      <c r="Q205" s="1" t="str" cm="1">
        <f t="array" ref="Q205">_xll.BDP(B205,"wacc")</f>
        <v>#N/A Connection</v>
      </c>
      <c r="R205" s="1" t="str" cm="1">
        <f t="array" ref="R205">_xll.BDP(B205,"rr243")</f>
        <v>#N/A Connection</v>
      </c>
      <c r="S205" s="1" t="str" cm="1">
        <f t="array" ref="S205">_xll.BDP(B205,"rr057")</f>
        <v>#N/A Connection</v>
      </c>
      <c r="T205" s="1" t="str" cm="1">
        <f t="array" ref="T205">_xll.BDP(B205,"RR026")</f>
        <v>#N/A Connection</v>
      </c>
      <c r="U205" s="1" t="str" cm="1">
        <f t="array" ref="U205">_xll.BDP(B205,"rr951")</f>
        <v>#N/A Connection</v>
      </c>
      <c r="V205" s="1" t="str" cm="1">
        <f t="array" ref="V205">_xll.BDP(B205,"rx280")</f>
        <v>#N/A Connection</v>
      </c>
      <c r="W205" s="1" t="str" cm="1">
        <f t="array" ref="W205">_xll.BDP(B205,"CEO_DUALITY")</f>
        <v>#N/A Connection</v>
      </c>
      <c r="X205" s="1" t="str" cm="1">
        <f t="array" ref="X205">_xll.BDP(B205,"ES277")</f>
        <v>#N/A Connection</v>
      </c>
      <c r="Y205" s="1" t="str" cm="1">
        <f t="array" ref="Y205">_xll.BDP(B205,"es096")</f>
        <v>#N/A Connection</v>
      </c>
      <c r="Z205" s="1" t="str" cm="1">
        <f t="array" ref="Z205">_xll.BDP(B205,"CG680")</f>
        <v>#N/A Connection</v>
      </c>
      <c r="AA205" s="1">
        <v>2.681959</v>
      </c>
      <c r="AB205" s="1">
        <v>73.573565428265937</v>
      </c>
      <c r="AC205" s="1">
        <v>1.748235</v>
      </c>
      <c r="AD205" s="1">
        <v>9.4515820000000001</v>
      </c>
      <c r="AE205" s="1">
        <v>3.5417070000000002</v>
      </c>
      <c r="AF205" s="1">
        <v>12.666829095384212</v>
      </c>
      <c r="AG205" t="str" cm="1">
        <f t="array" ref="AG205">_xll.BDP(B205,"State_of_domicile")</f>
        <v>#N/A Connection</v>
      </c>
      <c r="AH205" t="str" cm="1">
        <f t="array" ref="AH205">_xll.BDP(B205,"cntry_of_domicile")</f>
        <v>#N/A Connection</v>
      </c>
      <c r="AI205" t="str" cm="1">
        <f t="array" ref="AI205">_xll.BDP(B205,"cur_mkt_cap")</f>
        <v>#N/A Connection</v>
      </c>
      <c r="AJ205" t="str">
        <f t="shared" si="7"/>
        <v>Large Cap</v>
      </c>
      <c r="AK205" t="str" cm="1">
        <f t="array" ref="AK205">_xll.BDP(B205,"EQY_beta")</f>
        <v>#N/A Connection</v>
      </c>
    </row>
    <row r="206" spans="1:37" x14ac:dyDescent="0.3">
      <c r="A206" t="s">
        <v>559</v>
      </c>
      <c r="B206" t="str">
        <f t="shared" si="6"/>
        <v>GM US Equity</v>
      </c>
      <c r="C206" t="s">
        <v>58</v>
      </c>
      <c r="D206" t="s">
        <v>39</v>
      </c>
      <c r="E206">
        <v>1394637000</v>
      </c>
      <c r="F206" t="s">
        <v>1063</v>
      </c>
      <c r="G206">
        <v>6.7073999999999998</v>
      </c>
      <c r="H206">
        <v>16959484</v>
      </c>
      <c r="I206">
        <v>2009</v>
      </c>
      <c r="J206">
        <v>167000</v>
      </c>
      <c r="K206" t="s">
        <v>1085</v>
      </c>
      <c r="L206" s="1">
        <v>37.22</v>
      </c>
      <c r="M206" s="1">
        <v>-2.0082097487250206</v>
      </c>
      <c r="O206" s="1">
        <v>2.3542307794772723</v>
      </c>
      <c r="P206" s="1" t="str" cm="1">
        <f t="array" ref="P206">_xll.BDP(B206,"is010")</f>
        <v>#N/A Connection</v>
      </c>
      <c r="Q206" s="1" t="str" cm="1">
        <f t="array" ref="Q206">_xll.BDP(B206,"wacc")</f>
        <v>#N/A Connection</v>
      </c>
      <c r="R206" s="1" t="str" cm="1">
        <f t="array" ref="R206">_xll.BDP(B206,"rr243")</f>
        <v>#N/A Connection</v>
      </c>
      <c r="S206" s="1" t="str" cm="1">
        <f t="array" ref="S206">_xll.BDP(B206,"rr057")</f>
        <v>#N/A Connection</v>
      </c>
      <c r="T206" s="1" t="str" cm="1">
        <f t="array" ref="T206">_xll.BDP(B206,"RR026")</f>
        <v>#N/A Connection</v>
      </c>
      <c r="U206" s="1" t="str" cm="1">
        <f t="array" ref="U206">_xll.BDP(B206,"rr951")</f>
        <v>#N/A Connection</v>
      </c>
      <c r="V206" s="1" t="str" cm="1">
        <f t="array" ref="V206">_xll.BDP(B206,"rx280")</f>
        <v>#N/A Connection</v>
      </c>
      <c r="W206" s="1" t="str" cm="1">
        <f t="array" ref="W206">_xll.BDP(B206,"CEO_DUALITY")</f>
        <v>#N/A Connection</v>
      </c>
      <c r="X206" s="1" t="str" cm="1">
        <f t="array" ref="X206">_xll.BDP(B206,"ES277")</f>
        <v>#N/A Connection</v>
      </c>
      <c r="Y206" s="1" t="str" cm="1">
        <f t="array" ref="Y206">_xll.BDP(B206,"es096")</f>
        <v>#N/A Connection</v>
      </c>
      <c r="Z206" s="1" t="str" cm="1">
        <f t="array" ref="Z206">_xll.BDP(B206,"CG680")</f>
        <v>#N/A Connection</v>
      </c>
      <c r="AA206" s="1">
        <v>1.5862579999999999</v>
      </c>
      <c r="AB206" s="1">
        <v>97.247567403069255</v>
      </c>
      <c r="AC206" s="1">
        <v>-36.488480000000003</v>
      </c>
      <c r="AD206" s="1">
        <v>2.0239780000000001</v>
      </c>
      <c r="AE206" s="1">
        <v>-1.3326229999999999</v>
      </c>
      <c r="AF206" s="1">
        <v>4.6061038500615936</v>
      </c>
      <c r="AG206" t="str" cm="1">
        <f t="array" ref="AG206">_xll.BDP(B206,"State_of_domicile")</f>
        <v>#N/A Connection</v>
      </c>
      <c r="AH206" t="str" cm="1">
        <f t="array" ref="AH206">_xll.BDP(B206,"cntry_of_domicile")</f>
        <v>#N/A Connection</v>
      </c>
      <c r="AI206" t="str" cm="1">
        <f t="array" ref="AI206">_xll.BDP(B206,"cur_mkt_cap")</f>
        <v>#N/A Connection</v>
      </c>
      <c r="AJ206" t="str">
        <f t="shared" si="7"/>
        <v>Large Cap</v>
      </c>
      <c r="AK206" t="str" cm="1">
        <f t="array" ref="AK206">_xll.BDP(B206,"EQY_beta")</f>
        <v>#N/A Connection</v>
      </c>
    </row>
    <row r="207" spans="1:37" x14ac:dyDescent="0.3">
      <c r="A207" t="s">
        <v>665</v>
      </c>
      <c r="B207" t="str">
        <f t="shared" si="6"/>
        <v>GNRC US Equity</v>
      </c>
      <c r="C207" t="s">
        <v>164</v>
      </c>
      <c r="D207" t="s">
        <v>21</v>
      </c>
      <c r="E207">
        <v>63356400</v>
      </c>
      <c r="F207" t="s">
        <v>1063</v>
      </c>
      <c r="G207">
        <v>18.443100000000001</v>
      </c>
      <c r="H207">
        <v>1526512</v>
      </c>
      <c r="I207">
        <v>2006</v>
      </c>
      <c r="J207">
        <v>8955</v>
      </c>
      <c r="K207" t="s">
        <v>1079</v>
      </c>
      <c r="L207" s="1">
        <v>115.09</v>
      </c>
      <c r="M207" s="1">
        <v>21.784156409058397</v>
      </c>
      <c r="N207" s="1">
        <v>18.024621281943862</v>
      </c>
      <c r="O207" s="1">
        <v>10.834274368225593</v>
      </c>
      <c r="P207" s="1" t="str" cm="1">
        <f t="array" ref="P207">_xll.BDP(B207,"is010")</f>
        <v>#N/A Connection</v>
      </c>
      <c r="Q207" s="1" t="str" cm="1">
        <f t="array" ref="Q207">_xll.BDP(B207,"wacc")</f>
        <v>#N/A Connection</v>
      </c>
      <c r="R207" s="1" t="str" cm="1">
        <f t="array" ref="R207">_xll.BDP(B207,"rr243")</f>
        <v>#N/A Connection</v>
      </c>
      <c r="S207" s="1" t="str" cm="1">
        <f t="array" ref="S207">_xll.BDP(B207,"rr057")</f>
        <v>#N/A Connection</v>
      </c>
      <c r="T207" s="1" t="str" cm="1">
        <f t="array" ref="T207">_xll.BDP(B207,"RR026")</f>
        <v>#N/A Connection</v>
      </c>
      <c r="U207" s="1" t="str" cm="1">
        <f t="array" ref="U207">_xll.BDP(B207,"rr951")</f>
        <v>#N/A Connection</v>
      </c>
      <c r="V207" s="1" t="str" cm="1">
        <f t="array" ref="V207">_xll.BDP(B207,"rx280")</f>
        <v>#N/A Connection</v>
      </c>
      <c r="W207" s="1" t="str" cm="1">
        <f t="array" ref="W207">_xll.BDP(B207,"CEO_DUALITY")</f>
        <v>#N/A Connection</v>
      </c>
      <c r="X207" s="1" t="str" cm="1">
        <f t="array" ref="X207">_xll.BDP(B207,"ES277")</f>
        <v>#N/A Connection</v>
      </c>
      <c r="Y207" s="1" t="str" cm="1">
        <f t="array" ref="Y207">_xll.BDP(B207,"es096")</f>
        <v>#N/A Connection</v>
      </c>
      <c r="Z207" s="1" t="str" cm="1">
        <f t="array" ref="Z207">_xll.BDP(B207,"CG680")</f>
        <v>#N/A Connection</v>
      </c>
      <c r="AA207" s="1">
        <v>2.8051620000000002</v>
      </c>
      <c r="AB207" s="1">
        <v>95.779935623090793</v>
      </c>
      <c r="AC207" s="1">
        <v>-60.840960000000003</v>
      </c>
      <c r="AD207" s="1">
        <v>3.704752</v>
      </c>
      <c r="AE207" s="1">
        <v>18.020810000000001</v>
      </c>
      <c r="AF207" s="1">
        <v>13.170949092159123</v>
      </c>
      <c r="AG207" t="str" cm="1">
        <f t="array" ref="AG207">_xll.BDP(B207,"State_of_domicile")</f>
        <v>#N/A Connection</v>
      </c>
      <c r="AH207" t="str" cm="1">
        <f t="array" ref="AH207">_xll.BDP(B207,"cntry_of_domicile")</f>
        <v>#N/A Connection</v>
      </c>
      <c r="AI207" t="str" cm="1">
        <f t="array" ref="AI207">_xll.BDP(B207,"cur_mkt_cap")</f>
        <v>#N/A Connection</v>
      </c>
      <c r="AJ207" t="str">
        <f t="shared" si="7"/>
        <v>Large Cap</v>
      </c>
      <c r="AK207" t="str" cm="1">
        <f t="array" ref="AK207">_xll.BDP(B207,"EQY_beta")</f>
        <v>#N/A Connection</v>
      </c>
    </row>
    <row r="208" spans="1:37" x14ac:dyDescent="0.3">
      <c r="A208" t="s">
        <v>948</v>
      </c>
      <c r="B208" t="str">
        <f t="shared" si="6"/>
        <v>GOOG US Equity</v>
      </c>
      <c r="C208" t="s">
        <v>403</v>
      </c>
      <c r="D208" t="s">
        <v>17</v>
      </c>
      <c r="E208">
        <v>12943000000</v>
      </c>
      <c r="F208" t="s">
        <v>1065</v>
      </c>
      <c r="G208">
        <v>23.116900000000001</v>
      </c>
      <c r="H208">
        <v>26939499</v>
      </c>
      <c r="I208">
        <v>2015</v>
      </c>
      <c r="J208">
        <v>190234</v>
      </c>
      <c r="K208" t="s">
        <v>1071</v>
      </c>
      <c r="L208" s="1">
        <v>92.9</v>
      </c>
      <c r="M208" s="1">
        <v>24.227047211816831</v>
      </c>
      <c r="N208" s="1">
        <v>24.520695820332531</v>
      </c>
      <c r="O208" s="1">
        <v>14.132093678371081</v>
      </c>
      <c r="P208" s="1" t="str" cm="1">
        <f t="array" ref="P208">_xll.BDP(B208,"is010")</f>
        <v>#N/A Connection</v>
      </c>
      <c r="Q208" s="1" t="str" cm="1">
        <f t="array" ref="Q208">_xll.BDP(B208,"wacc")</f>
        <v>#N/A Connection</v>
      </c>
      <c r="R208" s="1" t="str" cm="1">
        <f t="array" ref="R208">_xll.BDP(B208,"rr243")</f>
        <v>#N/A Connection</v>
      </c>
      <c r="S208" s="1" t="str" cm="1">
        <f t="array" ref="S208">_xll.BDP(B208,"rr057")</f>
        <v>#N/A Connection</v>
      </c>
      <c r="T208" s="1" t="str" cm="1">
        <f t="array" ref="T208">_xll.BDP(B208,"RR026")</f>
        <v>#N/A Connection</v>
      </c>
      <c r="U208" s="1" t="str" cm="1">
        <f t="array" ref="U208">_xll.BDP(B208,"rr951")</f>
        <v>#N/A Connection</v>
      </c>
      <c r="V208" s="1" t="str" cm="1">
        <f t="array" ref="V208">_xll.BDP(B208,"rx280")</f>
        <v>#N/A Connection</v>
      </c>
      <c r="W208" s="1" t="str" cm="1">
        <f t="array" ref="W208">_xll.BDP(B208,"CEO_DUALITY")</f>
        <v>#N/A Connection</v>
      </c>
      <c r="X208" s="1" t="str" cm="1">
        <f t="array" ref="X208">_xll.BDP(B208,"ES277")</f>
        <v>#N/A Connection</v>
      </c>
      <c r="Y208" s="1" t="str" cm="1">
        <f t="array" ref="Y208">_xll.BDP(B208,"es096")</f>
        <v>#N/A Connection</v>
      </c>
      <c r="Z208" s="1" t="str" cm="1">
        <f t="array" ref="Z208">_xll.BDP(B208,"CG680")</f>
        <v>#N/A Connection</v>
      </c>
      <c r="AA208" s="1">
        <v>1.4044319999999999</v>
      </c>
      <c r="AB208" s="1">
        <v>65.809899551069321</v>
      </c>
      <c r="AC208" s="1">
        <v>-31.579969999999999</v>
      </c>
      <c r="AD208" s="1">
        <v>7.9874470000000004</v>
      </c>
      <c r="AE208" s="1">
        <v>10.5382</v>
      </c>
      <c r="AG208" t="str" cm="1">
        <f t="array" ref="AG208">_xll.BDP(B208,"State_of_domicile")</f>
        <v>#N/A Connection</v>
      </c>
      <c r="AH208" t="str" cm="1">
        <f t="array" ref="AH208">_xll.BDP(B208,"cntry_of_domicile")</f>
        <v>#N/A Connection</v>
      </c>
      <c r="AI208" t="str" cm="1">
        <f t="array" ref="AI208">_xll.BDP(B208,"cur_mkt_cap")</f>
        <v>#N/A Connection</v>
      </c>
      <c r="AJ208" t="str">
        <f t="shared" si="7"/>
        <v>Large Cap</v>
      </c>
      <c r="AK208" t="str" cm="1">
        <f t="array" ref="AK208">_xll.BDP(B208,"EQY_beta")</f>
        <v>#N/A Connection</v>
      </c>
    </row>
    <row r="209" spans="1:37" x14ac:dyDescent="0.3">
      <c r="A209" t="s">
        <v>904</v>
      </c>
      <c r="B209" t="str">
        <f t="shared" si="6"/>
        <v>GOOGL US Equity</v>
      </c>
      <c r="C209" t="s">
        <v>403</v>
      </c>
      <c r="D209" t="s">
        <v>17</v>
      </c>
      <c r="E209">
        <v>12943000000</v>
      </c>
      <c r="F209" t="s">
        <v>1065</v>
      </c>
      <c r="G209">
        <v>23.0061</v>
      </c>
      <c r="H209">
        <v>35637660</v>
      </c>
      <c r="I209">
        <v>2015</v>
      </c>
      <c r="J209">
        <v>190234</v>
      </c>
      <c r="K209" t="s">
        <v>1071</v>
      </c>
      <c r="L209" s="1">
        <v>92.06</v>
      </c>
      <c r="M209" s="1">
        <v>24.227047211816831</v>
      </c>
      <c r="N209" s="1">
        <v>24.520695820332531</v>
      </c>
      <c r="O209" s="1">
        <v>14.132093678371081</v>
      </c>
      <c r="P209" s="1" t="str" cm="1">
        <f t="array" ref="P209">_xll.BDP(B209,"is010")</f>
        <v>#N/A Connection</v>
      </c>
      <c r="Q209" s="1" t="str" cm="1">
        <f t="array" ref="Q209">_xll.BDP(B209,"wacc")</f>
        <v>#N/A Connection</v>
      </c>
      <c r="R209" s="1" t="str" cm="1">
        <f t="array" ref="R209">_xll.BDP(B209,"rr243")</f>
        <v>#N/A Connection</v>
      </c>
      <c r="S209" s="1" t="str" cm="1">
        <f t="array" ref="S209">_xll.BDP(B209,"rr057")</f>
        <v>#N/A Connection</v>
      </c>
      <c r="T209" s="1" t="str" cm="1">
        <f t="array" ref="T209">_xll.BDP(B209,"RR026")</f>
        <v>#N/A Connection</v>
      </c>
      <c r="U209" s="1" t="str" cm="1">
        <f t="array" ref="U209">_xll.BDP(B209,"rr951")</f>
        <v>#N/A Connection</v>
      </c>
      <c r="V209" s="1" t="str" cm="1">
        <f t="array" ref="V209">_xll.BDP(B209,"rx280")</f>
        <v>#N/A Connection</v>
      </c>
      <c r="W209" s="1" t="str" cm="1">
        <f t="array" ref="W209">_xll.BDP(B209,"CEO_DUALITY")</f>
        <v>#N/A Connection</v>
      </c>
      <c r="X209" s="1" t="str" cm="1">
        <f t="array" ref="X209">_xll.BDP(B209,"ES277")</f>
        <v>#N/A Connection</v>
      </c>
      <c r="Y209" s="1" t="str" cm="1">
        <f t="array" ref="Y209">_xll.BDP(B209,"es096")</f>
        <v>#N/A Connection</v>
      </c>
      <c r="Z209" s="1" t="str" cm="1">
        <f t="array" ref="Z209">_xll.BDP(B209,"CG680")</f>
        <v>#N/A Connection</v>
      </c>
      <c r="AA209" s="1">
        <v>1.5798399999999999</v>
      </c>
      <c r="AB209" s="1">
        <v>81.88733150609302</v>
      </c>
      <c r="AC209" s="1">
        <v>-32.043120000000002</v>
      </c>
      <c r="AD209" s="1">
        <v>7.6877440000000004</v>
      </c>
      <c r="AE209" s="1">
        <v>10.22057</v>
      </c>
      <c r="AF209" s="1">
        <v>17.527157553551632</v>
      </c>
      <c r="AG209" t="str" cm="1">
        <f t="array" ref="AG209">_xll.BDP(B209,"State_of_domicile")</f>
        <v>#N/A Connection</v>
      </c>
      <c r="AH209" t="str" cm="1">
        <f t="array" ref="AH209">_xll.BDP(B209,"cntry_of_domicile")</f>
        <v>#N/A Connection</v>
      </c>
      <c r="AI209" t="str" cm="1">
        <f t="array" ref="AI209">_xll.BDP(B209,"cur_mkt_cap")</f>
        <v>#N/A Connection</v>
      </c>
      <c r="AJ209" t="str">
        <f t="shared" si="7"/>
        <v>Large Cap</v>
      </c>
      <c r="AK209" t="str" cm="1">
        <f t="array" ref="AK209">_xll.BDP(B209,"EQY_beta")</f>
        <v>#N/A Connection</v>
      </c>
    </row>
    <row r="210" spans="1:37" x14ac:dyDescent="0.3">
      <c r="A210" t="s">
        <v>644</v>
      </c>
      <c r="B210" t="str">
        <f t="shared" si="6"/>
        <v>GPC US Equity</v>
      </c>
      <c r="C210" t="s">
        <v>143</v>
      </c>
      <c r="D210" t="s">
        <v>39</v>
      </c>
      <c r="E210">
        <v>140962000</v>
      </c>
      <c r="F210" t="s">
        <v>1063</v>
      </c>
      <c r="G210">
        <v>20.2104</v>
      </c>
      <c r="H210">
        <v>942834</v>
      </c>
      <c r="I210">
        <v>1928</v>
      </c>
      <c r="J210">
        <v>52000</v>
      </c>
      <c r="K210" t="s">
        <v>1085</v>
      </c>
      <c r="L210" s="1">
        <v>168.84</v>
      </c>
      <c r="M210" s="1">
        <v>5.0338372288156519</v>
      </c>
      <c r="N210" s="1">
        <v>16.712352591150058</v>
      </c>
      <c r="O210" s="1">
        <v>4.6127866229663814</v>
      </c>
      <c r="P210" s="1" t="str" cm="1">
        <f t="array" ref="P210">_xll.BDP(B210,"is010")</f>
        <v>#N/A Connection</v>
      </c>
      <c r="Q210" s="1" t="str" cm="1">
        <f t="array" ref="Q210">_xll.BDP(B210,"wacc")</f>
        <v>#N/A Connection</v>
      </c>
      <c r="R210" s="1" t="str" cm="1">
        <f t="array" ref="R210">_xll.BDP(B210,"rr243")</f>
        <v>#N/A Connection</v>
      </c>
      <c r="S210" s="1" t="str" cm="1">
        <f t="array" ref="S210">_xll.BDP(B210,"rr057")</f>
        <v>#N/A Connection</v>
      </c>
      <c r="T210" s="1" t="str" cm="1">
        <f t="array" ref="T210">_xll.BDP(B210,"RR026")</f>
        <v>#N/A Connection</v>
      </c>
      <c r="U210" s="1" t="str" cm="1">
        <f t="array" ref="U210">_xll.BDP(B210,"rr951")</f>
        <v>#N/A Connection</v>
      </c>
      <c r="V210" s="1" t="str" cm="1">
        <f t="array" ref="V210">_xll.BDP(B210,"rx280")</f>
        <v>#N/A Connection</v>
      </c>
      <c r="W210" s="1" t="str" cm="1">
        <f t="array" ref="W210">_xll.BDP(B210,"CEO_DUALITY")</f>
        <v>#N/A Connection</v>
      </c>
      <c r="X210" s="1" t="str" cm="1">
        <f t="array" ref="X210">_xll.BDP(B210,"ES277")</f>
        <v>#N/A Connection</v>
      </c>
      <c r="Y210" s="1" t="str" cm="1">
        <f t="array" ref="Y210">_xll.BDP(B210,"es096")</f>
        <v>#N/A Connection</v>
      </c>
      <c r="Z210" s="1" t="str" cm="1">
        <f t="array" ref="Z210">_xll.BDP(B210,"CG680")</f>
        <v>#N/A Connection</v>
      </c>
      <c r="AA210" s="1">
        <v>4.4521839999999999</v>
      </c>
      <c r="AB210" s="1">
        <v>83.218941279463749</v>
      </c>
      <c r="AC210" s="1">
        <v>26.662890000000001</v>
      </c>
      <c r="AD210" s="1">
        <v>21.336300000000001</v>
      </c>
      <c r="AE210" s="1">
        <v>13.64372</v>
      </c>
      <c r="AF210" s="1">
        <v>13.857041672522485</v>
      </c>
      <c r="AG210" t="str" cm="1">
        <f t="array" ref="AG210">_xll.BDP(B210,"State_of_domicile")</f>
        <v>#N/A Connection</v>
      </c>
      <c r="AH210" t="str" cm="1">
        <f t="array" ref="AH210">_xll.BDP(B210,"cntry_of_domicile")</f>
        <v>#N/A Connection</v>
      </c>
      <c r="AI210" t="str" cm="1">
        <f t="array" ref="AI210">_xll.BDP(B210,"cur_mkt_cap")</f>
        <v>#N/A Connection</v>
      </c>
      <c r="AJ210" t="str">
        <f t="shared" si="7"/>
        <v>Large Cap</v>
      </c>
      <c r="AK210" t="str" cm="1">
        <f t="array" ref="AK210">_xll.BDP(B210,"EQY_beta")</f>
        <v>#N/A Connection</v>
      </c>
    </row>
    <row r="211" spans="1:37" x14ac:dyDescent="0.3">
      <c r="A211" t="s">
        <v>1012</v>
      </c>
      <c r="B211" t="str">
        <f t="shared" si="6"/>
        <v>GPN US Equity</v>
      </c>
      <c r="C211" t="s">
        <v>509</v>
      </c>
      <c r="D211" t="s">
        <v>19</v>
      </c>
      <c r="E211">
        <v>270401200</v>
      </c>
      <c r="F211" t="s">
        <v>1063</v>
      </c>
      <c r="G211">
        <v>504.46190000000001</v>
      </c>
      <c r="H211">
        <v>1462446</v>
      </c>
      <c r="I211">
        <v>2000</v>
      </c>
      <c r="J211">
        <v>25000</v>
      </c>
      <c r="K211" t="s">
        <v>1093</v>
      </c>
      <c r="L211" s="1">
        <v>112.68</v>
      </c>
      <c r="M211" s="1">
        <v>5.8601158908826001</v>
      </c>
      <c r="N211" s="1">
        <v>16.51325695443343</v>
      </c>
      <c r="O211" s="1">
        <v>2.4749360198596739</v>
      </c>
      <c r="P211" s="1" t="str" cm="1">
        <f t="array" ref="P211">_xll.BDP(B211,"is010")</f>
        <v>#N/A Connection</v>
      </c>
      <c r="Q211" s="1" t="str" cm="1">
        <f t="array" ref="Q211">_xll.BDP(B211,"wacc")</f>
        <v>#N/A Connection</v>
      </c>
      <c r="R211" s="1" t="str" cm="1">
        <f t="array" ref="R211">_xll.BDP(B211,"rr243")</f>
        <v>#N/A Connection</v>
      </c>
      <c r="S211" s="1" t="str" cm="1">
        <f t="array" ref="S211">_xll.BDP(B211,"rr057")</f>
        <v>#N/A Connection</v>
      </c>
      <c r="T211" s="1" t="str" cm="1">
        <f t="array" ref="T211">_xll.BDP(B211,"RR026")</f>
        <v>#N/A Connection</v>
      </c>
      <c r="U211" s="1" t="str" cm="1">
        <f t="array" ref="U211">_xll.BDP(B211,"rr951")</f>
        <v>#N/A Connection</v>
      </c>
      <c r="V211" s="1" t="str" cm="1">
        <f t="array" ref="V211">_xll.BDP(B211,"rx280")</f>
        <v>#N/A Connection</v>
      </c>
      <c r="W211" s="1" t="str" cm="1">
        <f t="array" ref="W211">_xll.BDP(B211,"CEO_DUALITY")</f>
        <v>#N/A Connection</v>
      </c>
      <c r="X211" s="1" t="str" cm="1">
        <f t="array" ref="X211">_xll.BDP(B211,"ES277")</f>
        <v>#N/A Connection</v>
      </c>
      <c r="Y211" s="1" t="str" cm="1">
        <f t="array" ref="Y211">_xll.BDP(B211,"es096")</f>
        <v>#N/A Connection</v>
      </c>
      <c r="Z211" s="1" t="str" cm="1">
        <f t="array" ref="Z211">_xll.BDP(B211,"CG680")</f>
        <v>#N/A Connection</v>
      </c>
      <c r="AA211" s="1">
        <v>1.5932409999999999</v>
      </c>
      <c r="AB211" s="1">
        <v>97.604564865958125</v>
      </c>
      <c r="AC211" s="1">
        <v>-22.74203</v>
      </c>
      <c r="AD211" s="1">
        <v>-16.680099999999999</v>
      </c>
      <c r="AE211" s="1">
        <v>1.601105</v>
      </c>
      <c r="AF211" s="1">
        <v>16.379397008172901</v>
      </c>
      <c r="AG211" t="str" cm="1">
        <f t="array" ref="AG211">_xll.BDP(B211,"State_of_domicile")</f>
        <v>#N/A Connection</v>
      </c>
      <c r="AH211" t="str" cm="1">
        <f t="array" ref="AH211">_xll.BDP(B211,"cntry_of_domicile")</f>
        <v>#N/A Connection</v>
      </c>
      <c r="AI211" t="str" cm="1">
        <f t="array" ref="AI211">_xll.BDP(B211,"cur_mkt_cap")</f>
        <v>#N/A Connection</v>
      </c>
      <c r="AJ211" t="str">
        <f t="shared" si="7"/>
        <v>Large Cap</v>
      </c>
      <c r="AK211" t="str" cm="1">
        <f t="array" ref="AK211">_xll.BDP(B211,"EQY_beta")</f>
        <v>#N/A Connection</v>
      </c>
    </row>
    <row r="212" spans="1:37" x14ac:dyDescent="0.3">
      <c r="A212" t="s">
        <v>639</v>
      </c>
      <c r="B212" t="str">
        <f t="shared" si="6"/>
        <v>GRMN US Equity</v>
      </c>
      <c r="C212" t="s">
        <v>138</v>
      </c>
      <c r="D212" t="s">
        <v>39</v>
      </c>
      <c r="E212">
        <v>191663900</v>
      </c>
      <c r="F212" t="s">
        <v>1063</v>
      </c>
      <c r="G212">
        <v>20.3154</v>
      </c>
      <c r="H212">
        <v>1076542</v>
      </c>
      <c r="I212">
        <v>2010</v>
      </c>
      <c r="J212">
        <v>18700</v>
      </c>
      <c r="K212" t="s">
        <v>1077</v>
      </c>
      <c r="L212" s="1">
        <v>98.32</v>
      </c>
      <c r="M212" s="1">
        <v>9.9566383512193379</v>
      </c>
      <c r="N212" s="1">
        <v>8.6322228981926994</v>
      </c>
      <c r="O212" s="1">
        <v>14.895213822860157</v>
      </c>
      <c r="P212" s="1" t="str" cm="1">
        <f t="array" ref="P212">_xll.BDP(B212,"is010")</f>
        <v>#N/A Connection</v>
      </c>
      <c r="Q212" s="1" t="str" cm="1">
        <f t="array" ref="Q212">_xll.BDP(B212,"wacc")</f>
        <v>#N/A Connection</v>
      </c>
      <c r="R212" s="1" t="str" cm="1">
        <f t="array" ref="R212">_xll.BDP(B212,"rr243")</f>
        <v>#N/A Connection</v>
      </c>
      <c r="S212" s="1" t="str" cm="1">
        <f t="array" ref="S212">_xll.BDP(B212,"rr057")</f>
        <v>#N/A Connection</v>
      </c>
      <c r="T212" s="1" t="str" cm="1">
        <f t="array" ref="T212">_xll.BDP(B212,"RR026")</f>
        <v>#N/A Connection</v>
      </c>
      <c r="U212" s="1" t="str" cm="1">
        <f t="array" ref="U212">_xll.BDP(B212,"rr951")</f>
        <v>#N/A Connection</v>
      </c>
      <c r="V212" s="1" t="str" cm="1">
        <f t="array" ref="V212">_xll.BDP(B212,"rx280")</f>
        <v>#N/A Connection</v>
      </c>
      <c r="W212" s="1" t="str" cm="1">
        <f t="array" ref="W212">_xll.BDP(B212,"CEO_DUALITY")</f>
        <v>#N/A Connection</v>
      </c>
      <c r="X212" s="1" t="str" cm="1">
        <f t="array" ref="X212">_xll.BDP(B212,"ES277")</f>
        <v>#N/A Connection</v>
      </c>
      <c r="Y212" s="1" t="str" cm="1">
        <f t="array" ref="Y212">_xll.BDP(B212,"es096")</f>
        <v>#N/A Connection</v>
      </c>
      <c r="Z212" s="1" t="str" cm="1">
        <f t="array" ref="Z212">_xll.BDP(B212,"CG680")</f>
        <v>#N/A Connection</v>
      </c>
      <c r="AA212" s="1">
        <v>2.3848120000000002</v>
      </c>
      <c r="AB212" s="1">
        <v>58.094159073963588</v>
      </c>
      <c r="AC212" s="1">
        <v>-23.800850000000001</v>
      </c>
      <c r="AD212" s="1">
        <v>2.1728990000000001</v>
      </c>
      <c r="AE212" s="1">
        <v>56.08</v>
      </c>
      <c r="AG212" t="s">
        <v>1041</v>
      </c>
      <c r="AH212" t="str" cm="1">
        <f t="array" ref="AH212">_xll.BDP(B212,"cntry_of_domicile")</f>
        <v>#N/A Connection</v>
      </c>
      <c r="AI212" t="str" cm="1">
        <f t="array" ref="AI212">_xll.BDP(B212,"cur_mkt_cap")</f>
        <v>#N/A Connection</v>
      </c>
      <c r="AJ212" t="str">
        <f t="shared" si="7"/>
        <v>Large Cap</v>
      </c>
      <c r="AK212" t="str" cm="1">
        <f t="array" ref="AK212">_xll.BDP(B212,"EQY_beta")</f>
        <v>#N/A Connection</v>
      </c>
    </row>
    <row r="213" spans="1:37" x14ac:dyDescent="0.3">
      <c r="A213" t="s">
        <v>892</v>
      </c>
      <c r="B213" t="str">
        <f t="shared" si="6"/>
        <v>GS US Equity</v>
      </c>
      <c r="C213" t="s">
        <v>391</v>
      </c>
      <c r="D213" t="s">
        <v>14</v>
      </c>
      <c r="E213">
        <v>338634600</v>
      </c>
      <c r="F213" t="s">
        <v>1063</v>
      </c>
      <c r="G213">
        <v>12.3085</v>
      </c>
      <c r="H213">
        <v>3306422</v>
      </c>
      <c r="I213">
        <v>1998</v>
      </c>
      <c r="J213">
        <v>49100</v>
      </c>
      <c r="K213" t="s">
        <v>1080</v>
      </c>
      <c r="L213" s="1">
        <v>349.15</v>
      </c>
      <c r="M213" s="1">
        <v>12.802068237950248</v>
      </c>
      <c r="O213" s="1">
        <v>1.0621729356326686</v>
      </c>
      <c r="P213" s="1" t="str" cm="1">
        <f t="array" ref="P213">_xll.BDP(B213,"is010")</f>
        <v>#N/A Connection</v>
      </c>
      <c r="Q213" s="1" t="str" cm="1">
        <f t="array" ref="Q213">_xll.BDP(B213,"wacc")</f>
        <v>#N/A Connection</v>
      </c>
      <c r="R213" s="1" t="str" cm="1">
        <f t="array" ref="R213">_xll.BDP(B213,"rr243")</f>
        <v>#N/A Connection</v>
      </c>
      <c r="T213" s="1" t="str" cm="1">
        <f t="array" ref="T213">_xll.BDP(B213,"RR026")</f>
        <v>#N/A Connection</v>
      </c>
      <c r="U213" s="1" t="str" cm="1">
        <f t="array" ref="U213">_xll.BDP(B213,"rr951")</f>
        <v>#N/A Connection</v>
      </c>
      <c r="V213" s="1" t="str" cm="1">
        <f t="array" ref="V213">_xll.BDP(B213,"rx280")</f>
        <v>#N/A Connection</v>
      </c>
      <c r="W213" s="1" t="str" cm="1">
        <f t="array" ref="W213">_xll.BDP(B213,"CEO_DUALITY")</f>
        <v>#N/A Connection</v>
      </c>
      <c r="X213" s="1" t="str" cm="1">
        <f t="array" ref="X213">_xll.BDP(B213,"ES277")</f>
        <v>#N/A Connection</v>
      </c>
      <c r="Y213" s="1" t="str" cm="1">
        <f t="array" ref="Y213">_xll.BDP(B213,"es096")</f>
        <v>#N/A Connection</v>
      </c>
      <c r="Z213" s="1" t="str" cm="1">
        <f t="array" ref="Z213">_xll.BDP(B213,"CG680")</f>
        <v>#N/A Connection</v>
      </c>
      <c r="AA213" s="1">
        <v>2.6077780000000002</v>
      </c>
      <c r="AB213" s="1">
        <v>74.264720538991753</v>
      </c>
      <c r="AC213" s="1">
        <v>1.325267</v>
      </c>
      <c r="AD213" s="1">
        <v>14.44665</v>
      </c>
      <c r="AE213" s="1">
        <v>9.0529989999999998</v>
      </c>
      <c r="AF213" s="1">
        <v>12.451354151716764</v>
      </c>
      <c r="AG213" t="str" cm="1">
        <f t="array" ref="AG213">_xll.BDP(B213,"State_of_domicile")</f>
        <v>#N/A Connection</v>
      </c>
      <c r="AH213" t="str" cm="1">
        <f t="array" ref="AH213">_xll.BDP(B213,"cntry_of_domicile")</f>
        <v>#N/A Connection</v>
      </c>
      <c r="AI213" t="str" cm="1">
        <f t="array" ref="AI213">_xll.BDP(B213,"cur_mkt_cap")</f>
        <v>#N/A Connection</v>
      </c>
      <c r="AJ213" t="str">
        <f t="shared" si="7"/>
        <v>Large Cap</v>
      </c>
      <c r="AK213" t="str" cm="1">
        <f t="array" ref="AK213">_xll.BDP(B213,"EQY_beta")</f>
        <v>#N/A Connection</v>
      </c>
    </row>
    <row r="214" spans="1:37" x14ac:dyDescent="0.3">
      <c r="A214" t="s">
        <v>646</v>
      </c>
      <c r="B214" t="str">
        <f t="shared" si="6"/>
        <v>GWW US Equity</v>
      </c>
      <c r="C214" t="s">
        <v>145</v>
      </c>
      <c r="D214" t="s">
        <v>21</v>
      </c>
      <c r="E214">
        <v>50529260</v>
      </c>
      <c r="F214" t="s">
        <v>1063</v>
      </c>
      <c r="G214">
        <v>22.331099999999999</v>
      </c>
      <c r="H214">
        <v>312563</v>
      </c>
      <c r="I214">
        <v>1928</v>
      </c>
      <c r="J214">
        <v>22700</v>
      </c>
      <c r="K214" t="s">
        <v>1079</v>
      </c>
      <c r="L214" s="1">
        <v>573.02</v>
      </c>
      <c r="M214" s="1">
        <v>8.385261641680497</v>
      </c>
      <c r="N214" s="1">
        <v>35.693645997098258</v>
      </c>
      <c r="O214" s="1">
        <v>13.07393199195349</v>
      </c>
      <c r="P214" s="1" t="str" cm="1">
        <f t="array" ref="P214">_xll.BDP(B214,"is010")</f>
        <v>#N/A Connection</v>
      </c>
      <c r="Q214" s="1" t="str" cm="1">
        <f t="array" ref="Q214">_xll.BDP(B214,"wacc")</f>
        <v>#N/A Connection</v>
      </c>
      <c r="R214" s="1" t="str" cm="1">
        <f t="array" ref="R214">_xll.BDP(B214,"rr243")</f>
        <v>#N/A Connection</v>
      </c>
      <c r="S214" s="1" t="str" cm="1">
        <f t="array" ref="S214">_xll.BDP(B214,"rr057")</f>
        <v>#N/A Connection</v>
      </c>
      <c r="T214" s="1" t="str" cm="1">
        <f t="array" ref="T214">_xll.BDP(B214,"RR026")</f>
        <v>#N/A Connection</v>
      </c>
      <c r="U214" s="1" t="str" cm="1">
        <f t="array" ref="U214">_xll.BDP(B214,"rr951")</f>
        <v>#N/A Connection</v>
      </c>
      <c r="V214" s="1" t="str" cm="1">
        <f t="array" ref="V214">_xll.BDP(B214,"rx280")</f>
        <v>#N/A Connection</v>
      </c>
      <c r="W214" s="1" t="str" cm="1">
        <f t="array" ref="W214">_xll.BDP(B214,"CEO_DUALITY")</f>
        <v>#N/A Connection</v>
      </c>
      <c r="X214" s="1" t="str" cm="1">
        <f t="array" ref="X214">_xll.BDP(B214,"ES277")</f>
        <v>#N/A Connection</v>
      </c>
      <c r="Y214" s="1" t="str" cm="1">
        <f t="array" ref="Y214">_xll.BDP(B214,"es096")</f>
        <v>#N/A Connection</v>
      </c>
      <c r="Z214" s="1" t="str" cm="1">
        <f t="array" ref="Z214">_xll.BDP(B214,"CG680")</f>
        <v>#N/A Connection</v>
      </c>
      <c r="AA214" s="1">
        <v>4.8128419999999998</v>
      </c>
      <c r="AB214" s="1">
        <v>78.482727744577161</v>
      </c>
      <c r="AC214" s="1">
        <v>14.53464</v>
      </c>
      <c r="AD214" s="1">
        <v>20.775690000000001</v>
      </c>
      <c r="AE214" s="1">
        <v>22.297920000000001</v>
      </c>
      <c r="AF214" s="1">
        <v>12.89631782034566</v>
      </c>
      <c r="AG214" t="str" cm="1">
        <f t="array" ref="AG214">_xll.BDP(B214,"State_of_domicile")</f>
        <v>#N/A Connection</v>
      </c>
      <c r="AH214" t="str" cm="1">
        <f t="array" ref="AH214">_xll.BDP(B214,"cntry_of_domicile")</f>
        <v>#N/A Connection</v>
      </c>
      <c r="AI214" t="str" cm="1">
        <f t="array" ref="AI214">_xll.BDP(B214,"cur_mkt_cap")</f>
        <v>#N/A Connection</v>
      </c>
      <c r="AJ214" t="str">
        <f t="shared" si="7"/>
        <v>Large Cap</v>
      </c>
      <c r="AK214" t="str" cm="1">
        <f t="array" ref="AK214">_xll.BDP(B214,"EQY_beta")</f>
        <v>#N/A Connection</v>
      </c>
    </row>
    <row r="215" spans="1:37" x14ac:dyDescent="0.3">
      <c r="A215" t="s">
        <v>647</v>
      </c>
      <c r="B215" t="str">
        <f t="shared" si="6"/>
        <v>HAL US Equity</v>
      </c>
      <c r="C215" t="s">
        <v>146</v>
      </c>
      <c r="D215" t="s">
        <v>25</v>
      </c>
      <c r="E215">
        <v>908046800</v>
      </c>
      <c r="F215" t="s">
        <v>1063</v>
      </c>
      <c r="G215">
        <v>22.296900000000001</v>
      </c>
      <c r="H215">
        <v>9515915</v>
      </c>
      <c r="I215">
        <v>1996</v>
      </c>
      <c r="J215">
        <v>40000</v>
      </c>
      <c r="K215" t="s">
        <v>1092</v>
      </c>
      <c r="L215" s="1">
        <v>43.3</v>
      </c>
      <c r="M215" s="1">
        <v>-1.4562292144625233</v>
      </c>
      <c r="O215" s="1">
        <v>-1.1416943461429949</v>
      </c>
      <c r="P215" s="1" t="str" cm="1">
        <f t="array" ref="P215">_xll.BDP(B215,"is010")</f>
        <v>#N/A Connection</v>
      </c>
      <c r="Q215" s="1" t="str" cm="1">
        <f t="array" ref="Q215">_xll.BDP(B215,"wacc")</f>
        <v>#N/A Connection</v>
      </c>
      <c r="R215" s="1" t="str" cm="1">
        <f t="array" ref="R215">_xll.BDP(B215,"rr243")</f>
        <v>#N/A Connection</v>
      </c>
      <c r="S215" s="1" t="str" cm="1">
        <f t="array" ref="S215">_xll.BDP(B215,"rr057")</f>
        <v>#N/A Connection</v>
      </c>
      <c r="T215" s="1" t="str" cm="1">
        <f t="array" ref="T215">_xll.BDP(B215,"RR026")</f>
        <v>#N/A Connection</v>
      </c>
      <c r="U215" s="1" t="str" cm="1">
        <f t="array" ref="U215">_xll.BDP(B215,"rr951")</f>
        <v>#N/A Connection</v>
      </c>
      <c r="V215" s="1" t="str" cm="1">
        <f t="array" ref="V215">_xll.BDP(B215,"rx280")</f>
        <v>#N/A Connection</v>
      </c>
      <c r="W215" s="1" t="str" cm="1">
        <f t="array" ref="W215">_xll.BDP(B215,"CEO_DUALITY")</f>
        <v>#N/A Connection</v>
      </c>
      <c r="X215" s="1" t="str" cm="1">
        <f t="array" ref="X215">_xll.BDP(B215,"ES277")</f>
        <v>#N/A Connection</v>
      </c>
      <c r="Y215" s="1" t="str" cm="1">
        <f t="array" ref="Y215">_xll.BDP(B215,"es096")</f>
        <v>#N/A Connection</v>
      </c>
      <c r="Z215" s="1" t="str" cm="1">
        <f t="array" ref="Z215">_xll.BDP(B215,"CG680")</f>
        <v>#N/A Connection</v>
      </c>
      <c r="AA215" s="1">
        <v>2.8348339999999999</v>
      </c>
      <c r="AB215" s="1">
        <v>97.665660023988067</v>
      </c>
      <c r="AC215" s="1">
        <v>53.238999999999997</v>
      </c>
      <c r="AD215" s="1">
        <v>23.403320000000001</v>
      </c>
      <c r="AE215" s="1">
        <v>-1.969592</v>
      </c>
      <c r="AF215" s="1">
        <v>3.1669511892868707</v>
      </c>
      <c r="AG215" t="str" cm="1">
        <f t="array" ref="AG215">_xll.BDP(B215,"State_of_domicile")</f>
        <v>#N/A Connection</v>
      </c>
      <c r="AH215" t="str" cm="1">
        <f t="array" ref="AH215">_xll.BDP(B215,"cntry_of_domicile")</f>
        <v>#N/A Connection</v>
      </c>
      <c r="AI215" t="str" cm="1">
        <f t="array" ref="AI215">_xll.BDP(B215,"cur_mkt_cap")</f>
        <v>#N/A Connection</v>
      </c>
      <c r="AJ215" t="str">
        <f t="shared" si="7"/>
        <v>Large Cap</v>
      </c>
      <c r="AK215" t="str" cm="1">
        <f t="array" ref="AK215">_xll.BDP(B215,"EQY_beta")</f>
        <v>#N/A Connection</v>
      </c>
    </row>
    <row r="216" spans="1:37" x14ac:dyDescent="0.3">
      <c r="A216" t="s">
        <v>784</v>
      </c>
      <c r="B216" t="str">
        <f t="shared" si="6"/>
        <v>HAS US Equity</v>
      </c>
      <c r="C216" t="s">
        <v>284</v>
      </c>
      <c r="D216" t="s">
        <v>39</v>
      </c>
      <c r="E216">
        <v>138113700</v>
      </c>
      <c r="F216" t="s">
        <v>1065</v>
      </c>
      <c r="G216">
        <v>20.686900000000001</v>
      </c>
      <c r="H216">
        <v>2021505</v>
      </c>
      <c r="I216">
        <v>1926</v>
      </c>
      <c r="J216">
        <v>6640</v>
      </c>
      <c r="K216" t="s">
        <v>1107</v>
      </c>
      <c r="L216" s="1">
        <v>65.25</v>
      </c>
      <c r="M216" s="1">
        <v>3.0347222666206042</v>
      </c>
      <c r="N216" s="1">
        <v>-12.159991989165325</v>
      </c>
      <c r="O216" s="1">
        <v>5.1129088870202031</v>
      </c>
      <c r="P216" s="1" t="str" cm="1">
        <f t="array" ref="P216">_xll.BDP(B216,"is010")</f>
        <v>#N/A Connection</v>
      </c>
      <c r="Q216" s="1" t="str" cm="1">
        <f t="array" ref="Q216">_xll.BDP(B216,"wacc")</f>
        <v>#N/A Connection</v>
      </c>
      <c r="R216" s="1" t="str" cm="1">
        <f t="array" ref="R216">_xll.BDP(B216,"rr243")</f>
        <v>#N/A Connection</v>
      </c>
      <c r="S216" s="1" t="str" cm="1">
        <f t="array" ref="S216">_xll.BDP(B216,"rr057")</f>
        <v>#N/A Connection</v>
      </c>
      <c r="T216" s="1" t="str" cm="1">
        <f t="array" ref="T216">_xll.BDP(B216,"RR026")</f>
        <v>#N/A Connection</v>
      </c>
      <c r="U216" s="1" t="str" cm="1">
        <f t="array" ref="U216">_xll.BDP(B216,"rr951")</f>
        <v>#N/A Connection</v>
      </c>
      <c r="V216" s="1" t="str" cm="1">
        <f t="array" ref="V216">_xll.BDP(B216,"rx280")</f>
        <v>#N/A Connection</v>
      </c>
      <c r="W216" s="1" t="str" cm="1">
        <f t="array" ref="W216">_xll.BDP(B216,"CEO_DUALITY")</f>
        <v>#N/A Connection</v>
      </c>
      <c r="X216" s="1" t="str" cm="1">
        <f t="array" ref="X216">_xll.BDP(B216,"ES277")</f>
        <v>#N/A Connection</v>
      </c>
      <c r="Y216" s="1" t="str" cm="1">
        <f t="array" ref="Y216">_xll.BDP(B216,"es096")</f>
        <v>#N/A Connection</v>
      </c>
      <c r="Z216" s="1" t="str" cm="1">
        <f t="array" ref="Z216">_xll.BDP(B216,"CG680")</f>
        <v>#N/A Connection</v>
      </c>
      <c r="AA216" s="1">
        <v>2.7754409999999998</v>
      </c>
      <c r="AB216" s="1">
        <v>107.18089701440449</v>
      </c>
      <c r="AC216" s="1">
        <v>-32.301729999999999</v>
      </c>
      <c r="AD216" s="1">
        <v>-11.803710000000001</v>
      </c>
      <c r="AE216" s="1">
        <v>-3.44618</v>
      </c>
      <c r="AF216" s="1">
        <v>8.586296719071985</v>
      </c>
      <c r="AG216" t="str" cm="1">
        <f t="array" ref="AG216">_xll.BDP(B216,"State_of_domicile")</f>
        <v>#N/A Connection</v>
      </c>
      <c r="AH216" t="str" cm="1">
        <f t="array" ref="AH216">_xll.BDP(B216,"cntry_of_domicile")</f>
        <v>#N/A Connection</v>
      </c>
      <c r="AI216" t="str" cm="1">
        <f t="array" ref="AI216">_xll.BDP(B216,"cur_mkt_cap")</f>
        <v>#N/A Connection</v>
      </c>
      <c r="AJ216" t="str">
        <f t="shared" si="7"/>
        <v>Large Cap</v>
      </c>
      <c r="AK216" t="str" cm="1">
        <f t="array" ref="AK216">_xll.BDP(B216,"EQY_beta")</f>
        <v>#N/A Connection</v>
      </c>
    </row>
    <row r="217" spans="1:37" x14ac:dyDescent="0.3">
      <c r="A217" t="s">
        <v>785</v>
      </c>
      <c r="B217" t="str">
        <f t="shared" si="6"/>
        <v>HBAN US Equity</v>
      </c>
      <c r="C217" t="s">
        <v>285</v>
      </c>
      <c r="D217" t="s">
        <v>14</v>
      </c>
      <c r="E217">
        <v>1443068000</v>
      </c>
      <c r="F217" t="s">
        <v>1065</v>
      </c>
      <c r="G217">
        <v>10.690899999999999</v>
      </c>
      <c r="H217">
        <v>14642084</v>
      </c>
      <c r="I217">
        <v>1966</v>
      </c>
      <c r="J217">
        <v>19997</v>
      </c>
      <c r="K217" t="s">
        <v>1088</v>
      </c>
      <c r="L217" s="1">
        <v>14.34</v>
      </c>
      <c r="M217" s="1">
        <v>2.8656479014307346</v>
      </c>
      <c r="N217" s="1">
        <v>14.938494062534982</v>
      </c>
      <c r="O217" s="1">
        <v>1.0686479528870445</v>
      </c>
      <c r="P217" s="1" t="str" cm="1">
        <f t="array" ref="P217">_xll.BDP(B217,"is010")</f>
        <v>#N/A Connection</v>
      </c>
      <c r="Q217" s="1" t="str" cm="1">
        <f t="array" ref="Q217">_xll.BDP(B217,"wacc")</f>
        <v>#N/A Connection</v>
      </c>
      <c r="R217" s="1" t="str" cm="1">
        <f t="array" ref="R217">_xll.BDP(B217,"rr243")</f>
        <v>#N/A Connection</v>
      </c>
      <c r="T217" s="1" t="str" cm="1">
        <f t="array" ref="T217">_xll.BDP(B217,"RR026")</f>
        <v>#N/A Connection</v>
      </c>
      <c r="U217" s="1" t="str" cm="1">
        <f t="array" ref="U217">_xll.BDP(B217,"rr951")</f>
        <v>#N/A Connection</v>
      </c>
      <c r="V217" s="1" t="str" cm="1">
        <f t="array" ref="V217">_xll.BDP(B217,"rx280")</f>
        <v>#N/A Connection</v>
      </c>
      <c r="W217" s="1" t="str" cm="1">
        <f t="array" ref="W217">_xll.BDP(B217,"CEO_DUALITY")</f>
        <v>#N/A Connection</v>
      </c>
      <c r="X217" s="1" t="str" cm="1">
        <f t="array" ref="X217">_xll.BDP(B217,"ES277")</f>
        <v>#N/A Connection</v>
      </c>
      <c r="Y217" s="1" t="str" cm="1">
        <f t="array" ref="Y217">_xll.BDP(B217,"es096")</f>
        <v>#N/A Connection</v>
      </c>
      <c r="Z217" s="1" t="str" cm="1">
        <f t="array" ref="Z217">_xll.BDP(B217,"CG680")</f>
        <v>#N/A Connection</v>
      </c>
      <c r="AA217" s="1">
        <v>4.3135079999999997</v>
      </c>
      <c r="AB217" s="1">
        <v>87.060458241240212</v>
      </c>
      <c r="AC217" s="1">
        <v>-13.980370000000001</v>
      </c>
      <c r="AD217" s="1">
        <v>4.0459329999999998</v>
      </c>
      <c r="AE217" s="1">
        <v>2.8650120000000001</v>
      </c>
      <c r="AF217" s="1">
        <v>12.158281356879996</v>
      </c>
      <c r="AG217" t="str" cm="1">
        <f t="array" ref="AG217">_xll.BDP(B217,"State_of_domicile")</f>
        <v>#N/A Connection</v>
      </c>
      <c r="AH217" t="str" cm="1">
        <f t="array" ref="AH217">_xll.BDP(B217,"cntry_of_domicile")</f>
        <v>#N/A Connection</v>
      </c>
      <c r="AI217" t="str" cm="1">
        <f t="array" ref="AI217">_xll.BDP(B217,"cur_mkt_cap")</f>
        <v>#N/A Connection</v>
      </c>
      <c r="AJ217" t="str">
        <f t="shared" si="7"/>
        <v>Large Cap</v>
      </c>
      <c r="AK217" t="str" cm="1">
        <f t="array" ref="AK217">_xll.BDP(B217,"EQY_beta")</f>
        <v>#N/A Connection</v>
      </c>
    </row>
    <row r="218" spans="1:37" x14ac:dyDescent="0.3">
      <c r="A218" t="s">
        <v>567</v>
      </c>
      <c r="B218" t="str">
        <f t="shared" si="6"/>
        <v>HCA US Equity</v>
      </c>
      <c r="C218" t="s">
        <v>66</v>
      </c>
      <c r="D218" t="s">
        <v>29</v>
      </c>
      <c r="E218">
        <v>282716700</v>
      </c>
      <c r="F218" t="s">
        <v>1063</v>
      </c>
      <c r="G218">
        <v>13.411899999999999</v>
      </c>
      <c r="H218">
        <v>1412675</v>
      </c>
      <c r="I218">
        <v>2010</v>
      </c>
      <c r="J218">
        <v>204000</v>
      </c>
      <c r="K218" t="s">
        <v>1100</v>
      </c>
      <c r="L218" s="1">
        <v>258.68</v>
      </c>
      <c r="M218" s="1">
        <v>10.933918836634081</v>
      </c>
      <c r="N218" s="1">
        <v>59.062492528561464</v>
      </c>
      <c r="O218" s="1">
        <v>9.3771711074733748</v>
      </c>
      <c r="P218" s="1" t="str" cm="1">
        <f t="array" ref="P218">_xll.BDP(B218,"is010")</f>
        <v>#N/A Connection</v>
      </c>
      <c r="Q218" s="1" t="str" cm="1">
        <f t="array" ref="Q218">_xll.BDP(B218,"wacc")</f>
        <v>#N/A Connection</v>
      </c>
      <c r="R218" s="1" t="str" cm="1">
        <f t="array" ref="R218">_xll.BDP(B218,"rr243")</f>
        <v>#N/A Connection</v>
      </c>
      <c r="T218" s="1" t="str" cm="1">
        <f t="array" ref="T218">_xll.BDP(B218,"RR026")</f>
        <v>#N/A Connection</v>
      </c>
      <c r="U218" s="1" t="str" cm="1">
        <f t="array" ref="U218">_xll.BDP(B218,"rr951")</f>
        <v>#N/A Connection</v>
      </c>
      <c r="V218" s="1" t="str" cm="1">
        <f t="array" ref="V218">_xll.BDP(B218,"rx280")</f>
        <v>#N/A Connection</v>
      </c>
      <c r="W218" s="1" t="str" cm="1">
        <f t="array" ref="W218">_xll.BDP(B218,"CEO_DUALITY")</f>
        <v>#N/A Connection</v>
      </c>
      <c r="X218" s="1" t="str" cm="1">
        <f t="array" ref="X218">_xll.BDP(B218,"ES277")</f>
        <v>#N/A Connection</v>
      </c>
      <c r="Y218" s="1" t="str" cm="1">
        <f t="array" ref="Y218">_xll.BDP(B218,"es096")</f>
        <v>#N/A Connection</v>
      </c>
      <c r="Z218" s="1" t="str" cm="1">
        <f t="array" ref="Z218">_xll.BDP(B218,"CG680")</f>
        <v>#N/A Connection</v>
      </c>
      <c r="AA218" s="1">
        <v>3.086192</v>
      </c>
      <c r="AB218" s="1">
        <v>101.04311110883569</v>
      </c>
      <c r="AC218" s="1">
        <v>5.0618040000000004</v>
      </c>
      <c r="AD218" s="1">
        <v>21.202110000000001</v>
      </c>
      <c r="AE218" s="1">
        <v>24.620570000000001</v>
      </c>
      <c r="AF218" s="1">
        <v>23.600662509390013</v>
      </c>
      <c r="AG218" t="str" cm="1">
        <f t="array" ref="AG218">_xll.BDP(B218,"State_of_domicile")</f>
        <v>#N/A Connection</v>
      </c>
      <c r="AH218" t="str" cm="1">
        <f t="array" ref="AH218">_xll.BDP(B218,"cntry_of_domicile")</f>
        <v>#N/A Connection</v>
      </c>
      <c r="AI218" t="str" cm="1">
        <f t="array" ref="AI218">_xll.BDP(B218,"cur_mkt_cap")</f>
        <v>#N/A Connection</v>
      </c>
      <c r="AJ218" t="str">
        <f t="shared" si="7"/>
        <v>Large Cap</v>
      </c>
      <c r="AK218" t="str" cm="1">
        <f t="array" ref="AK218">_xll.BDP(B218,"EQY_beta")</f>
        <v>#N/A Connection</v>
      </c>
    </row>
    <row r="219" spans="1:37" x14ac:dyDescent="0.3">
      <c r="A219" t="s">
        <v>541</v>
      </c>
      <c r="B219" t="str">
        <f t="shared" si="6"/>
        <v>HD US Equity</v>
      </c>
      <c r="C219" t="s">
        <v>38</v>
      </c>
      <c r="D219" t="s">
        <v>39</v>
      </c>
      <c r="E219">
        <v>1019186000</v>
      </c>
      <c r="F219" t="s">
        <v>1063</v>
      </c>
      <c r="G219">
        <v>19.9771</v>
      </c>
      <c r="H219">
        <v>3135423</v>
      </c>
      <c r="I219">
        <v>1978</v>
      </c>
      <c r="J219">
        <v>490600</v>
      </c>
      <c r="K219" t="s">
        <v>1067</v>
      </c>
      <c r="L219" s="1">
        <v>331.17</v>
      </c>
      <c r="M219" s="1">
        <v>13.254188058250559</v>
      </c>
      <c r="N219" s="1">
        <v>18.825857189365049</v>
      </c>
      <c r="O219" s="1">
        <v>22.530449292846736</v>
      </c>
      <c r="P219" s="1" t="str" cm="1">
        <f t="array" ref="P219">_xll.BDP(B219,"is010")</f>
        <v>#N/A Connection</v>
      </c>
      <c r="Q219" s="1" t="str" cm="1">
        <f t="array" ref="Q219">_xll.BDP(B219,"wacc")</f>
        <v>#N/A Connection</v>
      </c>
      <c r="R219" s="1" t="str" cm="1">
        <f t="array" ref="R219">_xll.BDP(B219,"rr243")</f>
        <v>#N/A Connection</v>
      </c>
      <c r="S219" s="1" t="str" cm="1">
        <f t="array" ref="S219">_xll.BDP(B219,"rr057")</f>
        <v>#N/A Connection</v>
      </c>
      <c r="T219" s="1" t="str" cm="1">
        <f t="array" ref="T219">_xll.BDP(B219,"RR026")</f>
        <v>#N/A Connection</v>
      </c>
      <c r="U219" s="1" t="str" cm="1">
        <f t="array" ref="U219">_xll.BDP(B219,"rr951")</f>
        <v>#N/A Connection</v>
      </c>
      <c r="V219" s="1" t="str" cm="1">
        <f t="array" ref="V219">_xll.BDP(B219,"rx280")</f>
        <v>#N/A Connection</v>
      </c>
      <c r="W219" s="1" t="str" cm="1">
        <f t="array" ref="W219">_xll.BDP(B219,"CEO_DUALITY")</f>
        <v>#N/A Connection</v>
      </c>
      <c r="X219" s="1" t="str" cm="1">
        <f t="array" ref="X219">_xll.BDP(B219,"ES277")</f>
        <v>#N/A Connection</v>
      </c>
      <c r="Y219" s="1" t="str" cm="1">
        <f t="array" ref="Y219">_xll.BDP(B219,"es096")</f>
        <v>#N/A Connection</v>
      </c>
      <c r="Z219" s="1" t="str" cm="1">
        <f t="array" ref="Z219">_xll.BDP(B219,"CG680")</f>
        <v>#N/A Connection</v>
      </c>
      <c r="AA219" s="1">
        <v>4.362107</v>
      </c>
      <c r="AB219" s="1">
        <v>73.806995774213291</v>
      </c>
      <c r="AC219" s="1">
        <v>-7.718229</v>
      </c>
      <c r="AD219" s="1">
        <v>15.0846</v>
      </c>
      <c r="AE219" s="1">
        <v>13.36496</v>
      </c>
      <c r="AF219" s="1">
        <v>20.590599564059264</v>
      </c>
      <c r="AG219" t="str" cm="1">
        <f t="array" ref="AG219">_xll.BDP(B219,"State_of_domicile")</f>
        <v>#N/A Connection</v>
      </c>
      <c r="AH219" t="str" cm="1">
        <f t="array" ref="AH219">_xll.BDP(B219,"cntry_of_domicile")</f>
        <v>#N/A Connection</v>
      </c>
      <c r="AI219" t="str" cm="1">
        <f t="array" ref="AI219">_xll.BDP(B219,"cur_mkt_cap")</f>
        <v>#N/A Connection</v>
      </c>
      <c r="AJ219" t="str">
        <f t="shared" si="7"/>
        <v>Large Cap</v>
      </c>
      <c r="AK219" t="str" cm="1">
        <f t="array" ref="AK219">_xll.BDP(B219,"EQY_beta")</f>
        <v>#N/A Connection</v>
      </c>
    </row>
    <row r="220" spans="1:37" x14ac:dyDescent="0.3">
      <c r="A220" t="s">
        <v>574</v>
      </c>
      <c r="B220" t="str">
        <f t="shared" si="6"/>
        <v>HES US Equity</v>
      </c>
      <c r="C220" t="s">
        <v>73</v>
      </c>
      <c r="D220" t="s">
        <v>25</v>
      </c>
      <c r="E220">
        <v>308308500</v>
      </c>
      <c r="F220" t="s">
        <v>1063</v>
      </c>
      <c r="G220">
        <v>19.156600000000001</v>
      </c>
      <c r="H220">
        <v>1772912</v>
      </c>
      <c r="I220">
        <v>1920</v>
      </c>
      <c r="J220">
        <v>1545</v>
      </c>
      <c r="K220" t="s">
        <v>1083</v>
      </c>
      <c r="L220" s="1">
        <v>154.5</v>
      </c>
      <c r="M220" s="1">
        <v>9.6086076193122594</v>
      </c>
      <c r="O220" s="1">
        <v>-6.2595234702739102</v>
      </c>
      <c r="P220" s="1" t="str" cm="1">
        <f t="array" ref="P220">_xll.BDP(B220,"is010")</f>
        <v>#N/A Connection</v>
      </c>
      <c r="Q220" s="1" t="str" cm="1">
        <f t="array" ref="Q220">_xll.BDP(B220,"wacc")</f>
        <v>#N/A Connection</v>
      </c>
      <c r="R220" s="1" t="str" cm="1">
        <f t="array" ref="R220">_xll.BDP(B220,"rr243")</f>
        <v>#N/A Connection</v>
      </c>
      <c r="S220" s="1" t="str" cm="1">
        <f t="array" ref="S220">_xll.BDP(B220,"rr057")</f>
        <v>#N/A Connection</v>
      </c>
      <c r="T220" s="1" t="str" cm="1">
        <f t="array" ref="T220">_xll.BDP(B220,"RR026")</f>
        <v>#N/A Connection</v>
      </c>
      <c r="U220" s="1" t="str" cm="1">
        <f t="array" ref="U220">_xll.BDP(B220,"rr951")</f>
        <v>#N/A Connection</v>
      </c>
      <c r="V220" s="1" t="str" cm="1">
        <f t="array" ref="V220">_xll.BDP(B220,"rx280")</f>
        <v>#N/A Connection</v>
      </c>
      <c r="W220" s="1" t="str" cm="1">
        <f t="array" ref="W220">_xll.BDP(B220,"CEO_DUALITY")</f>
        <v>#N/A Connection</v>
      </c>
      <c r="X220" s="1" t="str" cm="1">
        <f t="array" ref="X220">_xll.BDP(B220,"ES277")</f>
        <v>#N/A Connection</v>
      </c>
      <c r="Y220" s="1" t="str" cm="1">
        <f t="array" ref="Y220">_xll.BDP(B220,"es096")</f>
        <v>#N/A Connection</v>
      </c>
      <c r="Z220" s="1" t="str" cm="1">
        <f t="array" ref="Z220">_xll.BDP(B220,"CG680")</f>
        <v>#N/A Connection</v>
      </c>
      <c r="AA220" s="1">
        <v>4.4092209999999996</v>
      </c>
      <c r="AB220" s="1">
        <v>100.63005140100793</v>
      </c>
      <c r="AC220" s="1">
        <v>69.794489999999996</v>
      </c>
      <c r="AD220" s="1">
        <v>32.329070000000002</v>
      </c>
      <c r="AE220" s="1">
        <v>25.529219999999999</v>
      </c>
      <c r="AF220" s="1">
        <v>12.50554516938549</v>
      </c>
      <c r="AG220" t="str" cm="1">
        <f t="array" ref="AG220">_xll.BDP(B220,"State_of_domicile")</f>
        <v>#N/A Connection</v>
      </c>
      <c r="AH220" t="str" cm="1">
        <f t="array" ref="AH220">_xll.BDP(B220,"cntry_of_domicile")</f>
        <v>#N/A Connection</v>
      </c>
      <c r="AI220" t="str" cm="1">
        <f t="array" ref="AI220">_xll.BDP(B220,"cur_mkt_cap")</f>
        <v>#N/A Connection</v>
      </c>
      <c r="AJ220" t="str">
        <f t="shared" si="7"/>
        <v>Large Cap</v>
      </c>
      <c r="AK220" t="str" cm="1">
        <f t="array" ref="AK220">_xll.BDP(B220,"EQY_beta")</f>
        <v>#N/A Connection</v>
      </c>
    </row>
    <row r="221" spans="1:37" x14ac:dyDescent="0.3">
      <c r="A221" t="s">
        <v>849</v>
      </c>
      <c r="B221" t="str">
        <f t="shared" si="6"/>
        <v>HIG US Equity</v>
      </c>
      <c r="C221" t="s">
        <v>348</v>
      </c>
      <c r="D221" t="s">
        <v>14</v>
      </c>
      <c r="E221">
        <v>318098900</v>
      </c>
      <c r="F221" t="s">
        <v>1063</v>
      </c>
      <c r="G221">
        <v>13.724600000000001</v>
      </c>
      <c r="H221">
        <v>1656573</v>
      </c>
      <c r="I221">
        <v>1985</v>
      </c>
      <c r="J221">
        <v>18100</v>
      </c>
      <c r="K221" t="s">
        <v>1070</v>
      </c>
      <c r="L221" s="1">
        <v>75.62</v>
      </c>
      <c r="M221" s="1">
        <v>8.8254471811519473</v>
      </c>
      <c r="N221" s="1">
        <v>15.301352071217138</v>
      </c>
      <c r="O221" s="1">
        <v>1.7066146380813787</v>
      </c>
      <c r="P221" s="1" t="str" cm="1">
        <f t="array" ref="P221">_xll.BDP(B221,"is010")</f>
        <v>#N/A Connection</v>
      </c>
      <c r="Q221" s="1" t="str" cm="1">
        <f t="array" ref="Q221">_xll.BDP(B221,"wacc")</f>
        <v>#N/A Connection</v>
      </c>
      <c r="R221" s="1" t="str" cm="1">
        <f t="array" ref="R221">_xll.BDP(B221,"rr243")</f>
        <v>#N/A Connection</v>
      </c>
      <c r="T221" s="1" t="str" cm="1">
        <f t="array" ref="T221">_xll.BDP(B221,"RR026")</f>
        <v>#N/A Connection</v>
      </c>
      <c r="U221" s="1" t="str" cm="1">
        <f t="array" ref="U221">_xll.BDP(B221,"rr951")</f>
        <v>#N/A Connection</v>
      </c>
      <c r="V221" s="1" t="str" cm="1">
        <f t="array" ref="V221">_xll.BDP(B221,"rx280")</f>
        <v>#N/A Connection</v>
      </c>
      <c r="W221" s="1" t="str" cm="1">
        <f t="array" ref="W221">_xll.BDP(B221,"CEO_DUALITY")</f>
        <v>#N/A Connection</v>
      </c>
      <c r="X221" s="1" t="str" cm="1">
        <f t="array" ref="X221">_xll.BDP(B221,"ES277")</f>
        <v>#N/A Connection</v>
      </c>
      <c r="Y221" s="1" t="str" cm="1">
        <f t="array" ref="Y221">_xll.BDP(B221,"es096")</f>
        <v>#N/A Connection</v>
      </c>
      <c r="Z221" s="1" t="str" cm="1">
        <f t="array" ref="Z221">_xll.BDP(B221,"CG680")</f>
        <v>#N/A Connection</v>
      </c>
      <c r="AA221" s="1">
        <v>2.4099080000000002</v>
      </c>
      <c r="AB221" s="1">
        <v>100.23170061145568</v>
      </c>
      <c r="AC221" s="1">
        <v>8.3528070000000003</v>
      </c>
      <c r="AD221" s="1">
        <v>9.9985999999999997</v>
      </c>
      <c r="AE221" s="1">
        <v>8.7128110000000003</v>
      </c>
      <c r="AF221" s="1">
        <v>15.463178928749022</v>
      </c>
      <c r="AG221" t="str" cm="1">
        <f t="array" ref="AG221">_xll.BDP(B221,"State_of_domicile")</f>
        <v>#N/A Connection</v>
      </c>
      <c r="AH221" t="str" cm="1">
        <f t="array" ref="AH221">_xll.BDP(B221,"cntry_of_domicile")</f>
        <v>#N/A Connection</v>
      </c>
      <c r="AI221" t="str" cm="1">
        <f t="array" ref="AI221">_xll.BDP(B221,"cur_mkt_cap")</f>
        <v>#N/A Connection</v>
      </c>
      <c r="AJ221" t="str">
        <f t="shared" si="7"/>
        <v>Large Cap</v>
      </c>
      <c r="AK221" t="str" cm="1">
        <f t="array" ref="AK221">_xll.BDP(B221,"EQY_beta")</f>
        <v>#N/A Connection</v>
      </c>
    </row>
    <row r="222" spans="1:37" x14ac:dyDescent="0.3">
      <c r="A222" t="s">
        <v>921</v>
      </c>
      <c r="B222" t="str">
        <f t="shared" si="6"/>
        <v>HII US Equity</v>
      </c>
      <c r="C222" t="s">
        <v>420</v>
      </c>
      <c r="D222" t="s">
        <v>21</v>
      </c>
      <c r="E222">
        <v>39903540</v>
      </c>
      <c r="F222" t="s">
        <v>1063</v>
      </c>
      <c r="G222">
        <v>15.111499999999999</v>
      </c>
      <c r="H222">
        <v>349989</v>
      </c>
      <c r="I222">
        <v>2010</v>
      </c>
      <c r="J222">
        <v>43000</v>
      </c>
      <c r="K222" t="s">
        <v>1089</v>
      </c>
      <c r="L222" s="1">
        <v>221.61</v>
      </c>
      <c r="M222" s="1">
        <v>9.3686195699466559</v>
      </c>
      <c r="N222" s="1">
        <v>7.842157130080385</v>
      </c>
      <c r="O222" s="1">
        <v>8.7554394327108014</v>
      </c>
      <c r="P222" s="1" t="str" cm="1">
        <f t="array" ref="P222">_xll.BDP(B222,"is010")</f>
        <v>#N/A Connection</v>
      </c>
      <c r="Q222" s="1" t="str" cm="1">
        <f t="array" ref="Q222">_xll.BDP(B222,"wacc")</f>
        <v>#N/A Connection</v>
      </c>
      <c r="R222" s="1" t="str" cm="1">
        <f t="array" ref="R222">_xll.BDP(B222,"rr243")</f>
        <v>#N/A Connection</v>
      </c>
      <c r="S222" s="1" t="str" cm="1">
        <f t="array" ref="S222">_xll.BDP(B222,"rr057")</f>
        <v>#N/A Connection</v>
      </c>
      <c r="T222" s="1" t="str" cm="1">
        <f t="array" ref="T222">_xll.BDP(B222,"RR026")</f>
        <v>#N/A Connection</v>
      </c>
      <c r="U222" s="1" t="str" cm="1">
        <f t="array" ref="U222">_xll.BDP(B222,"rr951")</f>
        <v>#N/A Connection</v>
      </c>
      <c r="V222" s="1" t="str" cm="1">
        <f t="array" ref="V222">_xll.BDP(B222,"rx280")</f>
        <v>#N/A Connection</v>
      </c>
      <c r="W222" s="1" t="str" cm="1">
        <f t="array" ref="W222">_xll.BDP(B222,"CEO_DUALITY")</f>
        <v>#N/A Connection</v>
      </c>
      <c r="X222" s="1" t="str" cm="1">
        <f t="array" ref="X222">_xll.BDP(B222,"ES277")</f>
        <v>#N/A Connection</v>
      </c>
      <c r="Y222" s="1" t="str" cm="1">
        <f t="array" ref="Y222">_xll.BDP(B222,"es096")</f>
        <v>#N/A Connection</v>
      </c>
      <c r="Z222" s="1" t="str" cm="1">
        <f t="array" ref="Z222">_xll.BDP(B222,"CG680")</f>
        <v>#N/A Connection</v>
      </c>
      <c r="AA222" s="1">
        <v>3.6659980000000001</v>
      </c>
      <c r="AB222" s="1">
        <v>92.679414780927445</v>
      </c>
      <c r="AC222" s="1">
        <v>15.835190000000001</v>
      </c>
      <c r="AD222" s="1">
        <v>-5.0969389999999999</v>
      </c>
      <c r="AE222" s="1">
        <v>0.62950229999999996</v>
      </c>
      <c r="AF222" s="1">
        <v>20.347428206374076</v>
      </c>
      <c r="AG222" t="str" cm="1">
        <f t="array" ref="AG222">_xll.BDP(B222,"State_of_domicile")</f>
        <v>#N/A Connection</v>
      </c>
      <c r="AH222" t="str" cm="1">
        <f t="array" ref="AH222">_xll.BDP(B222,"cntry_of_domicile")</f>
        <v>#N/A Connection</v>
      </c>
      <c r="AI222" t="str" cm="1">
        <f t="array" ref="AI222">_xll.BDP(B222,"cur_mkt_cap")</f>
        <v>#N/A Connection</v>
      </c>
      <c r="AJ222" t="str">
        <f t="shared" si="7"/>
        <v>Large Cap</v>
      </c>
      <c r="AK222" t="str" cm="1">
        <f t="array" ref="AK222">_xll.BDP(B222,"EQY_beta")</f>
        <v>#N/A Connection</v>
      </c>
    </row>
    <row r="223" spans="1:37" x14ac:dyDescent="0.3">
      <c r="A223" t="s">
        <v>596</v>
      </c>
      <c r="B223" t="str">
        <f t="shared" si="6"/>
        <v>HLT US Equity</v>
      </c>
      <c r="C223" t="s">
        <v>95</v>
      </c>
      <c r="D223" t="s">
        <v>39</v>
      </c>
      <c r="E223">
        <v>270456000</v>
      </c>
      <c r="F223" t="s">
        <v>1063</v>
      </c>
      <c r="G223">
        <v>38.1434</v>
      </c>
      <c r="H223">
        <v>1519760</v>
      </c>
      <c r="I223">
        <v>2010</v>
      </c>
      <c r="J223">
        <v>142000</v>
      </c>
      <c r="K223" t="s">
        <v>1091</v>
      </c>
      <c r="L223" s="1">
        <v>138.22</v>
      </c>
      <c r="M223" s="1">
        <v>-19.126294572266332</v>
      </c>
      <c r="O223" s="1">
        <v>2.9797373698876166</v>
      </c>
      <c r="P223" s="1" t="str" cm="1">
        <f t="array" ref="P223">_xll.BDP(B223,"is010")</f>
        <v>#N/A Connection</v>
      </c>
      <c r="Q223" s="1" t="str" cm="1">
        <f t="array" ref="Q223">_xll.BDP(B223,"wacc")</f>
        <v>#N/A Connection</v>
      </c>
      <c r="R223" s="1" t="str" cm="1">
        <f t="array" ref="R223">_xll.BDP(B223,"rr243")</f>
        <v>#N/A Connection</v>
      </c>
      <c r="S223" s="1" t="str" cm="1">
        <f t="array" ref="S223">_xll.BDP(B223,"rr057")</f>
        <v>#N/A Connection</v>
      </c>
      <c r="T223" s="1" t="str" cm="1">
        <f t="array" ref="T223">_xll.BDP(B223,"RR026")</f>
        <v>#N/A Connection</v>
      </c>
      <c r="U223" s="1" t="str" cm="1">
        <f t="array" ref="U223">_xll.BDP(B223,"rr951")</f>
        <v>#N/A Connection</v>
      </c>
      <c r="V223" s="1" t="str" cm="1">
        <f t="array" ref="V223">_xll.BDP(B223,"rx280")</f>
        <v>#N/A Connection</v>
      </c>
      <c r="W223" s="1" t="str" cm="1">
        <f t="array" ref="W223">_xll.BDP(B223,"CEO_DUALITY")</f>
        <v>#N/A Connection</v>
      </c>
      <c r="X223" s="1" t="str" cm="1">
        <f t="array" ref="X223">_xll.BDP(B223,"ES277")</f>
        <v>#N/A Connection</v>
      </c>
      <c r="Y223" s="1" t="str" cm="1">
        <f t="array" ref="Y223">_xll.BDP(B223,"es096")</f>
        <v>#N/A Connection</v>
      </c>
      <c r="Z223" s="1" t="str" cm="1">
        <f t="array" ref="Z223">_xll.BDP(B223,"CG680")</f>
        <v>#N/A Connection</v>
      </c>
      <c r="AA223" s="1">
        <v>2.5220910000000001</v>
      </c>
      <c r="AB223" s="1">
        <v>118.22138724088961</v>
      </c>
      <c r="AC223" s="1">
        <v>-4.2824280000000003</v>
      </c>
      <c r="AD223" s="1">
        <v>6.7287280000000003</v>
      </c>
      <c r="AE223" s="1">
        <v>10.847709999999999</v>
      </c>
      <c r="AG223" t="str" cm="1">
        <f t="array" ref="AG223">_xll.BDP(B223,"State_of_domicile")</f>
        <v>#N/A Connection</v>
      </c>
      <c r="AH223" t="str" cm="1">
        <f t="array" ref="AH223">_xll.BDP(B223,"cntry_of_domicile")</f>
        <v>#N/A Connection</v>
      </c>
      <c r="AI223" t="str" cm="1">
        <f t="array" ref="AI223">_xll.BDP(B223,"cur_mkt_cap")</f>
        <v>#N/A Connection</v>
      </c>
      <c r="AJ223" t="str">
        <f t="shared" si="7"/>
        <v>Large Cap</v>
      </c>
      <c r="AK223" t="str" cm="1">
        <f t="array" ref="AK223">_xll.BDP(B223,"EQY_beta")</f>
        <v>#N/A Connection</v>
      </c>
    </row>
    <row r="224" spans="1:37" x14ac:dyDescent="0.3">
      <c r="A224" t="s">
        <v>816</v>
      </c>
      <c r="B224" t="str">
        <f t="shared" si="6"/>
        <v>HOLX US Equity</v>
      </c>
      <c r="C224" t="s">
        <v>315</v>
      </c>
      <c r="D224" t="s">
        <v>29</v>
      </c>
      <c r="E224">
        <v>245833800</v>
      </c>
      <c r="F224" t="s">
        <v>1065</v>
      </c>
      <c r="G224">
        <v>21.598199999999999</v>
      </c>
      <c r="H224">
        <v>1937863</v>
      </c>
      <c r="I224">
        <v>1990</v>
      </c>
      <c r="J224">
        <v>6944</v>
      </c>
      <c r="K224" t="s">
        <v>1064</v>
      </c>
      <c r="L224" s="1">
        <v>79.34</v>
      </c>
      <c r="M224" s="1">
        <v>12.078703845335138</v>
      </c>
      <c r="O224" s="1">
        <v>9.9224901713304199</v>
      </c>
      <c r="P224" s="1" t="str" cm="1">
        <f t="array" ref="P224">_xll.BDP(B224,"is010")</f>
        <v>#N/A Connection</v>
      </c>
      <c r="Q224" s="1" t="str" cm="1">
        <f t="array" ref="Q224">_xll.BDP(B224,"wacc")</f>
        <v>#N/A Connection</v>
      </c>
      <c r="R224" s="1" t="str" cm="1">
        <f t="array" ref="R224">_xll.BDP(B224,"rr243")</f>
        <v>#N/A Connection</v>
      </c>
      <c r="S224" s="1" t="str" cm="1">
        <f t="array" ref="S224">_xll.BDP(B224,"rr057")</f>
        <v>#N/A Connection</v>
      </c>
      <c r="T224" s="1" t="str" cm="1">
        <f t="array" ref="T224">_xll.BDP(B224,"RR026")</f>
        <v>#N/A Connection</v>
      </c>
      <c r="U224" s="1" t="str" cm="1">
        <f t="array" ref="U224">_xll.BDP(B224,"rr951")</f>
        <v>#N/A Connection</v>
      </c>
      <c r="V224" s="1" t="str" cm="1">
        <f t="array" ref="V224">_xll.BDP(B224,"rx280")</f>
        <v>#N/A Connection</v>
      </c>
      <c r="W224" s="1" t="str" cm="1">
        <f t="array" ref="W224">_xll.BDP(B224,"CEO_DUALITY")</f>
        <v>#N/A Connection</v>
      </c>
      <c r="X224" s="1" t="str" cm="1">
        <f t="array" ref="X224">_xll.BDP(B224,"ES277")</f>
        <v>#N/A Connection</v>
      </c>
      <c r="Y224" s="1" t="str" cm="1">
        <f t="array" ref="Y224">_xll.BDP(B224,"es096")</f>
        <v>#N/A Connection</v>
      </c>
      <c r="Z224" s="1" t="str" cm="1">
        <f t="array" ref="Z224">_xll.BDP(B224,"CG680")</f>
        <v>#N/A Connection</v>
      </c>
      <c r="AA224" s="1">
        <v>5.0626350000000002</v>
      </c>
      <c r="AB224" s="1">
        <v>109.80092559854748</v>
      </c>
      <c r="AC224" s="1">
        <v>14.608840000000001</v>
      </c>
      <c r="AD224" s="1">
        <v>13.534050000000001</v>
      </c>
      <c r="AE224" s="1">
        <v>12.643409999999999</v>
      </c>
      <c r="AF224" s="1">
        <v>14.136856424768119</v>
      </c>
      <c r="AG224" t="str" cm="1">
        <f t="array" ref="AG224">_xll.BDP(B224,"State_of_domicile")</f>
        <v>#N/A Connection</v>
      </c>
      <c r="AH224" t="str" cm="1">
        <f t="array" ref="AH224">_xll.BDP(B224,"cntry_of_domicile")</f>
        <v>#N/A Connection</v>
      </c>
      <c r="AI224" t="str" cm="1">
        <f t="array" ref="AI224">_xll.BDP(B224,"cur_mkt_cap")</f>
        <v>#N/A Connection</v>
      </c>
      <c r="AJ224" t="str">
        <f t="shared" si="7"/>
        <v>Large Cap</v>
      </c>
      <c r="AK224" t="str" cm="1">
        <f t="array" ref="AK224">_xll.BDP(B224,"EQY_beta")</f>
        <v>#N/A Connection</v>
      </c>
    </row>
    <row r="225" spans="1:37" x14ac:dyDescent="0.3">
      <c r="A225" t="s">
        <v>994</v>
      </c>
      <c r="B225" t="str">
        <f t="shared" si="6"/>
        <v>HON US Equity</v>
      </c>
      <c r="C225" t="s">
        <v>492</v>
      </c>
      <c r="D225" t="s">
        <v>21</v>
      </c>
      <c r="E225">
        <v>672322200</v>
      </c>
      <c r="F225" t="s">
        <v>1065</v>
      </c>
      <c r="G225">
        <v>27.875499999999999</v>
      </c>
      <c r="H225">
        <v>3238682</v>
      </c>
      <c r="I225">
        <v>1999</v>
      </c>
      <c r="J225">
        <v>99000</v>
      </c>
      <c r="K225" t="s">
        <v>1094</v>
      </c>
      <c r="L225" s="1">
        <v>210.39</v>
      </c>
      <c r="M225" s="1">
        <v>-0.68783221864513466</v>
      </c>
      <c r="N225" s="1">
        <v>18.680611996983679</v>
      </c>
      <c r="O225" s="1">
        <v>8.2305274381605198</v>
      </c>
      <c r="P225" s="1" t="str" cm="1">
        <f t="array" ref="P225">_xll.BDP(B225,"is010")</f>
        <v>#N/A Connection</v>
      </c>
      <c r="Q225" s="1" t="str" cm="1">
        <f t="array" ref="Q225">_xll.BDP(B225,"wacc")</f>
        <v>#N/A Connection</v>
      </c>
      <c r="R225" s="1" t="str" cm="1">
        <f t="array" ref="R225">_xll.BDP(B225,"rr243")</f>
        <v>#N/A Connection</v>
      </c>
      <c r="S225" s="1" t="str" cm="1">
        <f t="array" ref="S225">_xll.BDP(B225,"rr057")</f>
        <v>#N/A Connection</v>
      </c>
      <c r="T225" s="1" t="str" cm="1">
        <f t="array" ref="T225">_xll.BDP(B225,"RR026")</f>
        <v>#N/A Connection</v>
      </c>
      <c r="U225" s="1" t="str" cm="1">
        <f t="array" ref="U225">_xll.BDP(B225,"rr951")</f>
        <v>#N/A Connection</v>
      </c>
      <c r="V225" s="1" t="str" cm="1">
        <f t="array" ref="V225">_xll.BDP(B225,"rx280")</f>
        <v>#N/A Connection</v>
      </c>
      <c r="W225" s="1" t="str" cm="1">
        <f t="array" ref="W225">_xll.BDP(B225,"CEO_DUALITY")</f>
        <v>#N/A Connection</v>
      </c>
      <c r="X225" s="1" t="str" cm="1">
        <f t="array" ref="X225">_xll.BDP(B225,"ES277")</f>
        <v>#N/A Connection</v>
      </c>
      <c r="Y225" s="1" t="str" cm="1">
        <f t="array" ref="Y225">_xll.BDP(B225,"es096")</f>
        <v>#N/A Connection</v>
      </c>
      <c r="Z225" s="1" t="str" cm="1">
        <f t="array" ref="Z225">_xll.BDP(B225,"CG680")</f>
        <v>#N/A Connection</v>
      </c>
      <c r="AA225" s="1">
        <v>2.3678539999999999</v>
      </c>
      <c r="AB225" s="1">
        <v>77.904145799457837</v>
      </c>
      <c r="AC225" s="1">
        <v>0.60070009999999996</v>
      </c>
      <c r="AE225" s="1">
        <v>40.950000000000003</v>
      </c>
      <c r="AG225" t="str" cm="1">
        <f t="array" ref="AG225">_xll.BDP(B225,"State_of_domicile")</f>
        <v>#N/A Connection</v>
      </c>
      <c r="AH225" t="str" cm="1">
        <f t="array" ref="AH225">_xll.BDP(B225,"cntry_of_domicile")</f>
        <v>#N/A Connection</v>
      </c>
      <c r="AI225" t="str" cm="1">
        <f t="array" ref="AI225">_xll.BDP(B225,"cur_mkt_cap")</f>
        <v>#N/A Connection</v>
      </c>
      <c r="AJ225" t="str">
        <f t="shared" si="7"/>
        <v>Large Cap</v>
      </c>
      <c r="AK225" t="str" cm="1">
        <f t="array" ref="AK225">_xll.BDP(B225,"EQY_beta")</f>
        <v>#N/A Connection</v>
      </c>
    </row>
    <row r="226" spans="1:37" x14ac:dyDescent="0.3">
      <c r="A226" t="s">
        <v>569</v>
      </c>
      <c r="B226" t="str">
        <f t="shared" si="6"/>
        <v>HPE US Equity</v>
      </c>
      <c r="C226" t="s">
        <v>68</v>
      </c>
      <c r="D226" t="s">
        <v>19</v>
      </c>
      <c r="E226">
        <v>1281817000</v>
      </c>
      <c r="F226" t="s">
        <v>1063</v>
      </c>
      <c r="G226">
        <v>25.142399999999999</v>
      </c>
      <c r="H226">
        <v>13892113</v>
      </c>
      <c r="I226">
        <v>2015</v>
      </c>
      <c r="J226">
        <v>60200</v>
      </c>
      <c r="K226" t="s">
        <v>1068</v>
      </c>
      <c r="L226" s="1">
        <v>16.305</v>
      </c>
      <c r="M226" s="1">
        <v>4.5108784407660085</v>
      </c>
      <c r="O226" s="1">
        <v>2.451663599009378</v>
      </c>
      <c r="P226" s="1" t="str" cm="1">
        <f t="array" ref="P226">_xll.BDP(B226,"is010")</f>
        <v>#N/A Connection</v>
      </c>
      <c r="Q226" s="1" t="str" cm="1">
        <f t="array" ref="Q226">_xll.BDP(B226,"wacc")</f>
        <v>#N/A Connection</v>
      </c>
      <c r="R226" s="1" t="str" cm="1">
        <f t="array" ref="R226">_xll.BDP(B226,"rr243")</f>
        <v>#N/A Connection</v>
      </c>
      <c r="S226" s="1" t="str" cm="1">
        <f t="array" ref="S226">_xll.BDP(B226,"rr057")</f>
        <v>#N/A Connection</v>
      </c>
      <c r="T226" s="1" t="str" cm="1">
        <f t="array" ref="T226">_xll.BDP(B226,"RR026")</f>
        <v>#N/A Connection</v>
      </c>
      <c r="U226" s="1" t="str" cm="1">
        <f t="array" ref="U226">_xll.BDP(B226,"rr951")</f>
        <v>#N/A Connection</v>
      </c>
      <c r="V226" s="1" t="str" cm="1">
        <f t="array" ref="V226">_xll.BDP(B226,"rx280")</f>
        <v>#N/A Connection</v>
      </c>
      <c r="W226" s="1" t="str" cm="1">
        <f t="array" ref="W226">_xll.BDP(B226,"CEO_DUALITY")</f>
        <v>#N/A Connection</v>
      </c>
      <c r="X226" s="1" t="str" cm="1">
        <f t="array" ref="X226">_xll.BDP(B226,"ES277")</f>
        <v>#N/A Connection</v>
      </c>
      <c r="Y226" s="1" t="str" cm="1">
        <f t="array" ref="Y226">_xll.BDP(B226,"es096")</f>
        <v>#N/A Connection</v>
      </c>
      <c r="Z226" s="1" t="str" cm="1">
        <f t="array" ref="Z226">_xll.BDP(B226,"CG680")</f>
        <v>#N/A Connection</v>
      </c>
      <c r="AA226" s="1">
        <v>2.0725419999999999</v>
      </c>
      <c r="AB226" s="1">
        <v>95.097523937904</v>
      </c>
      <c r="AC226" s="1">
        <v>-2.8329080000000002</v>
      </c>
      <c r="AD226" s="1">
        <v>6.3116640000000004</v>
      </c>
      <c r="AE226" s="1">
        <v>3.7375430000000001</v>
      </c>
      <c r="AG226" t="str" cm="1">
        <f t="array" ref="AG226">_xll.BDP(B226,"State_of_domicile")</f>
        <v>#N/A Connection</v>
      </c>
      <c r="AH226" t="str" cm="1">
        <f t="array" ref="AH226">_xll.BDP(B226,"cntry_of_domicile")</f>
        <v>#N/A Connection</v>
      </c>
      <c r="AI226" t="str" cm="1">
        <f t="array" ref="AI226">_xll.BDP(B226,"cur_mkt_cap")</f>
        <v>#N/A Connection</v>
      </c>
      <c r="AJ226" t="str">
        <f t="shared" si="7"/>
        <v>Large Cap</v>
      </c>
      <c r="AK226" t="str" cm="1">
        <f t="array" ref="AK226">_xll.BDP(B226,"EQY_beta")</f>
        <v>#N/A Connection</v>
      </c>
    </row>
    <row r="227" spans="1:37" x14ac:dyDescent="0.3">
      <c r="A227" t="s">
        <v>540</v>
      </c>
      <c r="B227" t="str">
        <f t="shared" si="6"/>
        <v>HPQ US Equity</v>
      </c>
      <c r="C227" t="s">
        <v>37</v>
      </c>
      <c r="D227" t="s">
        <v>19</v>
      </c>
      <c r="E227">
        <v>982145800</v>
      </c>
      <c r="F227" t="s">
        <v>1063</v>
      </c>
      <c r="G227">
        <v>10.124599999999999</v>
      </c>
      <c r="H227">
        <v>5484039</v>
      </c>
      <c r="I227">
        <v>1998</v>
      </c>
      <c r="J227">
        <v>58000</v>
      </c>
      <c r="K227" t="s">
        <v>1068</v>
      </c>
      <c r="L227" s="1">
        <v>27.78</v>
      </c>
      <c r="M227" s="1">
        <v>14.494737996653706</v>
      </c>
      <c r="O227" s="1">
        <v>11.884896560555465</v>
      </c>
      <c r="P227" s="1" t="str" cm="1">
        <f t="array" ref="P227">_xll.BDP(B227,"is010")</f>
        <v>#N/A Connection</v>
      </c>
      <c r="Q227" s="1" t="str" cm="1">
        <f t="array" ref="Q227">_xll.BDP(B227,"wacc")</f>
        <v>#N/A Connection</v>
      </c>
      <c r="R227" s="1" t="str" cm="1">
        <f t="array" ref="R227">_xll.BDP(B227,"rr243")</f>
        <v>#N/A Connection</v>
      </c>
      <c r="S227" s="1" t="str" cm="1">
        <f t="array" ref="S227">_xll.BDP(B227,"rr057")</f>
        <v>#N/A Connection</v>
      </c>
      <c r="T227" s="1" t="str" cm="1">
        <f t="array" ref="T227">_xll.BDP(B227,"RR026")</f>
        <v>#N/A Connection</v>
      </c>
      <c r="U227" s="1" t="str" cm="1">
        <f t="array" ref="U227">_xll.BDP(B227,"rr951")</f>
        <v>#N/A Connection</v>
      </c>
      <c r="V227" s="1" t="str" cm="1">
        <f t="array" ref="V227">_xll.BDP(B227,"rx280")</f>
        <v>#N/A Connection</v>
      </c>
      <c r="W227" s="1" t="str" cm="1">
        <f t="array" ref="W227">_xll.BDP(B227,"CEO_DUALITY")</f>
        <v>#N/A Connection</v>
      </c>
      <c r="X227" s="1" t="str" cm="1">
        <f t="array" ref="X227">_xll.BDP(B227,"ES277")</f>
        <v>#N/A Connection</v>
      </c>
      <c r="Y227" s="1" t="str" cm="1">
        <f t="array" ref="Y227">_xll.BDP(B227,"es096")</f>
        <v>#N/A Connection</v>
      </c>
      <c r="Z227" s="1" t="str" cm="1">
        <f t="array" ref="Z227">_xll.BDP(B227,"CG680")</f>
        <v>#N/A Connection</v>
      </c>
      <c r="AA227" s="1">
        <v>4.8205590000000003</v>
      </c>
      <c r="AB227" s="1">
        <v>94.813409263536357</v>
      </c>
      <c r="AC227" s="1">
        <v>-23.72315</v>
      </c>
      <c r="AD227" s="1">
        <v>11.59137</v>
      </c>
      <c r="AE227" s="1">
        <v>6.802435</v>
      </c>
      <c r="AF227" s="1">
        <v>19.115498177261614</v>
      </c>
      <c r="AG227" t="str" cm="1">
        <f t="array" ref="AG227">_xll.BDP(B227,"State_of_domicile")</f>
        <v>#N/A Connection</v>
      </c>
      <c r="AH227" t="str" cm="1">
        <f t="array" ref="AH227">_xll.BDP(B227,"cntry_of_domicile")</f>
        <v>#N/A Connection</v>
      </c>
      <c r="AI227" t="str" cm="1">
        <f t="array" ref="AI227">_xll.BDP(B227,"cur_mkt_cap")</f>
        <v>#N/A Connection</v>
      </c>
      <c r="AJ227" t="str">
        <f t="shared" si="7"/>
        <v>Large Cap</v>
      </c>
      <c r="AK227" t="str" cm="1">
        <f t="array" ref="AK227">_xll.BDP(B227,"EQY_beta")</f>
        <v>#N/A Connection</v>
      </c>
    </row>
    <row r="228" spans="1:37" x14ac:dyDescent="0.3">
      <c r="A228" t="s">
        <v>654</v>
      </c>
      <c r="B228" t="str">
        <f t="shared" si="6"/>
        <v>HRL US Equity</v>
      </c>
      <c r="C228" t="s">
        <v>153</v>
      </c>
      <c r="D228" t="s">
        <v>27</v>
      </c>
      <c r="E228">
        <v>546424200</v>
      </c>
      <c r="F228" t="s">
        <v>1063</v>
      </c>
      <c r="G228">
        <v>24.863399999999999</v>
      </c>
      <c r="H228">
        <v>1645907</v>
      </c>
      <c r="I228">
        <v>1928</v>
      </c>
      <c r="J228">
        <v>20000</v>
      </c>
      <c r="K228" t="s">
        <v>1073</v>
      </c>
      <c r="L228" s="1">
        <v>45.97</v>
      </c>
      <c r="M228" s="1">
        <v>5.6732755916093058</v>
      </c>
      <c r="N228" s="1">
        <v>5.2123735527633128</v>
      </c>
      <c r="O228" s="1">
        <v>10.249624064335659</v>
      </c>
      <c r="P228" s="1" t="str" cm="1">
        <f t="array" ref="P228">_xll.BDP(B228,"is010")</f>
        <v>#N/A Connection</v>
      </c>
      <c r="Q228" s="1" t="str" cm="1">
        <f t="array" ref="Q228">_xll.BDP(B228,"wacc")</f>
        <v>#N/A Connection</v>
      </c>
      <c r="R228" s="1" t="str" cm="1">
        <f t="array" ref="R228">_xll.BDP(B228,"rr243")</f>
        <v>#N/A Connection</v>
      </c>
      <c r="S228" s="1" t="str" cm="1">
        <f t="array" ref="S228">_xll.BDP(B228,"rr057")</f>
        <v>#N/A Connection</v>
      </c>
      <c r="T228" s="1" t="str" cm="1">
        <f t="array" ref="T228">_xll.BDP(B228,"RR026")</f>
        <v>#N/A Connection</v>
      </c>
      <c r="U228" s="1" t="str" cm="1">
        <f t="array" ref="U228">_xll.BDP(B228,"rr951")</f>
        <v>#N/A Connection</v>
      </c>
      <c r="V228" s="1" t="str" cm="1">
        <f t="array" ref="V228">_xll.BDP(B228,"rx280")</f>
        <v>#N/A Connection</v>
      </c>
      <c r="W228" s="1" t="str" cm="1">
        <f t="array" ref="W228">_xll.BDP(B228,"CEO_DUALITY")</f>
        <v>#N/A Connection</v>
      </c>
      <c r="X228" s="1" t="str" cm="1">
        <f t="array" ref="X228">_xll.BDP(B228,"ES277")</f>
        <v>#N/A Connection</v>
      </c>
      <c r="Y228" s="1" t="str" cm="1">
        <f t="array" ref="Y228">_xll.BDP(B228,"es096")</f>
        <v>#N/A Connection</v>
      </c>
      <c r="Z228" s="1" t="str" cm="1">
        <f t="array" ref="Z228">_xll.BDP(B228,"CG680")</f>
        <v>#N/A Connection</v>
      </c>
      <c r="AA228" s="1">
        <v>5.3835769999999998</v>
      </c>
      <c r="AB228" s="1">
        <v>88.931472605529919</v>
      </c>
      <c r="AC228" s="1">
        <v>-4.6810590000000003</v>
      </c>
      <c r="AD228" s="1">
        <v>1.8333870000000001</v>
      </c>
      <c r="AE228" s="1">
        <v>8.2433309999999995</v>
      </c>
      <c r="AF228" s="1">
        <v>13.618127002959724</v>
      </c>
      <c r="AG228" t="str" cm="1">
        <f t="array" ref="AG228">_xll.BDP(B228,"State_of_domicile")</f>
        <v>#N/A Connection</v>
      </c>
      <c r="AH228" t="str" cm="1">
        <f t="array" ref="AH228">_xll.BDP(B228,"cntry_of_domicile")</f>
        <v>#N/A Connection</v>
      </c>
      <c r="AI228" t="str" cm="1">
        <f t="array" ref="AI228">_xll.BDP(B228,"cur_mkt_cap")</f>
        <v>#N/A Connection</v>
      </c>
      <c r="AJ228" t="str">
        <f t="shared" si="7"/>
        <v>Large Cap</v>
      </c>
      <c r="AK228" t="str" cm="1">
        <f t="array" ref="AK228">_xll.BDP(B228,"EQY_beta")</f>
        <v>#N/A Connection</v>
      </c>
    </row>
    <row r="229" spans="1:37" x14ac:dyDescent="0.3">
      <c r="A229" t="s">
        <v>880</v>
      </c>
      <c r="B229" t="str">
        <f t="shared" si="6"/>
        <v>HSIC US Equity</v>
      </c>
      <c r="C229" t="s">
        <v>379</v>
      </c>
      <c r="D229" t="s">
        <v>29</v>
      </c>
      <c r="E229">
        <v>135547600</v>
      </c>
      <c r="F229" t="s">
        <v>1065</v>
      </c>
      <c r="G229">
        <v>18.885100000000001</v>
      </c>
      <c r="H229">
        <v>847180</v>
      </c>
      <c r="I229">
        <v>1992</v>
      </c>
      <c r="J229">
        <v>21600</v>
      </c>
      <c r="K229" t="s">
        <v>1064</v>
      </c>
      <c r="L229" s="1">
        <v>80.83</v>
      </c>
      <c r="M229" s="1">
        <v>19.852349864366793</v>
      </c>
      <c r="N229" s="1">
        <v>5.1806687565308263</v>
      </c>
      <c r="O229" s="1">
        <v>6.8346790568353004</v>
      </c>
      <c r="P229" s="1" t="str" cm="1">
        <f t="array" ref="P229">_xll.BDP(B229,"is010")</f>
        <v>#N/A Connection</v>
      </c>
      <c r="Q229" s="1" t="str" cm="1">
        <f t="array" ref="Q229">_xll.BDP(B229,"wacc")</f>
        <v>#N/A Connection</v>
      </c>
      <c r="R229" s="1" t="str" cm="1">
        <f t="array" ref="R229">_xll.BDP(B229,"rr243")</f>
        <v>#N/A Connection</v>
      </c>
      <c r="S229" s="1" t="str" cm="1">
        <f t="array" ref="S229">_xll.BDP(B229,"rr057")</f>
        <v>#N/A Connection</v>
      </c>
      <c r="T229" s="1" t="str" cm="1">
        <f t="array" ref="T229">_xll.BDP(B229,"RR026")</f>
        <v>#N/A Connection</v>
      </c>
      <c r="U229" s="1" t="str" cm="1">
        <f t="array" ref="U229">_xll.BDP(B229,"rr951")</f>
        <v>#N/A Connection</v>
      </c>
      <c r="V229" s="1" t="str" cm="1">
        <f t="array" ref="V229">_xll.BDP(B229,"rx280")</f>
        <v>#N/A Connection</v>
      </c>
      <c r="W229" s="1" t="str" cm="1">
        <f t="array" ref="W229">_xll.BDP(B229,"CEO_DUALITY")</f>
        <v>#N/A Connection</v>
      </c>
      <c r="X229" s="1" t="str" cm="1">
        <f t="array" ref="X229">_xll.BDP(B229,"ES277")</f>
        <v>#N/A Connection</v>
      </c>
      <c r="Y229" s="1" t="str" cm="1">
        <f t="array" ref="Y229">_xll.BDP(B229,"es096")</f>
        <v>#N/A Connection</v>
      </c>
      <c r="Z229" s="1" t="str" cm="1">
        <f t="array" ref="Z229">_xll.BDP(B229,"CG680")</f>
        <v>#N/A Connection</v>
      </c>
      <c r="AA229" s="1">
        <v>6.5946109999999996</v>
      </c>
      <c r="AB229" s="1">
        <v>108.93935918533057</v>
      </c>
      <c r="AC229" s="1">
        <v>5.9787670000000004</v>
      </c>
      <c r="AD229" s="1">
        <v>5.259188</v>
      </c>
      <c r="AE229" s="1">
        <v>6.6779120000000001</v>
      </c>
      <c r="AF229" s="1">
        <v>9.7950671021512328</v>
      </c>
      <c r="AG229" t="str" cm="1">
        <f t="array" ref="AG229">_xll.BDP(B229,"State_of_domicile")</f>
        <v>#N/A Connection</v>
      </c>
      <c r="AH229" t="str" cm="1">
        <f t="array" ref="AH229">_xll.BDP(B229,"cntry_of_domicile")</f>
        <v>#N/A Connection</v>
      </c>
      <c r="AI229" t="str" cm="1">
        <f t="array" ref="AI229">_xll.BDP(B229,"cur_mkt_cap")</f>
        <v>#N/A Connection</v>
      </c>
      <c r="AJ229" t="str">
        <f t="shared" si="7"/>
        <v>Large Cap</v>
      </c>
      <c r="AK229" t="str" cm="1">
        <f t="array" ref="AK229">_xll.BDP(B229,"EQY_beta")</f>
        <v>#N/A Connection</v>
      </c>
    </row>
    <row r="230" spans="1:37" x14ac:dyDescent="0.3">
      <c r="A230" t="s">
        <v>824</v>
      </c>
      <c r="B230" t="str">
        <f t="shared" si="6"/>
        <v>HST US Equity</v>
      </c>
      <c r="C230" t="s">
        <v>323</v>
      </c>
      <c r="D230" t="s">
        <v>33</v>
      </c>
      <c r="E230">
        <v>715027800</v>
      </c>
      <c r="F230" t="s">
        <v>1065</v>
      </c>
      <c r="G230">
        <v>16.957999999999998</v>
      </c>
      <c r="H230">
        <v>6965731</v>
      </c>
      <c r="I230">
        <v>1998</v>
      </c>
      <c r="J230">
        <v>160</v>
      </c>
      <c r="K230" t="s">
        <v>1081</v>
      </c>
      <c r="L230" s="1">
        <v>17.309999999999999</v>
      </c>
      <c r="M230" s="1">
        <v>-11.053471539145033</v>
      </c>
      <c r="O230" s="1">
        <v>3.1337169431051342</v>
      </c>
      <c r="P230" s="1" t="str" cm="1">
        <f t="array" ref="P230">_xll.BDP(B230,"is010")</f>
        <v>#N/A Connection</v>
      </c>
      <c r="Q230" s="1" t="str" cm="1">
        <f t="array" ref="Q230">_xll.BDP(B230,"wacc")</f>
        <v>#N/A Connection</v>
      </c>
      <c r="R230" s="1" t="str" cm="1">
        <f t="array" ref="R230">_xll.BDP(B230,"rr243")</f>
        <v>#N/A Connection</v>
      </c>
      <c r="T230" s="1" t="str" cm="1">
        <f t="array" ref="T230">_xll.BDP(B230,"RR026")</f>
        <v>#N/A Connection</v>
      </c>
      <c r="U230" s="1" t="str" cm="1">
        <f t="array" ref="U230">_xll.BDP(B230,"rr951")</f>
        <v>#N/A Connection</v>
      </c>
      <c r="V230" s="1" t="str" cm="1">
        <f t="array" ref="V230">_xll.BDP(B230,"rx280")</f>
        <v>#N/A Connection</v>
      </c>
      <c r="W230" s="1" t="str" cm="1">
        <f t="array" ref="W230">_xll.BDP(B230,"CEO_DUALITY")</f>
        <v>#N/A Connection</v>
      </c>
      <c r="X230" s="1" t="str" cm="1">
        <f t="array" ref="X230">_xll.BDP(B230,"ES277")</f>
        <v>#N/A Connection</v>
      </c>
      <c r="Y230" s="1" t="str" cm="1">
        <f t="array" ref="Y230">_xll.BDP(B230,"es096")</f>
        <v>#N/A Connection</v>
      </c>
      <c r="Z230" s="1" t="str" cm="1">
        <f t="array" ref="Z230">_xll.BDP(B230,"CG680")</f>
        <v>#N/A Connection</v>
      </c>
      <c r="AA230" s="1">
        <v>4.5929599999999997</v>
      </c>
      <c r="AB230" s="1">
        <v>117.80941877522562</v>
      </c>
      <c r="AC230" s="1">
        <v>1.654318</v>
      </c>
      <c r="AE230" s="1">
        <v>-4.7815000000000003</v>
      </c>
      <c r="AG230" t="str" cm="1">
        <f t="array" ref="AG230">_xll.BDP(B230,"State_of_domicile")</f>
        <v>#N/A Connection</v>
      </c>
      <c r="AH230" t="str" cm="1">
        <f t="array" ref="AH230">_xll.BDP(B230,"cntry_of_domicile")</f>
        <v>#N/A Connection</v>
      </c>
      <c r="AI230" t="str" cm="1">
        <f t="array" ref="AI230">_xll.BDP(B230,"cur_mkt_cap")</f>
        <v>#N/A Connection</v>
      </c>
      <c r="AJ230" t="str">
        <f t="shared" si="7"/>
        <v>Large Cap</v>
      </c>
      <c r="AK230" t="str" cm="1">
        <f t="array" ref="AK230">_xll.BDP(B230,"EQY_beta")</f>
        <v>#N/A Connection</v>
      </c>
    </row>
    <row r="231" spans="1:37" x14ac:dyDescent="0.3">
      <c r="A231" t="s">
        <v>652</v>
      </c>
      <c r="B231" t="str">
        <f t="shared" si="6"/>
        <v>HSY US Equity</v>
      </c>
      <c r="C231" t="s">
        <v>151</v>
      </c>
      <c r="D231" t="s">
        <v>27</v>
      </c>
      <c r="E231">
        <v>205082600</v>
      </c>
      <c r="F231" t="s">
        <v>1063</v>
      </c>
      <c r="G231">
        <v>29.683399999999999</v>
      </c>
      <c r="H231">
        <v>1064302</v>
      </c>
      <c r="I231">
        <v>1927</v>
      </c>
      <c r="J231">
        <v>16620</v>
      </c>
      <c r="K231" t="s">
        <v>1073</v>
      </c>
      <c r="L231" s="1">
        <v>224.86</v>
      </c>
      <c r="M231" s="1">
        <v>4.5469834736461934</v>
      </c>
      <c r="N231" s="1">
        <v>9.9457363259554281</v>
      </c>
      <c r="O231" s="1">
        <v>15.268134297601227</v>
      </c>
      <c r="P231" s="1" t="str" cm="1">
        <f t="array" ref="P231">_xll.BDP(B231,"is010")</f>
        <v>#N/A Connection</v>
      </c>
      <c r="Q231" s="1" t="str" cm="1">
        <f t="array" ref="Q231">_xll.BDP(B231,"wacc")</f>
        <v>#N/A Connection</v>
      </c>
      <c r="R231" s="1" t="str" cm="1">
        <f t="array" ref="R231">_xll.BDP(B231,"rr243")</f>
        <v>#N/A Connection</v>
      </c>
      <c r="S231" s="1" t="str" cm="1">
        <f t="array" ref="S231">_xll.BDP(B231,"rr057")</f>
        <v>#N/A Connection</v>
      </c>
      <c r="T231" s="1" t="str" cm="1">
        <f t="array" ref="T231">_xll.BDP(B231,"RR026")</f>
        <v>#N/A Connection</v>
      </c>
      <c r="U231" s="1" t="str" cm="1">
        <f t="array" ref="U231">_xll.BDP(B231,"rr951")</f>
        <v>#N/A Connection</v>
      </c>
      <c r="V231" s="1" t="str" cm="1">
        <f t="array" ref="V231">_xll.BDP(B231,"rx280")</f>
        <v>#N/A Connection</v>
      </c>
      <c r="W231" s="1" t="str" cm="1">
        <f t="array" ref="W231">_xll.BDP(B231,"CEO_DUALITY")</f>
        <v>#N/A Connection</v>
      </c>
      <c r="X231" s="1" t="str" cm="1">
        <f t="array" ref="X231">_xll.BDP(B231,"ES277")</f>
        <v>#N/A Connection</v>
      </c>
      <c r="Y231" s="1" t="str" cm="1">
        <f t="array" ref="Y231">_xll.BDP(B231,"es096")</f>
        <v>#N/A Connection</v>
      </c>
      <c r="Z231" s="1" t="str" cm="1">
        <f t="array" ref="Z231">_xll.BDP(B231,"CG680")</f>
        <v>#N/A Connection</v>
      </c>
      <c r="AA231" s="1">
        <v>3.8797299999999999</v>
      </c>
      <c r="AB231" s="1">
        <v>88.307552971714685</v>
      </c>
      <c r="AC231" s="1">
        <v>15.331429999999999</v>
      </c>
      <c r="AD231" s="1">
        <v>16.450299999999999</v>
      </c>
      <c r="AE231" s="1">
        <v>18.373609999999999</v>
      </c>
      <c r="AF231" s="1">
        <v>14.990687002154846</v>
      </c>
      <c r="AG231" t="str" cm="1">
        <f t="array" ref="AG231">_xll.BDP(B231,"State_of_domicile")</f>
        <v>#N/A Connection</v>
      </c>
      <c r="AH231" t="str" cm="1">
        <f t="array" ref="AH231">_xll.BDP(B231,"cntry_of_domicile")</f>
        <v>#N/A Connection</v>
      </c>
      <c r="AI231" t="str" cm="1">
        <f t="array" ref="AI231">_xll.BDP(B231,"cur_mkt_cap")</f>
        <v>#N/A Connection</v>
      </c>
      <c r="AJ231" t="str">
        <f t="shared" si="7"/>
        <v>Large Cap</v>
      </c>
      <c r="AK231" t="str" cm="1">
        <f t="array" ref="AK231">_xll.BDP(B231,"EQY_beta")</f>
        <v>#N/A Connection</v>
      </c>
    </row>
    <row r="232" spans="1:37" x14ac:dyDescent="0.3">
      <c r="A232" t="s">
        <v>658</v>
      </c>
      <c r="B232" t="str">
        <f t="shared" si="6"/>
        <v>HUM US Equity</v>
      </c>
      <c r="C232" t="s">
        <v>157</v>
      </c>
      <c r="D232" t="s">
        <v>29</v>
      </c>
      <c r="E232">
        <v>124974600</v>
      </c>
      <c r="F232" t="s">
        <v>1063</v>
      </c>
      <c r="G232">
        <v>21.626799999999999</v>
      </c>
      <c r="H232">
        <v>1172594</v>
      </c>
      <c r="I232">
        <v>1964</v>
      </c>
      <c r="J232">
        <v>95500</v>
      </c>
      <c r="K232" t="s">
        <v>1100</v>
      </c>
      <c r="L232" s="1">
        <v>491.27</v>
      </c>
      <c r="M232" s="1">
        <v>12.135803218095308</v>
      </c>
      <c r="N232" s="1">
        <v>27.734678413576159</v>
      </c>
      <c r="O232" s="1">
        <v>8.7117512112542634</v>
      </c>
      <c r="P232" s="1" t="str" cm="1">
        <f t="array" ref="P232">_xll.BDP(B232,"is010")</f>
        <v>#N/A Connection</v>
      </c>
      <c r="Q232" s="1" t="str" cm="1">
        <f t="array" ref="Q232">_xll.BDP(B232,"wacc")</f>
        <v>#N/A Connection</v>
      </c>
      <c r="R232" s="1" t="str" cm="1">
        <f t="array" ref="R232">_xll.BDP(B232,"rr243")</f>
        <v>#N/A Connection</v>
      </c>
      <c r="S232" s="1" t="str" cm="1">
        <f t="array" ref="S232">_xll.BDP(B232,"rr057")</f>
        <v>#N/A Connection</v>
      </c>
      <c r="T232" s="1" t="str" cm="1">
        <f t="array" ref="T232">_xll.BDP(B232,"RR026")</f>
        <v>#N/A Connection</v>
      </c>
      <c r="U232" s="1" t="str" cm="1">
        <f t="array" ref="U232">_xll.BDP(B232,"rr951")</f>
        <v>#N/A Connection</v>
      </c>
      <c r="V232" s="1" t="str" cm="1">
        <f t="array" ref="V232">_xll.BDP(B232,"rx280")</f>
        <v>#N/A Connection</v>
      </c>
      <c r="W232" s="1" t="str" cm="1">
        <f t="array" ref="W232">_xll.BDP(B232,"CEO_DUALITY")</f>
        <v>#N/A Connection</v>
      </c>
      <c r="X232" s="1" t="str" cm="1">
        <f t="array" ref="X232">_xll.BDP(B232,"ES277")</f>
        <v>#N/A Connection</v>
      </c>
      <c r="Y232" s="1" t="str" cm="1">
        <f t="array" ref="Y232">_xll.BDP(B232,"es096")</f>
        <v>#N/A Connection</v>
      </c>
      <c r="Z232" s="1" t="str" cm="1">
        <f t="array" ref="Z232">_xll.BDP(B232,"CG680")</f>
        <v>#N/A Connection</v>
      </c>
      <c r="AA232" s="1">
        <v>3.5844930000000002</v>
      </c>
      <c r="AB232" s="1">
        <v>107.91997458003419</v>
      </c>
      <c r="AC232" s="1">
        <v>27.49466</v>
      </c>
      <c r="AD232" s="1">
        <v>10.965020000000001</v>
      </c>
      <c r="AE232" s="1">
        <v>12.71203</v>
      </c>
      <c r="AF232" s="1">
        <v>23.35840304900616</v>
      </c>
      <c r="AG232" t="str" cm="1">
        <f t="array" ref="AG232">_xll.BDP(B232,"State_of_domicile")</f>
        <v>#N/A Connection</v>
      </c>
      <c r="AH232" t="str" cm="1">
        <f t="array" ref="AH232">_xll.BDP(B232,"cntry_of_domicile")</f>
        <v>#N/A Connection</v>
      </c>
      <c r="AI232" t="str" cm="1">
        <f t="array" ref="AI232">_xll.BDP(B232,"cur_mkt_cap")</f>
        <v>#N/A Connection</v>
      </c>
      <c r="AJ232" t="str">
        <f t="shared" si="7"/>
        <v>Large Cap</v>
      </c>
      <c r="AK232" t="str" cm="1">
        <f t="array" ref="AK232">_xll.BDP(B232,"EQY_beta")</f>
        <v>#N/A Connection</v>
      </c>
    </row>
    <row r="233" spans="1:37" x14ac:dyDescent="0.3">
      <c r="A233" t="s">
        <v>867</v>
      </c>
      <c r="B233" t="str">
        <f t="shared" si="6"/>
        <v>HWM US Equity</v>
      </c>
      <c r="C233" t="s">
        <v>366</v>
      </c>
      <c r="D233" t="s">
        <v>21</v>
      </c>
      <c r="E233">
        <v>413712000</v>
      </c>
      <c r="F233" t="s">
        <v>1063</v>
      </c>
      <c r="G233">
        <v>0</v>
      </c>
      <c r="H233">
        <v>726</v>
      </c>
      <c r="I233">
        <v>2017</v>
      </c>
      <c r="J233">
        <v>19900</v>
      </c>
      <c r="K233" t="s">
        <v>1089</v>
      </c>
      <c r="L233" s="1">
        <v>40.78</v>
      </c>
      <c r="M233" s="1">
        <v>-16.378184954495101</v>
      </c>
      <c r="N233" s="1">
        <v>27.704194705990925</v>
      </c>
      <c r="O233" s="1">
        <v>1.9649512653220775</v>
      </c>
      <c r="P233" s="1" t="str" cm="1">
        <f t="array" ref="P233">_xll.BDP(B233,"is010")</f>
        <v>#N/A Connection</v>
      </c>
      <c r="Q233" s="1" t="str" cm="1">
        <f t="array" ref="Q233">_xll.BDP(B233,"wacc")</f>
        <v>#N/A Connection</v>
      </c>
      <c r="R233" s="1" t="str" cm="1">
        <f t="array" ref="R233">_xll.BDP(B233,"rr243")</f>
        <v>#N/A Connection</v>
      </c>
      <c r="S233" s="1" t="str" cm="1">
        <f t="array" ref="S233">_xll.BDP(B233,"rr057")</f>
        <v>#N/A Connection</v>
      </c>
      <c r="T233" s="1" t="str" cm="1">
        <f t="array" ref="T233">_xll.BDP(B233,"RR026")</f>
        <v>#N/A Connection</v>
      </c>
      <c r="U233" s="1" t="str" cm="1">
        <f t="array" ref="U233">_xll.BDP(B233,"rr951")</f>
        <v>#N/A Connection</v>
      </c>
      <c r="V233" s="1" t="str" cm="1">
        <f t="array" ref="V233">_xll.BDP(B233,"rx280")</f>
        <v>#N/A Connection</v>
      </c>
      <c r="W233" s="1" t="str" cm="1">
        <f t="array" ref="W233">_xll.BDP(B233,"CEO_DUALITY")</f>
        <v>#N/A Connection</v>
      </c>
      <c r="X233" s="1" t="str" cm="1">
        <f t="array" ref="X233">_xll.BDP(B233,"ES277")</f>
        <v>#N/A Connection</v>
      </c>
      <c r="Y233" s="1" t="str" cm="1">
        <f t="array" ref="Y233">_xll.BDP(B233,"es096")</f>
        <v>#N/A Connection</v>
      </c>
      <c r="Z233" s="1" t="str" cm="1">
        <f t="array" ref="Z233">_xll.BDP(B233,"CG680")</f>
        <v>#N/A Connection</v>
      </c>
      <c r="AA233" s="1">
        <v>2.1755369999999998</v>
      </c>
      <c r="AB233" s="1">
        <v>107.25731848223157</v>
      </c>
      <c r="AC233" s="1">
        <v>19.103870000000001</v>
      </c>
      <c r="AD233" s="1">
        <v>18.713170000000002</v>
      </c>
      <c r="AE233" s="1">
        <v>10.467639999999999</v>
      </c>
      <c r="AG233" t="str" cm="1">
        <f t="array" ref="AG233">_xll.BDP(B233,"State_of_domicile")</f>
        <v>#N/A Connection</v>
      </c>
      <c r="AH233" t="str" cm="1">
        <f t="array" ref="AH233">_xll.BDP(B233,"cntry_of_domicile")</f>
        <v>#N/A Connection</v>
      </c>
      <c r="AI233" t="str" cm="1">
        <f t="array" ref="AI233">_xll.BDP(B233,"cur_mkt_cap")</f>
        <v>#N/A Connection</v>
      </c>
      <c r="AJ233" t="str">
        <f t="shared" si="7"/>
        <v>Large Cap</v>
      </c>
      <c r="AK233" t="str" cm="1">
        <f t="array" ref="AK233">_xll.BDP(B233,"EQY_beta")</f>
        <v>#N/A Connection</v>
      </c>
    </row>
    <row r="234" spans="1:37" x14ac:dyDescent="0.3">
      <c r="A234" t="s">
        <v>543</v>
      </c>
      <c r="B234" t="str">
        <f t="shared" si="6"/>
        <v>IBM US Equity</v>
      </c>
      <c r="C234" t="s">
        <v>41</v>
      </c>
      <c r="D234" t="s">
        <v>19</v>
      </c>
      <c r="E234">
        <v>904126300</v>
      </c>
      <c r="F234" t="s">
        <v>1063</v>
      </c>
      <c r="G234">
        <v>68.720500000000001</v>
      </c>
      <c r="H234">
        <v>5042550</v>
      </c>
      <c r="I234">
        <v>1911</v>
      </c>
      <c r="J234">
        <v>307600</v>
      </c>
      <c r="K234" t="s">
        <v>1071</v>
      </c>
      <c r="L234" s="1">
        <v>144.44</v>
      </c>
      <c r="M234" s="1">
        <v>-5.2112973665674911</v>
      </c>
      <c r="O234" s="1">
        <v>5.2435145698721382</v>
      </c>
      <c r="P234" s="1" t="str" cm="1">
        <f t="array" ref="P234">_xll.BDP(B234,"is010")</f>
        <v>#N/A Connection</v>
      </c>
      <c r="Q234" s="1" t="str" cm="1">
        <f t="array" ref="Q234">_xll.BDP(B234,"wacc")</f>
        <v>#N/A Connection</v>
      </c>
      <c r="R234" s="1" t="str" cm="1">
        <f t="array" ref="R234">_xll.BDP(B234,"rr243")</f>
        <v>#N/A Connection</v>
      </c>
      <c r="S234" s="1" t="str" cm="1">
        <f t="array" ref="S234">_xll.BDP(B234,"rr057")</f>
        <v>#N/A Connection</v>
      </c>
      <c r="T234" s="1" t="str" cm="1">
        <f t="array" ref="T234">_xll.BDP(B234,"RR026")</f>
        <v>#N/A Connection</v>
      </c>
      <c r="U234" s="1" t="str" cm="1">
        <f t="array" ref="U234">_xll.BDP(B234,"rr951")</f>
        <v>#N/A Connection</v>
      </c>
      <c r="V234" s="1" t="str" cm="1">
        <f t="array" ref="V234">_xll.BDP(B234,"rx280")</f>
        <v>#N/A Connection</v>
      </c>
      <c r="W234" s="1" t="str" cm="1">
        <f t="array" ref="W234">_xll.BDP(B234,"CEO_DUALITY")</f>
        <v>#N/A Connection</v>
      </c>
      <c r="X234" s="1" t="str" cm="1">
        <f t="array" ref="X234">_xll.BDP(B234,"ES277")</f>
        <v>#N/A Connection</v>
      </c>
      <c r="Y234" s="1" t="str" cm="1">
        <f t="array" ref="Y234">_xll.BDP(B234,"es096")</f>
        <v>#N/A Connection</v>
      </c>
      <c r="Z234" s="1" t="str" cm="1">
        <f t="array" ref="Z234">_xll.BDP(B234,"CG680")</f>
        <v>#N/A Connection</v>
      </c>
      <c r="AA234" s="1">
        <v>7.4094670000000002</v>
      </c>
      <c r="AB234" s="1">
        <v>60.62137637805094</v>
      </c>
      <c r="AC234" s="1">
        <v>13.965719999999999</v>
      </c>
      <c r="AD234" s="1">
        <v>8.2166049999999995</v>
      </c>
      <c r="AE234" s="1">
        <v>2.5817420000000002</v>
      </c>
      <c r="AF234" s="1">
        <v>1.398246342380749</v>
      </c>
      <c r="AG234" t="str" cm="1">
        <f t="array" ref="AG234">_xll.BDP(B234,"State_of_domicile")</f>
        <v>#N/A Connection</v>
      </c>
      <c r="AH234" t="str" cm="1">
        <f t="array" ref="AH234">_xll.BDP(B234,"cntry_of_domicile")</f>
        <v>#N/A Connection</v>
      </c>
      <c r="AI234" t="str" cm="1">
        <f t="array" ref="AI234">_xll.BDP(B234,"cur_mkt_cap")</f>
        <v>#N/A Connection</v>
      </c>
      <c r="AJ234" t="str">
        <f t="shared" si="7"/>
        <v>Large Cap</v>
      </c>
      <c r="AK234" t="str" cm="1">
        <f t="array" ref="AK234">_xll.BDP(B234,"EQY_beta")</f>
        <v>#N/A Connection</v>
      </c>
    </row>
    <row r="235" spans="1:37" x14ac:dyDescent="0.3">
      <c r="A235" t="s">
        <v>933</v>
      </c>
      <c r="B235" t="str">
        <f t="shared" si="6"/>
        <v>ICE US Equity</v>
      </c>
      <c r="C235" t="s">
        <v>432</v>
      </c>
      <c r="D235" t="s">
        <v>14</v>
      </c>
      <c r="E235">
        <v>558851300</v>
      </c>
      <c r="F235" t="s">
        <v>1063</v>
      </c>
      <c r="G235">
        <v>41.870699999999999</v>
      </c>
      <c r="H235">
        <v>2151048</v>
      </c>
      <c r="I235">
        <v>2013</v>
      </c>
      <c r="J235">
        <v>8911</v>
      </c>
      <c r="K235" t="s">
        <v>1080</v>
      </c>
      <c r="L235" s="1">
        <v>108.09</v>
      </c>
      <c r="M235" s="1">
        <v>10.890646183910512</v>
      </c>
      <c r="O235" s="1">
        <v>2.3945249206873083</v>
      </c>
      <c r="P235" s="1" t="str" cm="1">
        <f t="array" ref="P235">_xll.BDP(B235,"is010")</f>
        <v>#N/A Connection</v>
      </c>
      <c r="Q235" s="1" t="str" cm="1">
        <f t="array" ref="Q235">_xll.BDP(B235,"wacc")</f>
        <v>#N/A Connection</v>
      </c>
      <c r="R235" s="1" t="str" cm="1">
        <f t="array" ref="R235">_xll.BDP(B235,"rr243")</f>
        <v>#N/A Connection</v>
      </c>
      <c r="T235" s="1" t="str" cm="1">
        <f t="array" ref="T235">_xll.BDP(B235,"RR026")</f>
        <v>#N/A Connection</v>
      </c>
      <c r="U235" s="1" t="str" cm="1">
        <f t="array" ref="U235">_xll.BDP(B235,"rr951")</f>
        <v>#N/A Connection</v>
      </c>
      <c r="V235" s="1" t="str" cm="1">
        <f t="array" ref="V235">_xll.BDP(B235,"rx280")</f>
        <v>#N/A Connection</v>
      </c>
      <c r="W235" s="1" t="str" cm="1">
        <f t="array" ref="W235">_xll.BDP(B235,"CEO_DUALITY")</f>
        <v>#N/A Connection</v>
      </c>
      <c r="X235" s="1" t="str" cm="1">
        <f t="array" ref="X235">_xll.BDP(B235,"ES277")</f>
        <v>#N/A Connection</v>
      </c>
      <c r="Y235" s="1" t="str" cm="1">
        <f t="array" ref="Y235">_xll.BDP(B235,"es096")</f>
        <v>#N/A Connection</v>
      </c>
      <c r="Z235" s="1" t="str" cm="1">
        <f t="array" ref="Z235">_xll.BDP(B235,"CG680")</f>
        <v>#N/A Connection</v>
      </c>
      <c r="AA235" s="1">
        <v>1.823585</v>
      </c>
      <c r="AB235" s="1">
        <v>97.641875643240809</v>
      </c>
      <c r="AC235" s="1">
        <v>-13.286210000000001</v>
      </c>
      <c r="AD235" s="1">
        <v>5.0571489999999999</v>
      </c>
      <c r="AE235" s="1">
        <v>8.8699750000000002</v>
      </c>
      <c r="AF235" s="1">
        <v>16.625327809680645</v>
      </c>
      <c r="AG235" t="str" cm="1">
        <f t="array" ref="AG235">_xll.BDP(B235,"State_of_domicile")</f>
        <v>#N/A Connection</v>
      </c>
      <c r="AH235" t="str" cm="1">
        <f t="array" ref="AH235">_xll.BDP(B235,"cntry_of_domicile")</f>
        <v>#N/A Connection</v>
      </c>
      <c r="AI235" t="str" cm="1">
        <f t="array" ref="AI235">_xll.BDP(B235,"cur_mkt_cap")</f>
        <v>#N/A Connection</v>
      </c>
      <c r="AJ235" t="str">
        <f t="shared" si="7"/>
        <v>Large Cap</v>
      </c>
      <c r="AK235" t="str" cm="1">
        <f t="array" ref="AK235">_xll.BDP(B235,"EQY_beta")</f>
        <v>#N/A Connection</v>
      </c>
    </row>
    <row r="236" spans="1:37" x14ac:dyDescent="0.3">
      <c r="A236" t="s">
        <v>794</v>
      </c>
      <c r="B236" t="str">
        <f t="shared" si="6"/>
        <v>IDXX US Equity</v>
      </c>
      <c r="C236" t="s">
        <v>294</v>
      </c>
      <c r="D236" t="s">
        <v>29</v>
      </c>
      <c r="E236">
        <v>82816960</v>
      </c>
      <c r="F236" t="s">
        <v>1065</v>
      </c>
      <c r="G236">
        <v>60.091500000000003</v>
      </c>
      <c r="H236">
        <v>593082</v>
      </c>
      <c r="I236">
        <v>1983</v>
      </c>
      <c r="J236">
        <v>10350</v>
      </c>
      <c r="K236" t="s">
        <v>1064</v>
      </c>
      <c r="L236" s="1">
        <v>486.98</v>
      </c>
      <c r="M236" s="1">
        <v>13.785547405990473</v>
      </c>
      <c r="N236" s="1">
        <v>22.275540514946307</v>
      </c>
      <c r="O236" s="1">
        <v>24.896149010233394</v>
      </c>
      <c r="P236" s="1" t="str" cm="1">
        <f t="array" ref="P236">_xll.BDP(B236,"is010")</f>
        <v>#N/A Connection</v>
      </c>
      <c r="Q236" s="1" t="str" cm="1">
        <f t="array" ref="Q236">_xll.BDP(B236,"wacc")</f>
        <v>#N/A Connection</v>
      </c>
      <c r="R236" s="1" t="str" cm="1">
        <f t="array" ref="R236">_xll.BDP(B236,"rr243")</f>
        <v>#N/A Connection</v>
      </c>
      <c r="S236" s="1" t="str" cm="1">
        <f t="array" ref="S236">_xll.BDP(B236,"rr057")</f>
        <v>#N/A Connection</v>
      </c>
      <c r="T236" s="1" t="str" cm="1">
        <f t="array" ref="T236">_xll.BDP(B236,"RR026")</f>
        <v>#N/A Connection</v>
      </c>
      <c r="U236" s="1" t="str" cm="1">
        <f t="array" ref="U236">_xll.BDP(B236,"rr951")</f>
        <v>#N/A Connection</v>
      </c>
      <c r="V236" s="1" t="str" cm="1">
        <f t="array" ref="V236">_xll.BDP(B236,"rx280")</f>
        <v>#N/A Connection</v>
      </c>
      <c r="W236" s="1" t="str" cm="1">
        <f t="array" ref="W236">_xll.BDP(B236,"CEO_DUALITY")</f>
        <v>#N/A Connection</v>
      </c>
      <c r="X236" s="1" t="str" cm="1">
        <f t="array" ref="X236">_xll.BDP(B236,"ES277")</f>
        <v>#N/A Connection</v>
      </c>
      <c r="Y236" s="1" t="str" cm="1">
        <f t="array" ref="Y236">_xll.BDP(B236,"es096")</f>
        <v>#N/A Connection</v>
      </c>
      <c r="Z236" s="1" t="str" cm="1">
        <f t="array" ref="Z236">_xll.BDP(B236,"CG680")</f>
        <v>#N/A Connection</v>
      </c>
      <c r="AA236" s="1">
        <v>5.5026700000000002</v>
      </c>
      <c r="AB236" s="1">
        <v>94.584963187886061</v>
      </c>
      <c r="AC236" s="1">
        <v>-6.0192550000000002</v>
      </c>
      <c r="AD236" s="1">
        <v>19.40128</v>
      </c>
      <c r="AE236" s="1">
        <v>22.14734</v>
      </c>
      <c r="AF236" s="1">
        <v>24.399655340005832</v>
      </c>
      <c r="AG236" t="str" cm="1">
        <f t="array" ref="AG236">_xll.BDP(B236,"State_of_domicile")</f>
        <v>#N/A Connection</v>
      </c>
      <c r="AH236" t="str" cm="1">
        <f t="array" ref="AH236">_xll.BDP(B236,"cntry_of_domicile")</f>
        <v>#N/A Connection</v>
      </c>
      <c r="AI236" t="str" cm="1">
        <f t="array" ref="AI236">_xll.BDP(B236,"cur_mkt_cap")</f>
        <v>#N/A Connection</v>
      </c>
      <c r="AJ236" t="str">
        <f t="shared" si="7"/>
        <v>Large Cap</v>
      </c>
      <c r="AK236" t="str" cm="1">
        <f t="array" ref="AK236">_xll.BDP(B236,"EQY_beta")</f>
        <v>#N/A Connection</v>
      </c>
    </row>
    <row r="237" spans="1:37" x14ac:dyDescent="0.3">
      <c r="A237" t="s">
        <v>680</v>
      </c>
      <c r="B237" t="str">
        <f t="shared" si="6"/>
        <v>IEX US Equity</v>
      </c>
      <c r="C237" t="s">
        <v>179</v>
      </c>
      <c r="D237" t="s">
        <v>21</v>
      </c>
      <c r="E237">
        <v>75421110</v>
      </c>
      <c r="F237" t="s">
        <v>1063</v>
      </c>
      <c r="G237">
        <v>29.776700000000002</v>
      </c>
      <c r="H237">
        <v>398694</v>
      </c>
      <c r="I237">
        <v>1987</v>
      </c>
      <c r="J237">
        <v>7536</v>
      </c>
      <c r="K237" t="s">
        <v>1079</v>
      </c>
      <c r="L237" s="1">
        <v>238.8</v>
      </c>
      <c r="M237" s="1">
        <v>5.4691965094149531</v>
      </c>
      <c r="N237" s="1">
        <v>18.573898297439136</v>
      </c>
      <c r="O237" s="1">
        <v>10.54583539940862</v>
      </c>
      <c r="P237" s="1" t="str" cm="1">
        <f t="array" ref="P237">_xll.BDP(B237,"is010")</f>
        <v>#N/A Connection</v>
      </c>
      <c r="Q237" s="1" t="str" cm="1">
        <f t="array" ref="Q237">_xll.BDP(B237,"wacc")</f>
        <v>#N/A Connection</v>
      </c>
      <c r="R237" s="1" t="str" cm="1">
        <f t="array" ref="R237">_xll.BDP(B237,"rr243")</f>
        <v>#N/A Connection</v>
      </c>
      <c r="S237" s="1" t="str" cm="1">
        <f t="array" ref="S237">_xll.BDP(B237,"rr057")</f>
        <v>#N/A Connection</v>
      </c>
      <c r="T237" s="1" t="str" cm="1">
        <f t="array" ref="T237">_xll.BDP(B237,"RR026")</f>
        <v>#N/A Connection</v>
      </c>
      <c r="U237" s="1" t="str" cm="1">
        <f t="array" ref="U237">_xll.BDP(B237,"rr951")</f>
        <v>#N/A Connection</v>
      </c>
      <c r="V237" s="1" t="str" cm="1">
        <f t="array" ref="V237">_xll.BDP(B237,"rx280")</f>
        <v>#N/A Connection</v>
      </c>
      <c r="W237" s="1" t="str" cm="1">
        <f t="array" ref="W237">_xll.BDP(B237,"CEO_DUALITY")</f>
        <v>#N/A Connection</v>
      </c>
      <c r="X237" s="1" t="str" cm="1">
        <f t="array" ref="X237">_xll.BDP(B237,"ES277")</f>
        <v>#N/A Connection</v>
      </c>
      <c r="Y237" s="1" t="str" cm="1">
        <f t="array" ref="Y237">_xll.BDP(B237,"es096")</f>
        <v>#N/A Connection</v>
      </c>
      <c r="Z237" s="1" t="str" cm="1">
        <f t="array" ref="Z237">_xll.BDP(B237,"CG680")</f>
        <v>#N/A Connection</v>
      </c>
      <c r="AA237" s="1">
        <v>3.3142360000000002</v>
      </c>
      <c r="AB237" s="1">
        <v>110.71975461706916</v>
      </c>
      <c r="AC237" s="1">
        <v>11.063359999999999</v>
      </c>
      <c r="AD237" s="1">
        <v>11.948</v>
      </c>
      <c r="AE237" s="1">
        <v>13.1006</v>
      </c>
      <c r="AF237" s="1">
        <v>18.975332685824299</v>
      </c>
      <c r="AG237" t="str" cm="1">
        <f t="array" ref="AG237">_xll.BDP(B237,"State_of_domicile")</f>
        <v>#N/A Connection</v>
      </c>
      <c r="AH237" t="str" cm="1">
        <f t="array" ref="AH237">_xll.BDP(B237,"cntry_of_domicile")</f>
        <v>#N/A Connection</v>
      </c>
      <c r="AI237" t="str" cm="1">
        <f t="array" ref="AI237">_xll.BDP(B237,"cur_mkt_cap")</f>
        <v>#N/A Connection</v>
      </c>
      <c r="AJ237" t="str">
        <f t="shared" si="7"/>
        <v>Large Cap</v>
      </c>
      <c r="AK237" t="str" cm="1">
        <f t="array" ref="AK237">_xll.BDP(B237,"EQY_beta")</f>
        <v>#N/A Connection</v>
      </c>
    </row>
    <row r="238" spans="1:37" x14ac:dyDescent="0.3">
      <c r="A238" t="s">
        <v>664</v>
      </c>
      <c r="B238" t="str">
        <f t="shared" si="6"/>
        <v>IFF US Equity</v>
      </c>
      <c r="C238" t="s">
        <v>163</v>
      </c>
      <c r="D238" t="s">
        <v>12</v>
      </c>
      <c r="E238">
        <v>254962200</v>
      </c>
      <c r="F238" t="s">
        <v>1063</v>
      </c>
      <c r="G238">
        <v>38.623600000000003</v>
      </c>
      <c r="H238">
        <v>1762318</v>
      </c>
      <c r="I238">
        <v>1909</v>
      </c>
      <c r="J238">
        <v>24000</v>
      </c>
      <c r="K238" t="s">
        <v>1073</v>
      </c>
      <c r="L238" s="1">
        <v>117</v>
      </c>
      <c r="M238" s="1">
        <v>4.1584197836352921</v>
      </c>
      <c r="O238" s="1">
        <v>3.5851541917457701</v>
      </c>
      <c r="P238" s="1" t="str" cm="1">
        <f t="array" ref="P238">_xll.BDP(B238,"is010")</f>
        <v>#N/A Connection</v>
      </c>
      <c r="Q238" s="1" t="str" cm="1">
        <f t="array" ref="Q238">_xll.BDP(B238,"wacc")</f>
        <v>#N/A Connection</v>
      </c>
      <c r="R238" s="1" t="str" cm="1">
        <f t="array" ref="R238">_xll.BDP(B238,"rr243")</f>
        <v>#N/A Connection</v>
      </c>
      <c r="S238" s="1" t="str" cm="1">
        <f t="array" ref="S238">_xll.BDP(B238,"rr057")</f>
        <v>#N/A Connection</v>
      </c>
      <c r="T238" s="1" t="str" cm="1">
        <f t="array" ref="T238">_xll.BDP(B238,"RR026")</f>
        <v>#N/A Connection</v>
      </c>
      <c r="U238" s="1" t="str" cm="1">
        <f t="array" ref="U238">_xll.BDP(B238,"rr951")</f>
        <v>#N/A Connection</v>
      </c>
      <c r="V238" s="1" t="str" cm="1">
        <f t="array" ref="V238">_xll.BDP(B238,"rx280")</f>
        <v>#N/A Connection</v>
      </c>
      <c r="W238" s="1" t="str" cm="1">
        <f t="array" ref="W238">_xll.BDP(B238,"CEO_DUALITY")</f>
        <v>#N/A Connection</v>
      </c>
      <c r="X238" s="1" t="str" cm="1">
        <f t="array" ref="X238">_xll.BDP(B238,"ES277")</f>
        <v>#N/A Connection</v>
      </c>
      <c r="Y238" s="1" t="str" cm="1">
        <f t="array" ref="Y238">_xll.BDP(B238,"es096")</f>
        <v>#N/A Connection</v>
      </c>
      <c r="Z238" s="1" t="str" cm="1">
        <f t="array" ref="Z238">_xll.BDP(B238,"CG680")</f>
        <v>#N/A Connection</v>
      </c>
      <c r="AA238" s="1">
        <v>2.9177900000000001</v>
      </c>
      <c r="AB238" s="1">
        <v>97.127973555816951</v>
      </c>
      <c r="AC238" s="1">
        <v>-14.71677</v>
      </c>
      <c r="AD238" s="1">
        <v>-2.1190020000000001</v>
      </c>
      <c r="AE238" s="1">
        <v>-3.1452249999999999</v>
      </c>
      <c r="AF238" s="1">
        <v>6.9984693052907332</v>
      </c>
      <c r="AG238" t="str" cm="1">
        <f t="array" ref="AG238">_xll.BDP(B238,"State_of_domicile")</f>
        <v>#N/A Connection</v>
      </c>
      <c r="AH238" t="str" cm="1">
        <f t="array" ref="AH238">_xll.BDP(B238,"cntry_of_domicile")</f>
        <v>#N/A Connection</v>
      </c>
      <c r="AI238" t="str" cm="1">
        <f t="array" ref="AI238">_xll.BDP(B238,"cur_mkt_cap")</f>
        <v>#N/A Connection</v>
      </c>
      <c r="AJ238" t="str">
        <f t="shared" si="7"/>
        <v>Large Cap</v>
      </c>
      <c r="AK238" t="str" cm="1">
        <f t="array" ref="AK238">_xll.BDP(B238,"EQY_beta")</f>
        <v>#N/A Connection</v>
      </c>
    </row>
    <row r="239" spans="1:37" x14ac:dyDescent="0.3">
      <c r="A239" t="s">
        <v>1017</v>
      </c>
      <c r="B239" t="str">
        <f t="shared" si="6"/>
        <v>ILMN US Equity</v>
      </c>
      <c r="C239" t="s">
        <v>514</v>
      </c>
      <c r="D239" t="s">
        <v>29</v>
      </c>
      <c r="E239">
        <v>157300000</v>
      </c>
      <c r="F239" t="s">
        <v>1065</v>
      </c>
      <c r="G239">
        <v>49.578400000000002</v>
      </c>
      <c r="H239">
        <v>1281237</v>
      </c>
      <c r="I239">
        <v>2000</v>
      </c>
      <c r="J239">
        <v>9800</v>
      </c>
      <c r="K239" t="s">
        <v>1064</v>
      </c>
      <c r="L239" s="1">
        <v>207.39</v>
      </c>
      <c r="M239" s="1">
        <v>13.084942041183623</v>
      </c>
      <c r="O239" s="1">
        <v>11.65482705083542</v>
      </c>
      <c r="P239" s="1" t="str" cm="1">
        <f t="array" ref="P239">_xll.BDP(B239,"is010")</f>
        <v>#N/A Connection</v>
      </c>
      <c r="Q239" s="1" t="str" cm="1">
        <f t="array" ref="Q239">_xll.BDP(B239,"wacc")</f>
        <v>#N/A Connection</v>
      </c>
      <c r="R239" s="1" t="str" cm="1">
        <f t="array" ref="R239">_xll.BDP(B239,"rr243")</f>
        <v>#N/A Connection</v>
      </c>
      <c r="S239" s="1" t="str" cm="1">
        <f t="array" ref="S239">_xll.BDP(B239,"rr057")</f>
        <v>#N/A Connection</v>
      </c>
      <c r="T239" s="1" t="str" cm="1">
        <f t="array" ref="T239">_xll.BDP(B239,"RR026")</f>
        <v>#N/A Connection</v>
      </c>
      <c r="U239" s="1" t="str" cm="1">
        <f t="array" ref="U239">_xll.BDP(B239,"rr951")</f>
        <v>#N/A Connection</v>
      </c>
      <c r="V239" s="1" t="str" cm="1">
        <f t="array" ref="V239">_xll.BDP(B239,"rx280")</f>
        <v>#N/A Connection</v>
      </c>
      <c r="W239" s="1" t="str" cm="1">
        <f t="array" ref="W239">_xll.BDP(B239,"CEO_DUALITY")</f>
        <v>#N/A Connection</v>
      </c>
      <c r="X239" s="1" t="str" cm="1">
        <f t="array" ref="X239">_xll.BDP(B239,"ES277")</f>
        <v>#N/A Connection</v>
      </c>
      <c r="Y239" s="1" t="str" cm="1">
        <f t="array" ref="Y239">_xll.BDP(B239,"es096")</f>
        <v>#N/A Connection</v>
      </c>
      <c r="Z239" s="1" t="str" cm="1">
        <f t="array" ref="Z239">_xll.BDP(B239,"CG680")</f>
        <v>#N/A Connection</v>
      </c>
      <c r="AA239" s="1">
        <v>3.4842629999999999</v>
      </c>
      <c r="AB239" s="1">
        <v>102.2068703336396</v>
      </c>
      <c r="AC239" s="1">
        <v>-45.869549999999997</v>
      </c>
      <c r="AD239" s="1">
        <v>-13.85873</v>
      </c>
      <c r="AE239" s="1">
        <v>-2.9825840000000001</v>
      </c>
      <c r="AF239" s="1">
        <v>13.940360800073082</v>
      </c>
      <c r="AG239" t="str" cm="1">
        <f t="array" ref="AG239">_xll.BDP(B239,"State_of_domicile")</f>
        <v>#N/A Connection</v>
      </c>
      <c r="AH239" t="str" cm="1">
        <f t="array" ref="AH239">_xll.BDP(B239,"cntry_of_domicile")</f>
        <v>#N/A Connection</v>
      </c>
      <c r="AI239" t="str" cm="1">
        <f t="array" ref="AI239">_xll.BDP(B239,"cur_mkt_cap")</f>
        <v>#N/A Connection</v>
      </c>
      <c r="AJ239" t="str">
        <f t="shared" si="7"/>
        <v>Large Cap</v>
      </c>
      <c r="AK239" t="str" cm="1">
        <f t="array" ref="AK239">_xll.BDP(B239,"EQY_beta")</f>
        <v>#N/A Connection</v>
      </c>
    </row>
    <row r="240" spans="1:37" x14ac:dyDescent="0.3">
      <c r="A240" t="s">
        <v>825</v>
      </c>
      <c r="B240" t="str">
        <f t="shared" si="6"/>
        <v>INCY US Equity</v>
      </c>
      <c r="C240" t="s">
        <v>324</v>
      </c>
      <c r="D240" t="s">
        <v>29</v>
      </c>
      <c r="E240">
        <v>222475500</v>
      </c>
      <c r="F240" t="s">
        <v>1065</v>
      </c>
      <c r="G240">
        <v>21.244499999999999</v>
      </c>
      <c r="H240">
        <v>1733236</v>
      </c>
      <c r="I240">
        <v>1991</v>
      </c>
      <c r="J240">
        <v>2094</v>
      </c>
      <c r="K240" t="s">
        <v>1069</v>
      </c>
      <c r="L240" s="1">
        <v>81.06</v>
      </c>
      <c r="M240" s="1">
        <v>18.145257879353572</v>
      </c>
      <c r="O240" s="1">
        <v>3.4249716787982449</v>
      </c>
      <c r="P240" s="1" t="str" cm="1">
        <f t="array" ref="P240">_xll.BDP(B240,"is010")</f>
        <v>#N/A Connection</v>
      </c>
      <c r="Q240" s="1" t="str" cm="1">
        <f t="array" ref="Q240">_xll.BDP(B240,"wacc")</f>
        <v>#N/A Connection</v>
      </c>
      <c r="R240" s="1" t="str" cm="1">
        <f t="array" ref="R240">_xll.BDP(B240,"rr243")</f>
        <v>#N/A Connection</v>
      </c>
      <c r="S240" s="1" t="str" cm="1">
        <f t="array" ref="S240">_xll.BDP(B240,"rr057")</f>
        <v>#N/A Connection</v>
      </c>
      <c r="T240" s="1" t="str" cm="1">
        <f t="array" ref="T240">_xll.BDP(B240,"RR026")</f>
        <v>#N/A Connection</v>
      </c>
      <c r="U240" s="1" t="str" cm="1">
        <f t="array" ref="U240">_xll.BDP(B240,"rr951")</f>
        <v>#N/A Connection</v>
      </c>
      <c r="V240" s="1" t="str" cm="1">
        <f t="array" ref="V240">_xll.BDP(B240,"rx280")</f>
        <v>#N/A Connection</v>
      </c>
      <c r="W240" s="1" t="str" cm="1">
        <f t="array" ref="W240">_xll.BDP(B240,"CEO_DUALITY")</f>
        <v>#N/A Connection</v>
      </c>
      <c r="X240" s="1" t="str" cm="1">
        <f t="array" ref="X240">_xll.BDP(B240,"ES277")</f>
        <v>#N/A Connection</v>
      </c>
      <c r="Y240" s="1" t="str" cm="1">
        <f t="array" ref="Y240">_xll.BDP(B240,"es096")</f>
        <v>#N/A Connection</v>
      </c>
      <c r="Z240" s="1" t="str" cm="1">
        <f t="array" ref="Z240">_xll.BDP(B240,"CG680")</f>
        <v>#N/A Connection</v>
      </c>
      <c r="AA240" s="1">
        <v>3.9252199999999999</v>
      </c>
      <c r="AB240" s="1">
        <v>101.56603044549739</v>
      </c>
      <c r="AC240" s="1">
        <v>8.0655850000000004</v>
      </c>
      <c r="AD240" s="1">
        <v>0.2309252</v>
      </c>
      <c r="AE240" s="1">
        <v>-2.4818850000000001</v>
      </c>
      <c r="AF240" s="1">
        <v>17.436820465609458</v>
      </c>
      <c r="AG240" t="str" cm="1">
        <f t="array" ref="AG240">_xll.BDP(B240,"State_of_domicile")</f>
        <v>#N/A Connection</v>
      </c>
      <c r="AH240" t="str" cm="1">
        <f t="array" ref="AH240">_xll.BDP(B240,"cntry_of_domicile")</f>
        <v>#N/A Connection</v>
      </c>
      <c r="AI240" t="str" cm="1">
        <f t="array" ref="AI240">_xll.BDP(B240,"cur_mkt_cap")</f>
        <v>#N/A Connection</v>
      </c>
      <c r="AJ240" t="str">
        <f t="shared" si="7"/>
        <v>Large Cap</v>
      </c>
      <c r="AK240" t="str" cm="1">
        <f t="array" ref="AK240">_xll.BDP(B240,"EQY_beta")</f>
        <v>#N/A Connection</v>
      </c>
    </row>
    <row r="241" spans="1:37" x14ac:dyDescent="0.3">
      <c r="A241" t="s">
        <v>558</v>
      </c>
      <c r="B241" t="str">
        <f t="shared" si="6"/>
        <v>INTC US Equity</v>
      </c>
      <c r="C241" t="s">
        <v>57</v>
      </c>
      <c r="D241" t="s">
        <v>19</v>
      </c>
      <c r="E241">
        <v>4137000000</v>
      </c>
      <c r="F241" t="s">
        <v>1065</v>
      </c>
      <c r="G241">
        <v>15.411099999999999</v>
      </c>
      <c r="H241">
        <v>43439296</v>
      </c>
      <c r="I241">
        <v>1989</v>
      </c>
      <c r="J241">
        <v>131900</v>
      </c>
      <c r="K241" t="s">
        <v>1072</v>
      </c>
      <c r="L241" s="1">
        <v>29.715</v>
      </c>
      <c r="M241" s="1">
        <v>9.1696561090912176</v>
      </c>
      <c r="N241" s="1">
        <v>-0.48739495798319582</v>
      </c>
      <c r="O241" s="1">
        <v>13.517162029958538</v>
      </c>
      <c r="P241" s="1" t="str" cm="1">
        <f t="array" ref="P241">_xll.BDP(B241,"is010")</f>
        <v>#N/A Connection</v>
      </c>
      <c r="Q241" s="1" t="str" cm="1">
        <f t="array" ref="Q241">_xll.BDP(B241,"wacc")</f>
        <v>#N/A Connection</v>
      </c>
      <c r="R241" s="1" t="str" cm="1">
        <f t="array" ref="R241">_xll.BDP(B241,"rr243")</f>
        <v>#N/A Connection</v>
      </c>
      <c r="S241" s="1" t="str" cm="1">
        <f t="array" ref="S241">_xll.BDP(B241,"rr057")</f>
        <v>#N/A Connection</v>
      </c>
      <c r="T241" s="1" t="str" cm="1">
        <f t="array" ref="T241">_xll.BDP(B241,"RR026")</f>
        <v>#N/A Connection</v>
      </c>
      <c r="U241" s="1" t="str" cm="1">
        <f t="array" ref="U241">_xll.BDP(B241,"rr951")</f>
        <v>#N/A Connection</v>
      </c>
      <c r="V241" s="1" t="str" cm="1">
        <f t="array" ref="V241">_xll.BDP(B241,"rx280")</f>
        <v>#N/A Connection</v>
      </c>
      <c r="W241" s="1" t="str" cm="1">
        <f t="array" ref="W241">_xll.BDP(B241,"CEO_DUALITY")</f>
        <v>#N/A Connection</v>
      </c>
      <c r="X241" s="1" t="str" cm="1">
        <f t="array" ref="X241">_xll.BDP(B241,"ES277")</f>
        <v>#N/A Connection</v>
      </c>
      <c r="Y241" s="1" t="str" cm="1">
        <f t="array" ref="Y241">_xll.BDP(B241,"es096")</f>
        <v>#N/A Connection</v>
      </c>
      <c r="Z241" s="1" t="str" cm="1">
        <f t="array" ref="Z241">_xll.BDP(B241,"CG680")</f>
        <v>#N/A Connection</v>
      </c>
      <c r="AA241" s="1">
        <v>1.9913590000000001</v>
      </c>
      <c r="AB241" s="1">
        <v>64.218661790389106</v>
      </c>
      <c r="AC241" s="1">
        <v>-43.562440000000002</v>
      </c>
      <c r="AD241" s="1">
        <v>-18.288460000000001</v>
      </c>
      <c r="AE241" s="1">
        <v>-5.1617259999999998</v>
      </c>
      <c r="AF241" s="1">
        <v>5.808085546467634</v>
      </c>
      <c r="AG241" t="str" cm="1">
        <f t="array" ref="AG241">_xll.BDP(B241,"State_of_domicile")</f>
        <v>#N/A Connection</v>
      </c>
      <c r="AH241" t="str" cm="1">
        <f t="array" ref="AH241">_xll.BDP(B241,"cntry_of_domicile")</f>
        <v>#N/A Connection</v>
      </c>
      <c r="AI241" t="str" cm="1">
        <f t="array" ref="AI241">_xll.BDP(B241,"cur_mkt_cap")</f>
        <v>#N/A Connection</v>
      </c>
      <c r="AJ241" t="str">
        <f t="shared" si="7"/>
        <v>Large Cap</v>
      </c>
      <c r="AK241" t="str" cm="1">
        <f t="array" ref="AK241">_xll.BDP(B241,"EQY_beta")</f>
        <v>#N/A Connection</v>
      </c>
    </row>
    <row r="242" spans="1:37" x14ac:dyDescent="0.3">
      <c r="A242" t="s">
        <v>812</v>
      </c>
      <c r="B242" t="str">
        <f t="shared" si="6"/>
        <v>INTU US Equity</v>
      </c>
      <c r="C242" t="s">
        <v>311</v>
      </c>
      <c r="D242" t="s">
        <v>19</v>
      </c>
      <c r="E242">
        <v>280925400</v>
      </c>
      <c r="F242" t="s">
        <v>1065</v>
      </c>
      <c r="G242">
        <v>64.556899999999999</v>
      </c>
      <c r="H242">
        <v>1424037</v>
      </c>
      <c r="I242">
        <v>1993</v>
      </c>
      <c r="J242">
        <v>17300</v>
      </c>
      <c r="K242" t="s">
        <v>1106</v>
      </c>
      <c r="L242" s="1">
        <v>392.11</v>
      </c>
      <c r="M242" s="1">
        <v>17.587071304467727</v>
      </c>
      <c r="O242" s="1">
        <v>20.504527841677014</v>
      </c>
      <c r="P242" s="1" t="str" cm="1">
        <f t="array" ref="P242">_xll.BDP(B242,"is010")</f>
        <v>#N/A Connection</v>
      </c>
      <c r="Q242" s="1" t="str" cm="1">
        <f t="array" ref="Q242">_xll.BDP(B242,"wacc")</f>
        <v>#N/A Connection</v>
      </c>
      <c r="R242" s="1" t="str" cm="1">
        <f t="array" ref="R242">_xll.BDP(B242,"rr243")</f>
        <v>#N/A Connection</v>
      </c>
      <c r="S242" s="1" t="str" cm="1">
        <f t="array" ref="S242">_xll.BDP(B242,"rr057")</f>
        <v>#N/A Connection</v>
      </c>
      <c r="T242" s="1" t="str" cm="1">
        <f t="array" ref="T242">_xll.BDP(B242,"RR026")</f>
        <v>#N/A Connection</v>
      </c>
      <c r="U242" s="1" t="str" cm="1">
        <f t="array" ref="U242">_xll.BDP(B242,"rr951")</f>
        <v>#N/A Connection</v>
      </c>
      <c r="V242" s="1" t="str" cm="1">
        <f t="array" ref="V242">_xll.BDP(B242,"rx280")</f>
        <v>#N/A Connection</v>
      </c>
      <c r="W242" s="1" t="str" cm="1">
        <f t="array" ref="W242">_xll.BDP(B242,"CEO_DUALITY")</f>
        <v>#N/A Connection</v>
      </c>
      <c r="X242" s="1" t="str" cm="1">
        <f t="array" ref="X242">_xll.BDP(B242,"ES277")</f>
        <v>#N/A Connection</v>
      </c>
      <c r="Y242" s="1" t="str" cm="1">
        <f t="array" ref="Y242">_xll.BDP(B242,"es096")</f>
        <v>#N/A Connection</v>
      </c>
      <c r="Z242" s="1" t="str" cm="1">
        <f t="array" ref="Z242">_xll.BDP(B242,"CG680")</f>
        <v>#N/A Connection</v>
      </c>
      <c r="AA242" s="1">
        <v>1.7377929999999999</v>
      </c>
      <c r="AB242" s="1">
        <v>89.693552216233087</v>
      </c>
      <c r="AC242" s="1">
        <v>-26.369430000000001</v>
      </c>
      <c r="AD242" s="1">
        <v>12.30179</v>
      </c>
      <c r="AE242" s="1">
        <v>19.887339999999998</v>
      </c>
      <c r="AF242" s="1">
        <v>21.772060095747968</v>
      </c>
      <c r="AG242" t="str" cm="1">
        <f t="array" ref="AG242">_xll.BDP(B242,"State_of_domicile")</f>
        <v>#N/A Connection</v>
      </c>
      <c r="AH242" t="str" cm="1">
        <f t="array" ref="AH242">_xll.BDP(B242,"cntry_of_domicile")</f>
        <v>#N/A Connection</v>
      </c>
      <c r="AI242" t="str" cm="1">
        <f t="array" ref="AI242">_xll.BDP(B242,"cur_mkt_cap")</f>
        <v>#N/A Connection</v>
      </c>
      <c r="AJ242" t="str">
        <f t="shared" si="7"/>
        <v>Large Cap</v>
      </c>
      <c r="AK242" t="str" cm="1">
        <f t="array" ref="AK242">_xll.BDP(B242,"EQY_beta")</f>
        <v>#N/A Connection</v>
      </c>
    </row>
    <row r="243" spans="1:37" x14ac:dyDescent="0.3">
      <c r="A243" t="s">
        <v>982</v>
      </c>
      <c r="B243" t="str">
        <f t="shared" si="6"/>
        <v>INVH US Equity</v>
      </c>
      <c r="C243" t="s">
        <v>480</v>
      </c>
      <c r="D243" t="s">
        <v>33</v>
      </c>
      <c r="E243">
        <v>611409900</v>
      </c>
      <c r="F243" t="s">
        <v>1063</v>
      </c>
      <c r="G243">
        <v>57.002499999999998</v>
      </c>
      <c r="H243">
        <v>3338941</v>
      </c>
      <c r="I243">
        <v>2017</v>
      </c>
      <c r="J243">
        <v>1240</v>
      </c>
      <c r="K243" t="s">
        <v>1081</v>
      </c>
      <c r="L243" s="1">
        <v>31.8</v>
      </c>
      <c r="O243" s="1">
        <v>0.52546965798441259</v>
      </c>
      <c r="P243" s="1" t="str" cm="1">
        <f t="array" ref="P243">_xll.BDP(B243,"is010")</f>
        <v>#N/A Connection</v>
      </c>
      <c r="Q243" s="1" t="str" cm="1">
        <f t="array" ref="Q243">_xll.BDP(B243,"wacc")</f>
        <v>#N/A Connection</v>
      </c>
      <c r="R243" s="1" t="str" cm="1">
        <f t="array" ref="R243">_xll.BDP(B243,"rr243")</f>
        <v>#N/A Connection</v>
      </c>
      <c r="T243" s="1" t="str" cm="1">
        <f t="array" ref="T243">_xll.BDP(B243,"RR026")</f>
        <v>#N/A Connection</v>
      </c>
      <c r="U243" s="1" t="str" cm="1">
        <f t="array" ref="U243">_xll.BDP(B243,"rr951")</f>
        <v>#N/A Connection</v>
      </c>
      <c r="V243" s="1" t="str" cm="1">
        <f t="array" ref="V243">_xll.BDP(B243,"rx280")</f>
        <v>#N/A Connection</v>
      </c>
      <c r="W243" s="1" t="str" cm="1">
        <f t="array" ref="W243">_xll.BDP(B243,"CEO_DUALITY")</f>
        <v>#N/A Connection</v>
      </c>
      <c r="X243" s="1" t="str" cm="1">
        <f t="array" ref="X243">_xll.BDP(B243,"ES277")</f>
        <v>#N/A Connection</v>
      </c>
      <c r="Y243" s="1" t="str" cm="1">
        <f t="array" ref="Y243">_xll.BDP(B243,"es096")</f>
        <v>#N/A Connection</v>
      </c>
      <c r="Z243" s="1" t="str" cm="1">
        <f t="array" ref="Z243">_xll.BDP(B243,"CG680")</f>
        <v>#N/A Connection</v>
      </c>
      <c r="AA243" s="1">
        <v>5.8486399999999996</v>
      </c>
      <c r="AB243" s="1">
        <v>104.50257510572736</v>
      </c>
      <c r="AC243" s="1">
        <v>-24.665420000000001</v>
      </c>
      <c r="AD243" s="1">
        <v>3.6206839999999998</v>
      </c>
      <c r="AE243" s="1">
        <v>9.5530620000000006</v>
      </c>
      <c r="AG243" t="str" cm="1">
        <f t="array" ref="AG243">_xll.BDP(B243,"State_of_domicile")</f>
        <v>#N/A Connection</v>
      </c>
      <c r="AH243" t="str" cm="1">
        <f t="array" ref="AH243">_xll.BDP(B243,"cntry_of_domicile")</f>
        <v>#N/A Connection</v>
      </c>
      <c r="AI243" t="str" cm="1">
        <f t="array" ref="AI243">_xll.BDP(B243,"cur_mkt_cap")</f>
        <v>#N/A Connection</v>
      </c>
      <c r="AJ243" t="str">
        <f t="shared" si="7"/>
        <v>Large Cap</v>
      </c>
      <c r="AK243" t="str" cm="1">
        <f t="array" ref="AK243">_xll.BDP(B243,"EQY_beta")</f>
        <v>#N/A Connection</v>
      </c>
    </row>
    <row r="244" spans="1:37" x14ac:dyDescent="0.3">
      <c r="A244" t="s">
        <v>568</v>
      </c>
      <c r="B244" t="str">
        <f t="shared" si="6"/>
        <v>IP US Equity</v>
      </c>
      <c r="C244" t="s">
        <v>67</v>
      </c>
      <c r="D244" t="s">
        <v>12</v>
      </c>
      <c r="E244">
        <v>355670000</v>
      </c>
      <c r="F244" t="s">
        <v>1063</v>
      </c>
      <c r="G244">
        <v>7.5888999999999998</v>
      </c>
      <c r="H244">
        <v>3370060</v>
      </c>
      <c r="I244">
        <v>1941</v>
      </c>
      <c r="J244">
        <v>38200</v>
      </c>
      <c r="K244" t="s">
        <v>1078</v>
      </c>
      <c r="L244" s="1">
        <v>37.64</v>
      </c>
      <c r="M244" s="1">
        <v>0.79838568184420478</v>
      </c>
      <c r="N244" s="1">
        <v>62.670384355166973</v>
      </c>
      <c r="O244" s="1">
        <v>4.7296452800663591</v>
      </c>
      <c r="P244" s="1" t="str" cm="1">
        <f t="array" ref="P244">_xll.BDP(B244,"is010")</f>
        <v>#N/A Connection</v>
      </c>
      <c r="Q244" s="1" t="str" cm="1">
        <f t="array" ref="Q244">_xll.BDP(B244,"wacc")</f>
        <v>#N/A Connection</v>
      </c>
      <c r="R244" s="1" t="str" cm="1">
        <f t="array" ref="R244">_xll.BDP(B244,"rr243")</f>
        <v>#N/A Connection</v>
      </c>
      <c r="S244" s="1" t="str" cm="1">
        <f t="array" ref="S244">_xll.BDP(B244,"rr057")</f>
        <v>#N/A Connection</v>
      </c>
      <c r="T244" s="1" t="str" cm="1">
        <f t="array" ref="T244">_xll.BDP(B244,"RR026")</f>
        <v>#N/A Connection</v>
      </c>
      <c r="U244" s="1" t="str" cm="1">
        <f t="array" ref="U244">_xll.BDP(B244,"rr951")</f>
        <v>#N/A Connection</v>
      </c>
      <c r="V244" s="1" t="str" cm="1">
        <f t="array" ref="V244">_xll.BDP(B244,"rx280")</f>
        <v>#N/A Connection</v>
      </c>
      <c r="W244" s="1" t="str" cm="1">
        <f t="array" ref="W244">_xll.BDP(B244,"CEO_DUALITY")</f>
        <v>#N/A Connection</v>
      </c>
      <c r="X244" s="1" t="str" cm="1">
        <f t="array" ref="X244">_xll.BDP(B244,"ES277")</f>
        <v>#N/A Connection</v>
      </c>
      <c r="Y244" s="1" t="str" cm="1">
        <f t="array" ref="Y244">_xll.BDP(B244,"es096")</f>
        <v>#N/A Connection</v>
      </c>
      <c r="Z244" s="1" t="str" cm="1">
        <f t="array" ref="Z244">_xll.BDP(B244,"CG680")</f>
        <v>#N/A Connection</v>
      </c>
      <c r="AA244" s="1">
        <v>3.2329370000000002</v>
      </c>
      <c r="AB244" s="1">
        <v>91.910573219296182</v>
      </c>
      <c r="AC244" s="1">
        <v>-20.355419999999999</v>
      </c>
      <c r="AD244" s="1">
        <v>-0.34169670000000002</v>
      </c>
      <c r="AE244" s="1">
        <v>-4.7076630000000002</v>
      </c>
      <c r="AF244" s="1">
        <v>3.3977845431607534</v>
      </c>
      <c r="AG244" t="str" cm="1">
        <f t="array" ref="AG244">_xll.BDP(B244,"State_of_domicile")</f>
        <v>#N/A Connection</v>
      </c>
      <c r="AH244" t="str" cm="1">
        <f t="array" ref="AH244">_xll.BDP(B244,"cntry_of_domicile")</f>
        <v>#N/A Connection</v>
      </c>
      <c r="AI244" t="str" cm="1">
        <f t="array" ref="AI244">_xll.BDP(B244,"cur_mkt_cap")</f>
        <v>#N/A Connection</v>
      </c>
      <c r="AJ244" t="str">
        <f t="shared" si="7"/>
        <v>Large Cap</v>
      </c>
      <c r="AK244" t="str" cm="1">
        <f t="array" ref="AK244">_xll.BDP(B244,"EQY_beta")</f>
        <v>#N/A Connection</v>
      </c>
    </row>
    <row r="245" spans="1:37" x14ac:dyDescent="0.3">
      <c r="A245" t="s">
        <v>663</v>
      </c>
      <c r="B245" t="str">
        <f t="shared" si="6"/>
        <v>IPG US Equity</v>
      </c>
      <c r="C245" t="s">
        <v>162</v>
      </c>
      <c r="D245" t="s">
        <v>17</v>
      </c>
      <c r="E245">
        <v>388524700</v>
      </c>
      <c r="F245" t="s">
        <v>1063</v>
      </c>
      <c r="G245">
        <v>15.5487</v>
      </c>
      <c r="H245">
        <v>2948198</v>
      </c>
      <c r="I245">
        <v>1930</v>
      </c>
      <c r="J245">
        <v>55600</v>
      </c>
      <c r="K245" t="s">
        <v>1103</v>
      </c>
      <c r="L245" s="1">
        <v>35.64</v>
      </c>
      <c r="M245" s="1">
        <v>5.7318676625254916</v>
      </c>
      <c r="N245" s="1">
        <v>10.983522661944317</v>
      </c>
      <c r="O245" s="1">
        <v>3.9372024500548064</v>
      </c>
      <c r="P245" s="1" t="str" cm="1">
        <f t="array" ref="P245">_xll.BDP(B245,"is010")</f>
        <v>#N/A Connection</v>
      </c>
      <c r="Q245" s="1" t="str" cm="1">
        <f t="array" ref="Q245">_xll.BDP(B245,"wacc")</f>
        <v>#N/A Connection</v>
      </c>
      <c r="R245" s="1" t="str" cm="1">
        <f t="array" ref="R245">_xll.BDP(B245,"rr243")</f>
        <v>#N/A Connection</v>
      </c>
      <c r="S245" s="1" t="str" cm="1">
        <f t="array" ref="S245">_xll.BDP(B245,"rr057")</f>
        <v>#N/A Connection</v>
      </c>
      <c r="T245" s="1" t="str" cm="1">
        <f t="array" ref="T245">_xll.BDP(B245,"RR026")</f>
        <v>#N/A Connection</v>
      </c>
      <c r="U245" s="1" t="str" cm="1">
        <f t="array" ref="U245">_xll.BDP(B245,"rr951")</f>
        <v>#N/A Connection</v>
      </c>
      <c r="V245" s="1" t="str" cm="1">
        <f t="array" ref="V245">_xll.BDP(B245,"rx280")</f>
        <v>#N/A Connection</v>
      </c>
      <c r="W245" s="1" t="str" cm="1">
        <f t="array" ref="W245">_xll.BDP(B245,"CEO_DUALITY")</f>
        <v>#N/A Connection</v>
      </c>
      <c r="X245" s="1" t="str" cm="1">
        <f t="array" ref="X245">_xll.BDP(B245,"ES277")</f>
        <v>#N/A Connection</v>
      </c>
      <c r="Y245" s="1" t="str" cm="1">
        <f t="array" ref="Y245">_xll.BDP(B245,"es096")</f>
        <v>#N/A Connection</v>
      </c>
      <c r="Z245" s="1" t="str" cm="1">
        <f t="array" ref="Z245">_xll.BDP(B245,"CG680")</f>
        <v>#N/A Connection</v>
      </c>
      <c r="AA245" s="1">
        <v>4.1053569999999997</v>
      </c>
      <c r="AB245" s="1">
        <v>109.2346027490603</v>
      </c>
      <c r="AC245" s="1">
        <v>0.42567749999999999</v>
      </c>
      <c r="AD245" s="1">
        <v>18.568079999999998</v>
      </c>
      <c r="AE245" s="1">
        <v>15.084680000000001</v>
      </c>
      <c r="AF245" s="1">
        <v>15.591135366387853</v>
      </c>
      <c r="AG245" t="str" cm="1">
        <f t="array" ref="AG245">_xll.BDP(B245,"State_of_domicile")</f>
        <v>#N/A Connection</v>
      </c>
      <c r="AH245" t="str" cm="1">
        <f t="array" ref="AH245">_xll.BDP(B245,"cntry_of_domicile")</f>
        <v>#N/A Connection</v>
      </c>
      <c r="AI245" t="str" cm="1">
        <f t="array" ref="AI245">_xll.BDP(B245,"cur_mkt_cap")</f>
        <v>#N/A Connection</v>
      </c>
      <c r="AJ245" t="str">
        <f t="shared" si="7"/>
        <v>Large Cap</v>
      </c>
      <c r="AK245" t="str" cm="1">
        <f t="array" ref="AK245">_xll.BDP(B245,"EQY_beta")</f>
        <v>#N/A Connection</v>
      </c>
    </row>
    <row r="246" spans="1:37" x14ac:dyDescent="0.3">
      <c r="A246" t="s">
        <v>631</v>
      </c>
      <c r="B246" t="str">
        <f t="shared" si="6"/>
        <v>IQV US Equity</v>
      </c>
      <c r="C246" t="s">
        <v>130</v>
      </c>
      <c r="D246" t="s">
        <v>29</v>
      </c>
      <c r="E246">
        <v>185740000</v>
      </c>
      <c r="F246" t="s">
        <v>1063</v>
      </c>
      <c r="G246">
        <v>38.597000000000001</v>
      </c>
      <c r="H246">
        <v>744523</v>
      </c>
      <c r="I246">
        <v>2016</v>
      </c>
      <c r="J246">
        <v>85000</v>
      </c>
      <c r="K246" t="s">
        <v>1101</v>
      </c>
      <c r="L246" s="1">
        <v>222.51</v>
      </c>
      <c r="M246" s="1">
        <v>9.6615317992025496</v>
      </c>
      <c r="N246" s="1">
        <v>44.192899706179489</v>
      </c>
      <c r="O246" s="1">
        <v>2.5720928478692064</v>
      </c>
      <c r="P246" s="1" t="str" cm="1">
        <f t="array" ref="P246">_xll.BDP(B246,"is010")</f>
        <v>#N/A Connection</v>
      </c>
      <c r="Q246" s="1" t="str" cm="1">
        <f t="array" ref="Q246">_xll.BDP(B246,"wacc")</f>
        <v>#N/A Connection</v>
      </c>
      <c r="R246" s="1" t="str" cm="1">
        <f t="array" ref="R246">_xll.BDP(B246,"rr243")</f>
        <v>#N/A Connection</v>
      </c>
      <c r="S246" s="1" t="str" cm="1">
        <f t="array" ref="S246">_xll.BDP(B246,"rr057")</f>
        <v>#N/A Connection</v>
      </c>
      <c r="T246" s="1" t="str" cm="1">
        <f t="array" ref="T246">_xll.BDP(B246,"RR026")</f>
        <v>#N/A Connection</v>
      </c>
      <c r="U246" s="1" t="str" cm="1">
        <f t="array" ref="U246">_xll.BDP(B246,"rr951")</f>
        <v>#N/A Connection</v>
      </c>
      <c r="V246" s="1" t="str" cm="1">
        <f t="array" ref="V246">_xll.BDP(B246,"rx280")</f>
        <v>#N/A Connection</v>
      </c>
      <c r="W246" s="1" t="str" cm="1">
        <f t="array" ref="W246">_xll.BDP(B246,"CEO_DUALITY")</f>
        <v>#N/A Connection</v>
      </c>
      <c r="X246" s="1" t="str" cm="1">
        <f t="array" ref="X246">_xll.BDP(B246,"ES277")</f>
        <v>#N/A Connection</v>
      </c>
      <c r="Y246" s="1" t="str" cm="1">
        <f t="array" ref="Y246">_xll.BDP(B246,"es096")</f>
        <v>#N/A Connection</v>
      </c>
      <c r="Z246" s="1" t="str" cm="1">
        <f t="array" ref="Z246">_xll.BDP(B246,"CG680")</f>
        <v>#N/A Connection</v>
      </c>
      <c r="AA246" s="1">
        <v>2.2901090000000002</v>
      </c>
      <c r="AB246" s="1">
        <v>95.495979599457428</v>
      </c>
      <c r="AC246" s="1">
        <v>-8.1751450000000006</v>
      </c>
      <c r="AD246" s="1">
        <v>11.249689999999999</v>
      </c>
      <c r="AE246" s="1">
        <v>17.35493</v>
      </c>
      <c r="AG246" t="str" cm="1">
        <f t="array" ref="AG246">_xll.BDP(B246,"State_of_domicile")</f>
        <v>#N/A Connection</v>
      </c>
      <c r="AH246" t="str" cm="1">
        <f t="array" ref="AH246">_xll.BDP(B246,"cntry_of_domicile")</f>
        <v>#N/A Connection</v>
      </c>
      <c r="AI246" t="str" cm="1">
        <f t="array" ref="AI246">_xll.BDP(B246,"cur_mkt_cap")</f>
        <v>#N/A Connection</v>
      </c>
      <c r="AJ246" t="str">
        <f t="shared" si="7"/>
        <v>Large Cap</v>
      </c>
      <c r="AK246" t="str" cm="1">
        <f t="array" ref="AK246">_xll.BDP(B246,"EQY_beta")</f>
        <v>#N/A Connection</v>
      </c>
    </row>
    <row r="247" spans="1:37" x14ac:dyDescent="0.3">
      <c r="A247" t="s">
        <v>920</v>
      </c>
      <c r="B247" t="str">
        <f t="shared" si="6"/>
        <v>IR US Equity</v>
      </c>
      <c r="C247" t="s">
        <v>419</v>
      </c>
      <c r="D247" t="s">
        <v>21</v>
      </c>
      <c r="E247">
        <v>404925800</v>
      </c>
      <c r="F247" t="s">
        <v>1063</v>
      </c>
      <c r="G247">
        <v>42.690399999999997</v>
      </c>
      <c r="H247">
        <v>2177600</v>
      </c>
      <c r="I247">
        <v>2013</v>
      </c>
      <c r="J247">
        <v>16000</v>
      </c>
      <c r="K247" t="s">
        <v>1079</v>
      </c>
      <c r="L247" s="1">
        <v>57.04</v>
      </c>
      <c r="M247" s="1">
        <v>9.306521866559736</v>
      </c>
      <c r="N247" s="1">
        <v>81.336917562723997</v>
      </c>
      <c r="O247" s="1">
        <v>2.6200640478369914</v>
      </c>
      <c r="P247" s="1" t="str" cm="1">
        <f t="array" ref="P247">_xll.BDP(B247,"is010")</f>
        <v>#N/A Connection</v>
      </c>
      <c r="Q247" s="1" t="str" cm="1">
        <f t="array" ref="Q247">_xll.BDP(B247,"wacc")</f>
        <v>#N/A Connection</v>
      </c>
      <c r="R247" s="1" t="str" cm="1">
        <f t="array" ref="R247">_xll.BDP(B247,"rr243")</f>
        <v>#N/A Connection</v>
      </c>
      <c r="S247" s="1" t="str" cm="1">
        <f t="array" ref="S247">_xll.BDP(B247,"rr057")</f>
        <v>#N/A Connection</v>
      </c>
      <c r="T247" s="1" t="str" cm="1">
        <f t="array" ref="T247">_xll.BDP(B247,"RR026")</f>
        <v>#N/A Connection</v>
      </c>
      <c r="U247" s="1" t="str" cm="1">
        <f t="array" ref="U247">_xll.BDP(B247,"rr951")</f>
        <v>#N/A Connection</v>
      </c>
      <c r="V247" s="1" t="str" cm="1">
        <f t="array" ref="V247">_xll.BDP(B247,"rx280")</f>
        <v>#N/A Connection</v>
      </c>
      <c r="W247" s="1" t="str" cm="1">
        <f t="array" ref="W247">_xll.BDP(B247,"CEO_DUALITY")</f>
        <v>#N/A Connection</v>
      </c>
      <c r="X247" s="1" t="str" cm="1">
        <f t="array" ref="X247">_xll.BDP(B247,"ES277")</f>
        <v>#N/A Connection</v>
      </c>
      <c r="Y247" s="1" t="str" cm="1">
        <f t="array" ref="Y247">_xll.BDP(B247,"es096")</f>
        <v>#N/A Connection</v>
      </c>
      <c r="Z247" s="1" t="str" cm="1">
        <f t="array" ref="Z247">_xll.BDP(B247,"CG680")</f>
        <v>#N/A Connection</v>
      </c>
      <c r="AA247" s="1">
        <v>3.5992190000000002</v>
      </c>
      <c r="AB247" s="1">
        <v>114.96359087760892</v>
      </c>
      <c r="AC247" s="1">
        <v>-2.5211760000000001</v>
      </c>
      <c r="AD247" s="1">
        <v>17.18957</v>
      </c>
      <c r="AE247" s="1">
        <v>10.172700000000001</v>
      </c>
      <c r="AG247" t="str" cm="1">
        <f t="array" ref="AG247">_xll.BDP(B247,"State_of_domicile")</f>
        <v>#N/A Connection</v>
      </c>
      <c r="AH247" t="str" cm="1">
        <f t="array" ref="AH247">_xll.BDP(B247,"cntry_of_domicile")</f>
        <v>#N/A Connection</v>
      </c>
      <c r="AI247" t="str" cm="1">
        <f t="array" ref="AI247">_xll.BDP(B247,"cur_mkt_cap")</f>
        <v>#N/A Connection</v>
      </c>
      <c r="AJ247" t="str">
        <f t="shared" si="7"/>
        <v>Large Cap</v>
      </c>
      <c r="AK247" t="str" cm="1">
        <f t="array" ref="AK247">_xll.BDP(B247,"EQY_beta")</f>
        <v>#N/A Connection</v>
      </c>
    </row>
    <row r="248" spans="1:37" x14ac:dyDescent="0.3">
      <c r="A248" t="s">
        <v>850</v>
      </c>
      <c r="B248" t="str">
        <f t="shared" si="6"/>
        <v>IRM US Equity</v>
      </c>
      <c r="C248" t="s">
        <v>349</v>
      </c>
      <c r="D248" t="s">
        <v>33</v>
      </c>
      <c r="E248">
        <v>290714100</v>
      </c>
      <c r="F248" t="s">
        <v>1063</v>
      </c>
      <c r="G248">
        <v>32.7057</v>
      </c>
      <c r="H248">
        <v>1603793</v>
      </c>
      <c r="I248">
        <v>2014</v>
      </c>
      <c r="J248">
        <v>26750</v>
      </c>
      <c r="K248" t="s">
        <v>1081</v>
      </c>
      <c r="L248" s="1">
        <v>52.61</v>
      </c>
      <c r="M248" s="1">
        <v>1.6984994032860801</v>
      </c>
      <c r="N248" s="1">
        <v>83.087970914057877</v>
      </c>
      <c r="O248" s="1">
        <v>2.4891385698630328</v>
      </c>
      <c r="P248" s="1" t="str" cm="1">
        <f t="array" ref="P248">_xll.BDP(B248,"is010")</f>
        <v>#N/A Connection</v>
      </c>
      <c r="Q248" s="1" t="str" cm="1">
        <f t="array" ref="Q248">_xll.BDP(B248,"wacc")</f>
        <v>#N/A Connection</v>
      </c>
      <c r="R248" s="1" t="str" cm="1">
        <f t="array" ref="R248">_xll.BDP(B248,"rr243")</f>
        <v>#N/A Connection</v>
      </c>
      <c r="S248" s="1" t="str" cm="1">
        <f t="array" ref="S248">_xll.BDP(B248,"rr057")</f>
        <v>#N/A Connection</v>
      </c>
      <c r="T248" s="1" t="str" cm="1">
        <f t="array" ref="T248">_xll.BDP(B248,"RR026")</f>
        <v>#N/A Connection</v>
      </c>
      <c r="U248" s="1" t="str" cm="1">
        <f t="array" ref="U248">_xll.BDP(B248,"rr951")</f>
        <v>#N/A Connection</v>
      </c>
      <c r="V248" s="1" t="str" cm="1">
        <f t="array" ref="V248">_xll.BDP(B248,"rx280")</f>
        <v>#N/A Connection</v>
      </c>
      <c r="W248" s="1" t="str" cm="1">
        <f t="array" ref="W248">_xll.BDP(B248,"CEO_DUALITY")</f>
        <v>#N/A Connection</v>
      </c>
      <c r="X248" s="1" t="str" cm="1">
        <f t="array" ref="X248">_xll.BDP(B248,"ES277")</f>
        <v>#N/A Connection</v>
      </c>
      <c r="Y248" s="1" t="str" cm="1">
        <f t="array" ref="Y248">_xll.BDP(B248,"es096")</f>
        <v>#N/A Connection</v>
      </c>
      <c r="Z248" s="1" t="str" cm="1">
        <f t="array" ref="Z248">_xll.BDP(B248,"CG680")</f>
        <v>#N/A Connection</v>
      </c>
      <c r="AA248" s="1">
        <v>12.62509</v>
      </c>
      <c r="AB248" s="1">
        <v>85.257542224145794</v>
      </c>
      <c r="AC248" s="1">
        <v>24.92109</v>
      </c>
      <c r="AD248" s="1">
        <v>26.393350000000002</v>
      </c>
      <c r="AE248" s="1">
        <v>15.69125</v>
      </c>
      <c r="AF248" s="1">
        <v>12.580449061914578</v>
      </c>
      <c r="AG248" t="str" cm="1">
        <f t="array" ref="AG248">_xll.BDP(B248,"State_of_domicile")</f>
        <v>#N/A Connection</v>
      </c>
      <c r="AH248" t="str" cm="1">
        <f t="array" ref="AH248">_xll.BDP(B248,"cntry_of_domicile")</f>
        <v>#N/A Connection</v>
      </c>
      <c r="AI248" t="str" cm="1">
        <f t="array" ref="AI248">_xll.BDP(B248,"cur_mkt_cap")</f>
        <v>#N/A Connection</v>
      </c>
      <c r="AJ248" t="str">
        <f t="shared" si="7"/>
        <v>Large Cap</v>
      </c>
      <c r="AK248" t="str" cm="1">
        <f t="array" ref="AK248">_xll.BDP(B248,"EQY_beta")</f>
        <v>#N/A Connection</v>
      </c>
    </row>
    <row r="249" spans="1:37" x14ac:dyDescent="0.3">
      <c r="A249" t="s">
        <v>888</v>
      </c>
      <c r="B249" t="str">
        <f t="shared" si="6"/>
        <v>ISRG US Equity</v>
      </c>
      <c r="C249" t="s">
        <v>387</v>
      </c>
      <c r="D249" t="s">
        <v>29</v>
      </c>
      <c r="E249">
        <v>353384600</v>
      </c>
      <c r="F249" t="s">
        <v>1065</v>
      </c>
      <c r="G249">
        <v>69.743399999999994</v>
      </c>
      <c r="H249">
        <v>1929297</v>
      </c>
      <c r="I249">
        <v>1995</v>
      </c>
      <c r="J249">
        <v>9793</v>
      </c>
      <c r="K249" t="s">
        <v>1064</v>
      </c>
      <c r="L249" s="1">
        <v>259.97000000000003</v>
      </c>
      <c r="M249" s="1">
        <v>15.368811497793033</v>
      </c>
      <c r="N249" s="1">
        <v>2.5989086930823624</v>
      </c>
      <c r="O249" s="1">
        <v>13.425703983297151</v>
      </c>
      <c r="P249" s="1" t="str" cm="1">
        <f t="array" ref="P249">_xll.BDP(B249,"is010")</f>
        <v>#N/A Connection</v>
      </c>
      <c r="Q249" s="1" t="str" cm="1">
        <f t="array" ref="Q249">_xll.BDP(B249,"wacc")</f>
        <v>#N/A Connection</v>
      </c>
      <c r="R249" s="1" t="str" cm="1">
        <f t="array" ref="R249">_xll.BDP(B249,"rr243")</f>
        <v>#N/A Connection</v>
      </c>
      <c r="S249" s="1" t="str" cm="1">
        <f t="array" ref="S249">_xll.BDP(B249,"rr057")</f>
        <v>#N/A Connection</v>
      </c>
      <c r="T249" s="1" t="str" cm="1">
        <f t="array" ref="T249">_xll.BDP(B249,"RR026")</f>
        <v>#N/A Connection</v>
      </c>
      <c r="U249" s="1" t="str" cm="1">
        <f t="array" ref="U249">_xll.BDP(B249,"rr951")</f>
        <v>#N/A Connection</v>
      </c>
      <c r="V249" s="1" t="str" cm="1">
        <f t="array" ref="V249">_xll.BDP(B249,"rx280")</f>
        <v>#N/A Connection</v>
      </c>
      <c r="W249" s="1" t="str" cm="1">
        <f t="array" ref="W249">_xll.BDP(B249,"CEO_DUALITY")</f>
        <v>#N/A Connection</v>
      </c>
      <c r="X249" s="1" t="str" cm="1">
        <f t="array" ref="X249">_xll.BDP(B249,"ES277")</f>
        <v>#N/A Connection</v>
      </c>
      <c r="Y249" s="1" t="str" cm="1">
        <f t="array" ref="Y249">_xll.BDP(B249,"es096")</f>
        <v>#N/A Connection</v>
      </c>
      <c r="Z249" s="1" t="str" cm="1">
        <f t="array" ref="Z249">_xll.BDP(B249,"CG680")</f>
        <v>#N/A Connection</v>
      </c>
      <c r="AA249" s="1">
        <v>1.641456</v>
      </c>
      <c r="AB249" s="1">
        <v>90.470089530721623</v>
      </c>
      <c r="AC249" s="1">
        <v>-11.506309999999999</v>
      </c>
      <c r="AD249" s="1">
        <v>9.3277400000000004</v>
      </c>
      <c r="AE249" s="1">
        <v>12.66164</v>
      </c>
      <c r="AF249" s="1">
        <v>17.39537005787173</v>
      </c>
      <c r="AG249" t="str" cm="1">
        <f t="array" ref="AG249">_xll.BDP(B249,"State_of_domicile")</f>
        <v>#N/A Connection</v>
      </c>
      <c r="AH249" t="str" cm="1">
        <f t="array" ref="AH249">_xll.BDP(B249,"cntry_of_domicile")</f>
        <v>#N/A Connection</v>
      </c>
      <c r="AI249" t="str" cm="1">
        <f t="array" ref="AI249">_xll.BDP(B249,"cur_mkt_cap")</f>
        <v>#N/A Connection</v>
      </c>
      <c r="AJ249" t="str">
        <f t="shared" si="7"/>
        <v>Large Cap</v>
      </c>
      <c r="AK249" t="str" cm="1">
        <f t="array" ref="AK249">_xll.BDP(B249,"EQY_beta")</f>
        <v>#N/A Connection</v>
      </c>
    </row>
    <row r="250" spans="1:37" x14ac:dyDescent="0.3">
      <c r="A250" t="s">
        <v>632</v>
      </c>
      <c r="B250" t="str">
        <f t="shared" si="6"/>
        <v>IT US Equity</v>
      </c>
      <c r="C250" t="s">
        <v>131</v>
      </c>
      <c r="D250" t="s">
        <v>19</v>
      </c>
      <c r="E250">
        <v>79024380</v>
      </c>
      <c r="F250" t="s">
        <v>1063</v>
      </c>
      <c r="G250">
        <v>36.879899999999999</v>
      </c>
      <c r="H250">
        <v>390454</v>
      </c>
      <c r="I250">
        <v>1990</v>
      </c>
      <c r="J250">
        <v>16600</v>
      </c>
      <c r="K250" t="s">
        <v>1071</v>
      </c>
      <c r="L250" s="1">
        <v>335.32</v>
      </c>
      <c r="M250" s="1">
        <v>13.464677496798538</v>
      </c>
      <c r="O250" s="1">
        <v>3.9678154954327014</v>
      </c>
      <c r="P250" s="1" t="str" cm="1">
        <f t="array" ref="P250">_xll.BDP(B250,"is010")</f>
        <v>#N/A Connection</v>
      </c>
      <c r="Q250" s="1" t="str" cm="1">
        <f t="array" ref="Q250">_xll.BDP(B250,"wacc")</f>
        <v>#N/A Connection</v>
      </c>
      <c r="R250" s="1" t="str" cm="1">
        <f t="array" ref="R250">_xll.BDP(B250,"rr243")</f>
        <v>#N/A Connection</v>
      </c>
      <c r="S250" s="1" t="str" cm="1">
        <f t="array" ref="S250">_xll.BDP(B250,"rr057")</f>
        <v>#N/A Connection</v>
      </c>
      <c r="T250" s="1" t="str" cm="1">
        <f t="array" ref="T250">_xll.BDP(B250,"RR026")</f>
        <v>#N/A Connection</v>
      </c>
      <c r="U250" s="1" t="str" cm="1">
        <f t="array" ref="U250">_xll.BDP(B250,"rr951")</f>
        <v>#N/A Connection</v>
      </c>
      <c r="V250" s="1" t="str" cm="1">
        <f t="array" ref="V250">_xll.BDP(B250,"rx280")</f>
        <v>#N/A Connection</v>
      </c>
      <c r="W250" s="1" t="str" cm="1">
        <f t="array" ref="W250">_xll.BDP(B250,"CEO_DUALITY")</f>
        <v>#N/A Connection</v>
      </c>
      <c r="X250" s="1" t="str" cm="1">
        <f t="array" ref="X250">_xll.BDP(B250,"ES277")</f>
        <v>#N/A Connection</v>
      </c>
      <c r="Y250" s="1" t="str" cm="1">
        <f t="array" ref="Y250">_xll.BDP(B250,"es096")</f>
        <v>#N/A Connection</v>
      </c>
      <c r="Z250" s="1" t="str" cm="1">
        <f t="array" ref="Z250">_xll.BDP(B250,"CG680")</f>
        <v>#N/A Connection</v>
      </c>
      <c r="AA250" s="1">
        <v>2.9391669999999999</v>
      </c>
      <c r="AB250" s="1">
        <v>101.98319241881563</v>
      </c>
      <c r="AC250" s="1">
        <v>20.597020000000001</v>
      </c>
      <c r="AD250" s="1">
        <v>27.604230000000001</v>
      </c>
      <c r="AE250" s="1">
        <v>20.12331</v>
      </c>
      <c r="AF250" s="1">
        <v>22.151571492618661</v>
      </c>
      <c r="AG250" t="str" cm="1">
        <f t="array" ref="AG250">_xll.BDP(B250,"State_of_domicile")</f>
        <v>#N/A Connection</v>
      </c>
      <c r="AH250" t="str" cm="1">
        <f t="array" ref="AH250">_xll.BDP(B250,"cntry_of_domicile")</f>
        <v>#N/A Connection</v>
      </c>
      <c r="AI250" t="str" cm="1">
        <f t="array" ref="AI250">_xll.BDP(B250,"cur_mkt_cap")</f>
        <v>#N/A Connection</v>
      </c>
      <c r="AJ250" t="str">
        <f t="shared" si="7"/>
        <v>Large Cap</v>
      </c>
      <c r="AK250" t="str" cm="1">
        <f t="array" ref="AK250">_xll.BDP(B250,"EQY_beta")</f>
        <v>#N/A Connection</v>
      </c>
    </row>
    <row r="251" spans="1:37" x14ac:dyDescent="0.3">
      <c r="A251" t="s">
        <v>660</v>
      </c>
      <c r="B251" t="str">
        <f t="shared" si="6"/>
        <v>ITW US Equity</v>
      </c>
      <c r="C251" t="s">
        <v>159</v>
      </c>
      <c r="D251" t="s">
        <v>21</v>
      </c>
      <c r="E251">
        <v>307186400</v>
      </c>
      <c r="F251" t="s">
        <v>1063</v>
      </c>
      <c r="G251">
        <v>25.2469</v>
      </c>
      <c r="H251">
        <v>1046035</v>
      </c>
      <c r="I251">
        <v>1961</v>
      </c>
      <c r="J251">
        <v>45000</v>
      </c>
      <c r="K251" t="s">
        <v>1094</v>
      </c>
      <c r="L251" s="1">
        <v>232.91</v>
      </c>
      <c r="M251" s="1">
        <v>3.6712212153065193</v>
      </c>
      <c r="N251" s="1">
        <v>5.2712714255826469</v>
      </c>
      <c r="O251" s="1">
        <v>14.867698945620239</v>
      </c>
      <c r="P251" s="1" t="str" cm="1">
        <f t="array" ref="P251">_xll.BDP(B251,"is010")</f>
        <v>#N/A Connection</v>
      </c>
      <c r="Q251" s="1" t="str" cm="1">
        <f t="array" ref="Q251">_xll.BDP(B251,"wacc")</f>
        <v>#N/A Connection</v>
      </c>
      <c r="R251" s="1" t="str" cm="1">
        <f t="array" ref="R251">_xll.BDP(B251,"rr243")</f>
        <v>#N/A Connection</v>
      </c>
      <c r="S251" s="1" t="str" cm="1">
        <f t="array" ref="S251">_xll.BDP(B251,"rr057")</f>
        <v>#N/A Connection</v>
      </c>
      <c r="T251" s="1" t="str" cm="1">
        <f t="array" ref="T251">_xll.BDP(B251,"RR026")</f>
        <v>#N/A Connection</v>
      </c>
      <c r="U251" s="1" t="str" cm="1">
        <f t="array" ref="U251">_xll.BDP(B251,"rr951")</f>
        <v>#N/A Connection</v>
      </c>
      <c r="V251" s="1" t="str" cm="1">
        <f t="array" ref="V251">_xll.BDP(B251,"rx280")</f>
        <v>#N/A Connection</v>
      </c>
      <c r="W251" s="1" t="str" cm="1">
        <f t="array" ref="W251">_xll.BDP(B251,"CEO_DUALITY")</f>
        <v>#N/A Connection</v>
      </c>
      <c r="X251" s="1" t="str" cm="1">
        <f t="array" ref="X251">_xll.BDP(B251,"ES277")</f>
        <v>#N/A Connection</v>
      </c>
      <c r="Y251" s="1" t="str" cm="1">
        <f t="array" ref="Y251">_xll.BDP(B251,"es096")</f>
        <v>#N/A Connection</v>
      </c>
      <c r="Z251" s="1" t="str" cm="1">
        <f t="array" ref="Z251">_xll.BDP(B251,"CG680")</f>
        <v>#N/A Connection</v>
      </c>
      <c r="AA251" s="1">
        <v>7.060657</v>
      </c>
      <c r="AB251" s="1">
        <v>85.887245080701504</v>
      </c>
      <c r="AC251" s="1">
        <v>-2.1118709999999998</v>
      </c>
      <c r="AD251" s="1">
        <v>11.48493</v>
      </c>
      <c r="AE251" s="1">
        <v>9.1186089999999993</v>
      </c>
      <c r="AF251" s="1">
        <v>16.519349940861659</v>
      </c>
      <c r="AG251" t="str" cm="1">
        <f t="array" ref="AG251">_xll.BDP(B251,"State_of_domicile")</f>
        <v>#N/A Connection</v>
      </c>
      <c r="AH251" t="str" cm="1">
        <f t="array" ref="AH251">_xll.BDP(B251,"cntry_of_domicile")</f>
        <v>#N/A Connection</v>
      </c>
      <c r="AI251" t="str" cm="1">
        <f t="array" ref="AI251">_xll.BDP(B251,"cur_mkt_cap")</f>
        <v>#N/A Connection</v>
      </c>
      <c r="AJ251" t="str">
        <f t="shared" si="7"/>
        <v>Large Cap</v>
      </c>
      <c r="AK251" t="str" cm="1">
        <f t="array" ref="AK251">_xll.BDP(B251,"EQY_beta")</f>
        <v>#N/A Connection</v>
      </c>
    </row>
    <row r="252" spans="1:37" x14ac:dyDescent="0.3">
      <c r="A252" t="s">
        <v>810</v>
      </c>
      <c r="B252" t="str">
        <f t="shared" si="6"/>
        <v>IVZ US Equity</v>
      </c>
      <c r="C252" t="s">
        <v>309</v>
      </c>
      <c r="D252" t="s">
        <v>14</v>
      </c>
      <c r="E252">
        <v>454800000</v>
      </c>
      <c r="F252" t="s">
        <v>1063</v>
      </c>
      <c r="G252">
        <v>13.4636</v>
      </c>
      <c r="H252">
        <v>5753896</v>
      </c>
      <c r="I252">
        <v>2007</v>
      </c>
      <c r="J252">
        <v>8621</v>
      </c>
      <c r="K252" t="s">
        <v>1080</v>
      </c>
      <c r="L252" s="1">
        <v>19.25</v>
      </c>
      <c r="M252" s="1">
        <v>5.4667838482598041</v>
      </c>
      <c r="N252" s="1">
        <v>-0.79430428726203528</v>
      </c>
      <c r="O252" s="1">
        <v>3.0837461168201723</v>
      </c>
      <c r="P252" s="1" t="str" cm="1">
        <f t="array" ref="P252">_xll.BDP(B252,"is010")</f>
        <v>#N/A Connection</v>
      </c>
      <c r="Q252" s="1" t="str" cm="1">
        <f t="array" ref="Q252">_xll.BDP(B252,"wacc")</f>
        <v>#N/A Connection</v>
      </c>
      <c r="R252" s="1" t="str" cm="1">
        <f t="array" ref="R252">_xll.BDP(B252,"rr243")</f>
        <v>#N/A Connection</v>
      </c>
      <c r="T252" s="1" t="str" cm="1">
        <f t="array" ref="T252">_xll.BDP(B252,"RR026")</f>
        <v>#N/A Connection</v>
      </c>
      <c r="U252" s="1" t="str" cm="1">
        <f t="array" ref="U252">_xll.BDP(B252,"rr951")</f>
        <v>#N/A Connection</v>
      </c>
      <c r="V252" s="1" t="str" cm="1">
        <f t="array" ref="V252">_xll.BDP(B252,"rx280")</f>
        <v>#N/A Connection</v>
      </c>
      <c r="W252" s="1" t="str" cm="1">
        <f t="array" ref="W252">_xll.BDP(B252,"CEO_DUALITY")</f>
        <v>#N/A Connection</v>
      </c>
      <c r="X252" s="1" t="str" cm="1">
        <f t="array" ref="X252">_xll.BDP(B252,"ES277")</f>
        <v>#N/A Connection</v>
      </c>
      <c r="Y252" s="1" t="str" cm="1">
        <f t="array" ref="Y252">_xll.BDP(B252,"es096")</f>
        <v>#N/A Connection</v>
      </c>
      <c r="Z252" s="1" t="str" cm="1">
        <f t="array" ref="Z252">_xll.BDP(B252,"CG680")</f>
        <v>#N/A Connection</v>
      </c>
      <c r="AA252" s="1">
        <v>4.7903520000000004</v>
      </c>
      <c r="AB252" s="1">
        <v>92.991589114942926</v>
      </c>
      <c r="AC252" s="1">
        <v>-16.725370000000002</v>
      </c>
      <c r="AD252" s="1">
        <v>6.0342479999999998</v>
      </c>
      <c r="AE252" s="1">
        <v>-8.3413160000000008</v>
      </c>
      <c r="AF252" s="1">
        <v>0.34719698019429757</v>
      </c>
      <c r="AG252" t="str" cm="1">
        <f t="array" ref="AG252">_xll.BDP(B252,"State_of_domicile")</f>
        <v>#N/A Connection</v>
      </c>
      <c r="AH252" t="str" cm="1">
        <f t="array" ref="AH252">_xll.BDP(B252,"cntry_of_domicile")</f>
        <v>#N/A Connection</v>
      </c>
      <c r="AI252" t="str" cm="1">
        <f t="array" ref="AI252">_xll.BDP(B252,"cur_mkt_cap")</f>
        <v>#N/A Connection</v>
      </c>
      <c r="AJ252" t="str">
        <f t="shared" si="7"/>
        <v>Large Cap</v>
      </c>
      <c r="AK252" t="str" cm="1">
        <f t="array" ref="AK252">_xll.BDP(B252,"EQY_beta")</f>
        <v>#N/A Connection</v>
      </c>
    </row>
    <row r="253" spans="1:37" x14ac:dyDescent="0.3">
      <c r="A253" t="s">
        <v>963</v>
      </c>
      <c r="B253" t="str">
        <f t="shared" si="6"/>
        <v>J US Equity</v>
      </c>
      <c r="C253" t="s">
        <v>461</v>
      </c>
      <c r="D253" t="s">
        <v>21</v>
      </c>
      <c r="E253">
        <v>126611300</v>
      </c>
      <c r="F253" t="s">
        <v>1063</v>
      </c>
      <c r="G253">
        <v>25.191700000000001</v>
      </c>
      <c r="H253">
        <v>632498</v>
      </c>
      <c r="I253">
        <v>2022</v>
      </c>
      <c r="J253">
        <v>60000</v>
      </c>
      <c r="K253" t="s">
        <v>1108</v>
      </c>
      <c r="L253" s="1">
        <v>124.5</v>
      </c>
      <c r="M253" s="1">
        <v>16.94312422970803</v>
      </c>
      <c r="O253" s="1">
        <v>4.1458983604471094</v>
      </c>
      <c r="P253" s="1" t="str" cm="1">
        <f t="array" ref="P253">_xll.BDP(B253,"is010")</f>
        <v>#N/A Connection</v>
      </c>
      <c r="Q253" s="1" t="str" cm="1">
        <f t="array" ref="Q253">_xll.BDP(B253,"wacc")</f>
        <v>#N/A Connection</v>
      </c>
      <c r="R253" s="1" t="str" cm="1">
        <f t="array" ref="R253">_xll.BDP(B253,"rr243")</f>
        <v>#N/A Connection</v>
      </c>
      <c r="S253" s="1" t="str" cm="1">
        <f t="array" ref="S253">_xll.BDP(B253,"rr057")</f>
        <v>#N/A Connection</v>
      </c>
      <c r="T253" s="1" t="str" cm="1">
        <f t="array" ref="T253">_xll.BDP(B253,"RR026")</f>
        <v>#N/A Connection</v>
      </c>
      <c r="U253" s="1" t="str" cm="1">
        <f t="array" ref="U253">_xll.BDP(B253,"rr951")</f>
        <v>#N/A Connection</v>
      </c>
      <c r="V253" s="1" t="str" cm="1">
        <f t="array" ref="V253">_xll.BDP(B253,"rx280")</f>
        <v>#N/A Connection</v>
      </c>
      <c r="W253" s="1" t="str" cm="1">
        <f t="array" ref="W253">_xll.BDP(B253,"CEO_DUALITY")</f>
        <v>#N/A Connection</v>
      </c>
      <c r="X253" s="1" t="str" cm="1">
        <f t="array" ref="X253">_xll.BDP(B253,"ES277")</f>
        <v>#N/A Connection</v>
      </c>
      <c r="Y253" s="1" t="str" cm="1">
        <f t="array" ref="Y253">_xll.BDP(B253,"es096")</f>
        <v>#N/A Connection</v>
      </c>
      <c r="Z253" s="1" t="str" cm="1">
        <f t="array" ref="Z253">_xll.BDP(B253,"CG680")</f>
        <v>#N/A Connection</v>
      </c>
      <c r="AA253" s="1">
        <v>3.886244</v>
      </c>
      <c r="AB253" s="1">
        <v>98.240801524332127</v>
      </c>
      <c r="AC253" s="1">
        <v>-3.2295690000000001</v>
      </c>
      <c r="AD253" s="1">
        <v>10.631600000000001</v>
      </c>
      <c r="AE253" s="1">
        <v>13.301130000000001</v>
      </c>
      <c r="AF253" s="1">
        <v>11.702049682062722</v>
      </c>
      <c r="AG253" t="str" cm="1">
        <f t="array" ref="AG253">_xll.BDP(B253,"State_of_domicile")</f>
        <v>#N/A Connection</v>
      </c>
      <c r="AH253" t="str" cm="1">
        <f t="array" ref="AH253">_xll.BDP(B253,"cntry_of_domicile")</f>
        <v>#N/A Connection</v>
      </c>
      <c r="AI253" t="str" cm="1">
        <f t="array" ref="AI253">_xll.BDP(B253,"cur_mkt_cap")</f>
        <v>#N/A Connection</v>
      </c>
      <c r="AJ253" t="str">
        <f t="shared" si="7"/>
        <v>Large Cap</v>
      </c>
      <c r="AK253" t="str" cm="1">
        <f t="array" ref="AK253">_xll.BDP(B253,"EQY_beta")</f>
        <v>#N/A Connection</v>
      </c>
    </row>
    <row r="254" spans="1:37" x14ac:dyDescent="0.3">
      <c r="A254" t="s">
        <v>984</v>
      </c>
      <c r="B254" t="str">
        <f t="shared" si="6"/>
        <v>JBHT US Equity</v>
      </c>
      <c r="C254" t="s">
        <v>482</v>
      </c>
      <c r="D254" t="s">
        <v>21</v>
      </c>
      <c r="E254">
        <v>103743000</v>
      </c>
      <c r="F254" t="s">
        <v>1065</v>
      </c>
      <c r="G254">
        <v>21.4953</v>
      </c>
      <c r="H254">
        <v>809646</v>
      </c>
      <c r="I254">
        <v>1961</v>
      </c>
      <c r="J254">
        <v>33045</v>
      </c>
      <c r="K254" t="s">
        <v>1098</v>
      </c>
      <c r="L254" s="1">
        <v>180.54</v>
      </c>
      <c r="M254" s="1">
        <v>16.572550694827591</v>
      </c>
      <c r="N254" s="1">
        <v>7.9206618454332043</v>
      </c>
      <c r="O254" s="1">
        <v>11.433738421316368</v>
      </c>
      <c r="P254" s="1" t="str" cm="1">
        <f t="array" ref="P254">_xll.BDP(B254,"is010")</f>
        <v>#N/A Connection</v>
      </c>
      <c r="Q254" s="1" t="str" cm="1">
        <f t="array" ref="Q254">_xll.BDP(B254,"wacc")</f>
        <v>#N/A Connection</v>
      </c>
      <c r="R254" s="1" t="str" cm="1">
        <f t="array" ref="R254">_xll.BDP(B254,"rr243")</f>
        <v>#N/A Connection</v>
      </c>
      <c r="S254" s="1" t="str" cm="1">
        <f t="array" ref="S254">_xll.BDP(B254,"rr057")</f>
        <v>#N/A Connection</v>
      </c>
      <c r="T254" s="1" t="str" cm="1">
        <f t="array" ref="T254">_xll.BDP(B254,"RR026")</f>
        <v>#N/A Connection</v>
      </c>
      <c r="U254" s="1" t="str" cm="1">
        <f t="array" ref="U254">_xll.BDP(B254,"rr951")</f>
        <v>#N/A Connection</v>
      </c>
      <c r="V254" s="1" t="str" cm="1">
        <f t="array" ref="V254">_xll.BDP(B254,"rx280")</f>
        <v>#N/A Connection</v>
      </c>
      <c r="W254" s="1" t="str" cm="1">
        <f t="array" ref="W254">_xll.BDP(B254,"CEO_DUALITY")</f>
        <v>#N/A Connection</v>
      </c>
      <c r="X254" s="1" t="str" cm="1">
        <f t="array" ref="X254">_xll.BDP(B254,"ES277")</f>
        <v>#N/A Connection</v>
      </c>
      <c r="Y254" s="1" t="str" cm="1">
        <f t="array" ref="Y254">_xll.BDP(B254,"es096")</f>
        <v>#N/A Connection</v>
      </c>
      <c r="Z254" s="1" t="str" cm="1">
        <f t="array" ref="Z254">_xll.BDP(B254,"CG680")</f>
        <v>#N/A Connection</v>
      </c>
      <c r="AA254" s="1">
        <v>4.8535069999999996</v>
      </c>
      <c r="AB254" s="1">
        <v>89.72362783582895</v>
      </c>
      <c r="AC254" s="1">
        <v>-9.815042</v>
      </c>
      <c r="AD254" s="1">
        <v>16.988119999999999</v>
      </c>
      <c r="AE254" s="1">
        <v>9.026904</v>
      </c>
      <c r="AF254" s="1">
        <v>12.54576233131386</v>
      </c>
      <c r="AG254" t="str" cm="1">
        <f t="array" ref="AG254">_xll.BDP(B254,"State_of_domicile")</f>
        <v>#N/A Connection</v>
      </c>
      <c r="AH254" t="str" cm="1">
        <f t="array" ref="AH254">_xll.BDP(B254,"cntry_of_domicile")</f>
        <v>#N/A Connection</v>
      </c>
      <c r="AI254" t="str" cm="1">
        <f t="array" ref="AI254">_xll.BDP(B254,"cur_mkt_cap")</f>
        <v>#N/A Connection</v>
      </c>
      <c r="AJ254" t="str">
        <f t="shared" si="7"/>
        <v>Large Cap</v>
      </c>
      <c r="AK254" t="str" cm="1">
        <f t="array" ref="AK254">_xll.BDP(B254,"EQY_beta")</f>
        <v>#N/A Connection</v>
      </c>
    </row>
    <row r="255" spans="1:37" x14ac:dyDescent="0.3">
      <c r="A255" t="s">
        <v>738</v>
      </c>
      <c r="B255" t="str">
        <f t="shared" si="6"/>
        <v>JCI US Equity</v>
      </c>
      <c r="C255" t="s">
        <v>238</v>
      </c>
      <c r="D255" t="s">
        <v>21</v>
      </c>
      <c r="E255">
        <v>687231000</v>
      </c>
      <c r="F255" t="s">
        <v>1063</v>
      </c>
      <c r="G255">
        <v>35.812800000000003</v>
      </c>
      <c r="H255">
        <v>3322006</v>
      </c>
      <c r="I255">
        <v>2014</v>
      </c>
      <c r="J255">
        <v>102000</v>
      </c>
      <c r="K255" t="s">
        <v>1079</v>
      </c>
      <c r="L255" s="1">
        <v>67.930000000000007</v>
      </c>
      <c r="M255" s="1">
        <v>8.2738146240215258</v>
      </c>
      <c r="N255" s="1">
        <v>22.549498326248802</v>
      </c>
      <c r="O255" s="1">
        <v>5.1752763430675923</v>
      </c>
      <c r="P255" s="1" t="str" cm="1">
        <f t="array" ref="P255">_xll.BDP(B255,"is010")</f>
        <v>#N/A Connection</v>
      </c>
      <c r="Q255" s="1" t="str" cm="1">
        <f t="array" ref="Q255">_xll.BDP(B255,"wacc")</f>
        <v>#N/A Connection</v>
      </c>
      <c r="R255" s="1" t="str" cm="1">
        <f t="array" ref="R255">_xll.BDP(B255,"rr243")</f>
        <v>#N/A Connection</v>
      </c>
      <c r="S255" s="1" t="str" cm="1">
        <f t="array" ref="S255">_xll.BDP(B255,"rr057")</f>
        <v>#N/A Connection</v>
      </c>
      <c r="T255" s="1" t="str" cm="1">
        <f t="array" ref="T255">_xll.BDP(B255,"RR026")</f>
        <v>#N/A Connection</v>
      </c>
      <c r="U255" s="1" t="str" cm="1">
        <f t="array" ref="U255">_xll.BDP(B255,"rr951")</f>
        <v>#N/A Connection</v>
      </c>
      <c r="V255" s="1" t="str" cm="1">
        <f t="array" ref="V255">_xll.BDP(B255,"rx280")</f>
        <v>#N/A Connection</v>
      </c>
      <c r="W255" s="1" t="str" cm="1">
        <f t="array" ref="W255">_xll.BDP(B255,"CEO_DUALITY")</f>
        <v>#N/A Connection</v>
      </c>
      <c r="X255" s="1" t="str" cm="1">
        <f t="array" ref="X255">_xll.BDP(B255,"ES277")</f>
        <v>#N/A Connection</v>
      </c>
      <c r="Y255" s="1" t="str" cm="1">
        <f t="array" ref="Y255">_xll.BDP(B255,"es096")</f>
        <v>#N/A Connection</v>
      </c>
      <c r="Z255" s="1" t="str" cm="1">
        <f t="array" ref="Z255">_xll.BDP(B255,"CG680")</f>
        <v>#N/A Connection</v>
      </c>
      <c r="AA255" s="1">
        <v>2.5545550000000001</v>
      </c>
      <c r="AB255" s="1">
        <v>92.741969330882739</v>
      </c>
      <c r="AC255" s="1">
        <v>-6.8428649999999998</v>
      </c>
      <c r="AD255" s="1">
        <v>21.043690000000002</v>
      </c>
      <c r="AE255" s="1">
        <v>14.379530000000001</v>
      </c>
      <c r="AF255" s="1">
        <v>11.674034159671788</v>
      </c>
      <c r="AG255" t="str" cm="1">
        <f t="array" ref="AG255">_xll.BDP(B255,"State_of_domicile")</f>
        <v>#N/A Connection</v>
      </c>
      <c r="AH255" t="str" cm="1">
        <f t="array" ref="AH255">_xll.BDP(B255,"cntry_of_domicile")</f>
        <v>#N/A Connection</v>
      </c>
      <c r="AI255" t="str" cm="1">
        <f t="array" ref="AI255">_xll.BDP(B255,"cur_mkt_cap")</f>
        <v>#N/A Connection</v>
      </c>
      <c r="AJ255" t="str">
        <f t="shared" si="7"/>
        <v>Large Cap</v>
      </c>
      <c r="AK255" t="str" cm="1">
        <f t="array" ref="AK255">_xll.BDP(B255,"EQY_beta")</f>
        <v>#N/A Connection</v>
      </c>
    </row>
    <row r="256" spans="1:37" x14ac:dyDescent="0.3">
      <c r="A256" t="s">
        <v>863</v>
      </c>
      <c r="B256" t="str">
        <f t="shared" si="6"/>
        <v>JKHY US Equity</v>
      </c>
      <c r="C256" t="s">
        <v>362</v>
      </c>
      <c r="D256" t="s">
        <v>19</v>
      </c>
      <c r="E256">
        <v>72949430</v>
      </c>
      <c r="F256" t="s">
        <v>1065</v>
      </c>
      <c r="G256">
        <v>36.028700000000001</v>
      </c>
      <c r="H256">
        <v>372080</v>
      </c>
      <c r="I256">
        <v>1985</v>
      </c>
      <c r="J256">
        <v>6847</v>
      </c>
      <c r="K256" t="s">
        <v>1071</v>
      </c>
      <c r="L256" s="1">
        <v>181.99</v>
      </c>
      <c r="M256" s="1">
        <v>7.5879255887757013</v>
      </c>
      <c r="N256" s="1">
        <v>11.179006668467821</v>
      </c>
      <c r="O256" s="1">
        <v>14.499097791673364</v>
      </c>
      <c r="P256" s="1" t="str" cm="1">
        <f t="array" ref="P256">_xll.BDP(B256,"is010")</f>
        <v>#N/A Connection</v>
      </c>
      <c r="Q256" s="1" t="str" cm="1">
        <f t="array" ref="Q256">_xll.BDP(B256,"wacc")</f>
        <v>#N/A Connection</v>
      </c>
      <c r="R256" s="1" t="str" cm="1">
        <f t="array" ref="R256">_xll.BDP(B256,"rr243")</f>
        <v>#N/A Connection</v>
      </c>
      <c r="S256" s="1" t="str" cm="1">
        <f t="array" ref="S256">_xll.BDP(B256,"rr057")</f>
        <v>#N/A Connection</v>
      </c>
      <c r="T256" s="1" t="str" cm="1">
        <f t="array" ref="T256">_xll.BDP(B256,"RR026")</f>
        <v>#N/A Connection</v>
      </c>
      <c r="U256" s="1" t="str" cm="1">
        <f t="array" ref="U256">_xll.BDP(B256,"rr951")</f>
        <v>#N/A Connection</v>
      </c>
      <c r="V256" s="1" t="str" cm="1">
        <f t="array" ref="V256">_xll.BDP(B256,"rx280")</f>
        <v>#N/A Connection</v>
      </c>
      <c r="W256" s="1" t="str" cm="1">
        <f t="array" ref="W256">_xll.BDP(B256,"CEO_DUALITY")</f>
        <v>#N/A Connection</v>
      </c>
      <c r="X256" s="1" t="str" cm="1">
        <f t="array" ref="X256">_xll.BDP(B256,"ES277")</f>
        <v>#N/A Connection</v>
      </c>
      <c r="Y256" s="1" t="str" cm="1">
        <f t="array" ref="Y256">_xll.BDP(B256,"es096")</f>
        <v>#N/A Connection</v>
      </c>
      <c r="Z256" s="1" t="str" cm="1">
        <f t="array" ref="Z256">_xll.BDP(B256,"CG680")</f>
        <v>#N/A Connection</v>
      </c>
      <c r="AA256" s="1">
        <v>4.8627209999999996</v>
      </c>
      <c r="AB256" s="1">
        <v>96.825776707406163</v>
      </c>
      <c r="AC256" s="1">
        <v>11.244009999999999</v>
      </c>
      <c r="AD256" s="1">
        <v>7.9504229999999998</v>
      </c>
      <c r="AE256" s="1">
        <v>9.1007280000000002</v>
      </c>
      <c r="AF256" s="1">
        <v>17.600277909048636</v>
      </c>
      <c r="AG256" t="str" cm="1">
        <f t="array" ref="AG256">_xll.BDP(B256,"State_of_domicile")</f>
        <v>#N/A Connection</v>
      </c>
      <c r="AH256" t="str" cm="1">
        <f t="array" ref="AH256">_xll.BDP(B256,"cntry_of_domicile")</f>
        <v>#N/A Connection</v>
      </c>
      <c r="AI256" t="str" cm="1">
        <f t="array" ref="AI256">_xll.BDP(B256,"cur_mkt_cap")</f>
        <v>#N/A Connection</v>
      </c>
      <c r="AJ256" t="str">
        <f t="shared" si="7"/>
        <v>Large Cap</v>
      </c>
      <c r="AK256" t="str" cm="1">
        <f t="array" ref="AK256">_xll.BDP(B256,"EQY_beta")</f>
        <v>#N/A Connection</v>
      </c>
    </row>
    <row r="257" spans="1:37" x14ac:dyDescent="0.3">
      <c r="A257" t="s">
        <v>544</v>
      </c>
      <c r="B257" t="str">
        <f t="shared" si="6"/>
        <v>JNJ US Equity</v>
      </c>
      <c r="C257" t="s">
        <v>42</v>
      </c>
      <c r="D257" t="s">
        <v>29</v>
      </c>
      <c r="E257">
        <v>2614484000</v>
      </c>
      <c r="F257" t="s">
        <v>1063</v>
      </c>
      <c r="G257">
        <v>24.427199999999999</v>
      </c>
      <c r="H257">
        <v>7776088</v>
      </c>
      <c r="I257">
        <v>1887</v>
      </c>
      <c r="J257">
        <v>141700</v>
      </c>
      <c r="K257" t="s">
        <v>1069</v>
      </c>
      <c r="L257" s="1">
        <v>171.56</v>
      </c>
      <c r="M257" s="1">
        <v>6.2888529592832532</v>
      </c>
      <c r="N257" s="1">
        <v>15.467177968458818</v>
      </c>
      <c r="O257" s="1">
        <v>8.2022301766599899</v>
      </c>
      <c r="P257" s="1" t="str" cm="1">
        <f t="array" ref="P257">_xll.BDP(B257,"is010")</f>
        <v>#N/A Connection</v>
      </c>
      <c r="Q257" s="1" t="str" cm="1">
        <f t="array" ref="Q257">_xll.BDP(B257,"wacc")</f>
        <v>#N/A Connection</v>
      </c>
      <c r="R257" s="1" t="str" cm="1">
        <f t="array" ref="R257">_xll.BDP(B257,"rr243")</f>
        <v>#N/A Connection</v>
      </c>
      <c r="S257" s="1" t="str" cm="1">
        <f t="array" ref="S257">_xll.BDP(B257,"rr057")</f>
        <v>#N/A Connection</v>
      </c>
      <c r="T257" s="1" t="str" cm="1">
        <f t="array" ref="T257">_xll.BDP(B257,"RR026")</f>
        <v>#N/A Connection</v>
      </c>
      <c r="U257" s="1" t="str" cm="1">
        <f t="array" ref="U257">_xll.BDP(B257,"rr951")</f>
        <v>#N/A Connection</v>
      </c>
      <c r="V257" s="1" t="str" cm="1">
        <f t="array" ref="V257">_xll.BDP(B257,"rx280")</f>
        <v>#N/A Connection</v>
      </c>
      <c r="W257" s="1" t="str" cm="1">
        <f t="array" ref="W257">_xll.BDP(B257,"CEO_DUALITY")</f>
        <v>#N/A Connection</v>
      </c>
      <c r="X257" s="1" t="str" cm="1">
        <f t="array" ref="X257">_xll.BDP(B257,"ES277")</f>
        <v>#N/A Connection</v>
      </c>
      <c r="Y257" s="1" t="str" cm="1">
        <f t="array" ref="Y257">_xll.BDP(B257,"es096")</f>
        <v>#N/A Connection</v>
      </c>
      <c r="Z257" s="1" t="str" cm="1">
        <f t="array" ref="Z257">_xll.BDP(B257,"CG680")</f>
        <v>#N/A Connection</v>
      </c>
      <c r="AA257" s="1">
        <v>1.7096530000000001</v>
      </c>
      <c r="AB257" s="1">
        <v>76.702836736753255</v>
      </c>
      <c r="AC257" s="1">
        <v>5.3532409999999997</v>
      </c>
      <c r="AD257" s="1">
        <v>7.512581</v>
      </c>
      <c r="AE257" s="1">
        <v>5.9117430000000004</v>
      </c>
      <c r="AF257" s="1">
        <v>12.794837177775653</v>
      </c>
      <c r="AG257" t="str" cm="1">
        <f t="array" ref="AG257">_xll.BDP(B257,"State_of_domicile")</f>
        <v>#N/A Connection</v>
      </c>
      <c r="AH257" t="str" cm="1">
        <f t="array" ref="AH257">_xll.BDP(B257,"cntry_of_domicile")</f>
        <v>#N/A Connection</v>
      </c>
      <c r="AI257" t="str" cm="1">
        <f t="array" ref="AI257">_xll.BDP(B257,"cur_mkt_cap")</f>
        <v>#N/A Connection</v>
      </c>
      <c r="AJ257" t="str">
        <f t="shared" si="7"/>
        <v>Large Cap</v>
      </c>
      <c r="AK257" t="str" cm="1">
        <f t="array" ref="AK257">_xll.BDP(B257,"EQY_beta")</f>
        <v>#N/A Connection</v>
      </c>
    </row>
    <row r="258" spans="1:37" x14ac:dyDescent="0.3">
      <c r="A258" t="s">
        <v>913</v>
      </c>
      <c r="B258" t="str">
        <f t="shared" si="6"/>
        <v>JNPR US Equity</v>
      </c>
      <c r="C258" t="s">
        <v>412</v>
      </c>
      <c r="D258" t="s">
        <v>19</v>
      </c>
      <c r="E258">
        <v>324555500</v>
      </c>
      <c r="F258" t="s">
        <v>1063</v>
      </c>
      <c r="G258">
        <v>21.488</v>
      </c>
      <c r="H258">
        <v>3917978</v>
      </c>
      <c r="I258">
        <v>1997</v>
      </c>
      <c r="J258">
        <v>10191</v>
      </c>
      <c r="K258" t="s">
        <v>1077</v>
      </c>
      <c r="L258" s="1">
        <v>32.42</v>
      </c>
      <c r="M258" s="1">
        <v>2.2298555354080207</v>
      </c>
      <c r="N258" s="1">
        <v>9.2342344756137855</v>
      </c>
      <c r="O258" s="1">
        <v>3.6873301475609956</v>
      </c>
      <c r="P258" s="1" t="str" cm="1">
        <f t="array" ref="P258">_xll.BDP(B258,"is010")</f>
        <v>#N/A Connection</v>
      </c>
      <c r="Q258" s="1" t="str" cm="1">
        <f t="array" ref="Q258">_xll.BDP(B258,"wacc")</f>
        <v>#N/A Connection</v>
      </c>
      <c r="R258" s="1" t="str" cm="1">
        <f t="array" ref="R258">_xll.BDP(B258,"rr243")</f>
        <v>#N/A Connection</v>
      </c>
      <c r="S258" s="1" t="str" cm="1">
        <f t="array" ref="S258">_xll.BDP(B258,"rr057")</f>
        <v>#N/A Connection</v>
      </c>
      <c r="T258" s="1" t="str" cm="1">
        <f t="array" ref="T258">_xll.BDP(B258,"RR026")</f>
        <v>#N/A Connection</v>
      </c>
      <c r="U258" s="1" t="str" cm="1">
        <f t="array" ref="U258">_xll.BDP(B258,"rr951")</f>
        <v>#N/A Connection</v>
      </c>
      <c r="V258" s="1" t="str" cm="1">
        <f t="array" ref="V258">_xll.BDP(B258,"rx280")</f>
        <v>#N/A Connection</v>
      </c>
      <c r="W258" s="1" t="str" cm="1">
        <f t="array" ref="W258">_xll.BDP(B258,"CEO_DUALITY")</f>
        <v>#N/A Connection</v>
      </c>
      <c r="X258" s="1" t="str" cm="1">
        <f t="array" ref="X258">_xll.BDP(B258,"ES277")</f>
        <v>#N/A Connection</v>
      </c>
      <c r="Y258" s="1" t="str" cm="1">
        <f t="array" ref="Y258">_xll.BDP(B258,"es096")</f>
        <v>#N/A Connection</v>
      </c>
      <c r="Z258" s="1" t="str" cm="1">
        <f t="array" ref="Z258">_xll.BDP(B258,"CG680")</f>
        <v>#N/A Connection</v>
      </c>
      <c r="AA258" s="1">
        <v>3.0289419999999998</v>
      </c>
      <c r="AB258" s="1">
        <v>99.717226528418934</v>
      </c>
      <c r="AC258" s="1">
        <v>-2.1525829999999999</v>
      </c>
      <c r="AD258" s="1">
        <v>12.85162</v>
      </c>
      <c r="AE258" s="1">
        <v>6.3318289999999999</v>
      </c>
      <c r="AF258" s="1">
        <v>7.2666095277458043</v>
      </c>
      <c r="AG258" t="str" cm="1">
        <f t="array" ref="AG258">_xll.BDP(B258,"State_of_domicile")</f>
        <v>#N/A Connection</v>
      </c>
      <c r="AH258" t="str" cm="1">
        <f t="array" ref="AH258">_xll.BDP(B258,"cntry_of_domicile")</f>
        <v>#N/A Connection</v>
      </c>
      <c r="AI258" t="str" cm="1">
        <f t="array" ref="AI258">_xll.BDP(B258,"cur_mkt_cap")</f>
        <v>#N/A Connection</v>
      </c>
      <c r="AJ258" t="str">
        <f t="shared" si="7"/>
        <v>Large Cap</v>
      </c>
      <c r="AK258" t="str" cm="1">
        <f t="array" ref="AK258">_xll.BDP(B258,"EQY_beta")</f>
        <v>#N/A Connection</v>
      </c>
    </row>
    <row r="259" spans="1:37" x14ac:dyDescent="0.3">
      <c r="A259" t="s">
        <v>530</v>
      </c>
      <c r="B259" t="str">
        <f t="shared" ref="B259:B322" si="8">CONCATENATE(A259," US Equity")</f>
        <v>JPM US Equity</v>
      </c>
      <c r="C259" t="s">
        <v>23</v>
      </c>
      <c r="D259" t="s">
        <v>14</v>
      </c>
      <c r="E259">
        <v>2933205000</v>
      </c>
      <c r="F259" t="s">
        <v>1063</v>
      </c>
      <c r="G259">
        <v>11.674300000000001</v>
      </c>
      <c r="H259">
        <v>10320323</v>
      </c>
      <c r="I259">
        <v>1968</v>
      </c>
      <c r="J259">
        <v>288474</v>
      </c>
      <c r="K259" t="s">
        <v>1088</v>
      </c>
      <c r="L259" s="1">
        <v>139.6</v>
      </c>
      <c r="M259" s="1">
        <v>10.022542995573126</v>
      </c>
      <c r="N259" s="1">
        <v>31.269912475873241</v>
      </c>
      <c r="O259" s="1">
        <v>1.1928829447098432</v>
      </c>
      <c r="P259" s="1" t="str" cm="1">
        <f t="array" ref="P259">_xll.BDP(B259,"is010")</f>
        <v>#N/A Connection</v>
      </c>
      <c r="Q259" s="1" t="str" cm="1">
        <f t="array" ref="Q259">_xll.BDP(B259,"wacc")</f>
        <v>#N/A Connection</v>
      </c>
      <c r="R259" s="1" t="str" cm="1">
        <f t="array" ref="R259">_xll.BDP(B259,"rr243")</f>
        <v>#N/A Connection</v>
      </c>
      <c r="T259" s="1" t="str" cm="1">
        <f t="array" ref="T259">_xll.BDP(B259,"RR026")</f>
        <v>#N/A Connection</v>
      </c>
      <c r="U259" s="1" t="str" cm="1">
        <f t="array" ref="U259">_xll.BDP(B259,"rr951")</f>
        <v>#N/A Connection</v>
      </c>
      <c r="V259" s="1" t="str" cm="1">
        <f t="array" ref="V259">_xll.BDP(B259,"rx280")</f>
        <v>#N/A Connection</v>
      </c>
      <c r="W259" s="1" t="str" cm="1">
        <f t="array" ref="W259">_xll.BDP(B259,"CEO_DUALITY")</f>
        <v>#N/A Connection</v>
      </c>
      <c r="X259" s="1" t="str" cm="1">
        <f t="array" ref="X259">_xll.BDP(B259,"ES277")</f>
        <v>#N/A Connection</v>
      </c>
      <c r="Y259" s="1" t="str" cm="1">
        <f t="array" ref="Y259">_xll.BDP(B259,"es096")</f>
        <v>#N/A Connection</v>
      </c>
      <c r="Z259" s="1" t="str" cm="1">
        <f t="array" ref="Z259">_xll.BDP(B259,"CG680")</f>
        <v>#N/A Connection</v>
      </c>
      <c r="AA259" s="1">
        <v>1.881643</v>
      </c>
      <c r="AB259" s="1">
        <v>73.728756156258186</v>
      </c>
      <c r="AC259" s="1">
        <v>-4.606954</v>
      </c>
      <c r="AD259" s="1">
        <v>3.4965389999999998</v>
      </c>
      <c r="AE259" s="1">
        <v>7.3946610000000002</v>
      </c>
      <c r="AF259" s="1">
        <v>15.116106102159076</v>
      </c>
      <c r="AG259" t="str" cm="1">
        <f t="array" ref="AG259">_xll.BDP(B259,"State_of_domicile")</f>
        <v>#N/A Connection</v>
      </c>
      <c r="AH259" t="str" cm="1">
        <f t="array" ref="AH259">_xll.BDP(B259,"cntry_of_domicile")</f>
        <v>#N/A Connection</v>
      </c>
      <c r="AI259" t="str" cm="1">
        <f t="array" ref="AI259">_xll.BDP(B259,"cur_mkt_cap")</f>
        <v>#N/A Connection</v>
      </c>
      <c r="AJ259" t="str">
        <f t="shared" ref="AJ259:AJ322" si="9">IF(AI259&gt;10000000000,"Large Cap",IF(AI259&gt;2000000000,"Mid Cap","SmallCap"))</f>
        <v>Large Cap</v>
      </c>
      <c r="AK259" t="str" cm="1">
        <f t="array" ref="AK259">_xll.BDP(B259,"EQY_beta")</f>
        <v>#N/A Connection</v>
      </c>
    </row>
    <row r="260" spans="1:37" x14ac:dyDescent="0.3">
      <c r="A260" t="s">
        <v>667</v>
      </c>
      <c r="B260" t="str">
        <f t="shared" si="8"/>
        <v>K US Equity</v>
      </c>
      <c r="C260" t="s">
        <v>166</v>
      </c>
      <c r="D260" t="s">
        <v>27</v>
      </c>
      <c r="E260">
        <v>341281100</v>
      </c>
      <c r="F260" t="s">
        <v>1063</v>
      </c>
      <c r="G260">
        <v>15.574</v>
      </c>
      <c r="H260">
        <v>2003941</v>
      </c>
      <c r="I260">
        <v>1922</v>
      </c>
      <c r="J260">
        <v>31000</v>
      </c>
      <c r="K260" t="s">
        <v>1073</v>
      </c>
      <c r="L260" s="1">
        <v>69.3</v>
      </c>
      <c r="M260" s="1">
        <v>2.3409868027388869</v>
      </c>
      <c r="N260" s="1">
        <v>5.5932378943165073</v>
      </c>
      <c r="O260" s="1">
        <v>7.2990804963120564</v>
      </c>
      <c r="P260" s="1" t="str" cm="1">
        <f t="array" ref="P260">_xll.BDP(B260,"is010")</f>
        <v>#N/A Connection</v>
      </c>
      <c r="Q260" s="1" t="str" cm="1">
        <f t="array" ref="Q260">_xll.BDP(B260,"wacc")</f>
        <v>#N/A Connection</v>
      </c>
      <c r="R260" s="1" t="str" cm="1">
        <f t="array" ref="R260">_xll.BDP(B260,"rr243")</f>
        <v>#N/A Connection</v>
      </c>
      <c r="S260" s="1" t="str" cm="1">
        <f t="array" ref="S260">_xll.BDP(B260,"rr057")</f>
        <v>#N/A Connection</v>
      </c>
      <c r="T260" s="1" t="str" cm="1">
        <f t="array" ref="T260">_xll.BDP(B260,"RR026")</f>
        <v>#N/A Connection</v>
      </c>
      <c r="U260" s="1" t="str" cm="1">
        <f t="array" ref="U260">_xll.BDP(B260,"rr951")</f>
        <v>#N/A Connection</v>
      </c>
      <c r="V260" s="1" t="str" cm="1">
        <f t="array" ref="V260">_xll.BDP(B260,"rx280")</f>
        <v>#N/A Connection</v>
      </c>
      <c r="W260" s="1" t="str" cm="1">
        <f t="array" ref="W260">_xll.BDP(B260,"CEO_DUALITY")</f>
        <v>#N/A Connection</v>
      </c>
      <c r="X260" s="1" t="str" cm="1">
        <f t="array" ref="X260">_xll.BDP(B260,"ES277")</f>
        <v>#N/A Connection</v>
      </c>
      <c r="Y260" s="1" t="str" cm="1">
        <f t="array" ref="Y260">_xll.BDP(B260,"es096")</f>
        <v>#N/A Connection</v>
      </c>
      <c r="Z260" s="1" t="str" cm="1">
        <f t="array" ref="Z260">_xll.BDP(B260,"CG680")</f>
        <v>#N/A Connection</v>
      </c>
      <c r="AA260" s="1">
        <v>7.2263789999999997</v>
      </c>
      <c r="AB260" s="1">
        <v>105.74928686140863</v>
      </c>
      <c r="AC260" s="1">
        <v>6.9667120000000002</v>
      </c>
      <c r="AD260" s="1">
        <v>2.7942179999999999</v>
      </c>
      <c r="AE260" s="1">
        <v>4.6749919999999996</v>
      </c>
      <c r="AF260" s="1">
        <v>5.9153789584927674</v>
      </c>
      <c r="AG260" t="str" cm="1">
        <f t="array" ref="AG260">_xll.BDP(B260,"State_of_domicile")</f>
        <v>#N/A Connection</v>
      </c>
      <c r="AH260" t="str" cm="1">
        <f t="array" ref="AH260">_xll.BDP(B260,"cntry_of_domicile")</f>
        <v>#N/A Connection</v>
      </c>
      <c r="AI260" t="str" cm="1">
        <f t="array" ref="AI260">_xll.BDP(B260,"cur_mkt_cap")</f>
        <v>#N/A Connection</v>
      </c>
      <c r="AJ260" t="str">
        <f t="shared" si="9"/>
        <v>Large Cap</v>
      </c>
      <c r="AK260" t="str" cm="1">
        <f t="array" ref="AK260">_xll.BDP(B260,"EQY_beta")</f>
        <v>#N/A Connection</v>
      </c>
    </row>
    <row r="261" spans="1:37" x14ac:dyDescent="0.3">
      <c r="A261" t="s">
        <v>822</v>
      </c>
      <c r="B261" t="str">
        <f t="shared" si="8"/>
        <v>KDP US Equity</v>
      </c>
      <c r="C261" t="s">
        <v>321</v>
      </c>
      <c r="D261" t="s">
        <v>27</v>
      </c>
      <c r="E261">
        <v>1416251000</v>
      </c>
      <c r="F261" t="s">
        <v>1065</v>
      </c>
      <c r="G261">
        <v>27.538799999999998</v>
      </c>
      <c r="H261">
        <v>6175652</v>
      </c>
      <c r="I261">
        <v>2007</v>
      </c>
      <c r="J261">
        <v>27500</v>
      </c>
      <c r="K261" t="s">
        <v>1090</v>
      </c>
      <c r="L261" s="1">
        <v>35.729999999999997</v>
      </c>
      <c r="M261" s="1">
        <v>-23.740329480714294</v>
      </c>
      <c r="N261" s="1">
        <v>3.1928372720538598</v>
      </c>
      <c r="O261" s="1">
        <v>6.1390676551891961</v>
      </c>
      <c r="P261" s="1" t="str" cm="1">
        <f t="array" ref="P261">_xll.BDP(B261,"is010")</f>
        <v>#N/A Connection</v>
      </c>
      <c r="Q261" s="1" t="str" cm="1">
        <f t="array" ref="Q261">_xll.BDP(B261,"wacc")</f>
        <v>#N/A Connection</v>
      </c>
      <c r="R261" s="1" t="str" cm="1">
        <f t="array" ref="R261">_xll.BDP(B261,"rr243")</f>
        <v>#N/A Connection</v>
      </c>
      <c r="S261" s="1" t="str" cm="1">
        <f t="array" ref="S261">_xll.BDP(B261,"rr057")</f>
        <v>#N/A Connection</v>
      </c>
      <c r="T261" s="1" t="str" cm="1">
        <f t="array" ref="T261">_xll.BDP(B261,"RR026")</f>
        <v>#N/A Connection</v>
      </c>
      <c r="U261" s="1" t="str" cm="1">
        <f t="array" ref="U261">_xll.BDP(B261,"rr951")</f>
        <v>#N/A Connection</v>
      </c>
      <c r="V261" s="1" t="str" cm="1">
        <f t="array" ref="V261">_xll.BDP(B261,"rx280")</f>
        <v>#N/A Connection</v>
      </c>
      <c r="W261" s="1" t="str" cm="1">
        <f t="array" ref="W261">_xll.BDP(B261,"CEO_DUALITY")</f>
        <v>#N/A Connection</v>
      </c>
      <c r="X261" s="1" t="str" cm="1">
        <f t="array" ref="X261">_xll.BDP(B261,"ES277")</f>
        <v>#N/A Connection</v>
      </c>
      <c r="Y261" s="1" t="str" cm="1">
        <f t="array" ref="Y261">_xll.BDP(B261,"es096")</f>
        <v>#N/A Connection</v>
      </c>
      <c r="Z261" s="1" t="str" cm="1">
        <f t="array" ref="Z261">_xll.BDP(B261,"CG680")</f>
        <v>#N/A Connection</v>
      </c>
      <c r="AA261" s="1">
        <v>1.9155580000000001</v>
      </c>
      <c r="AB261" s="1">
        <v>87.684023765271093</v>
      </c>
      <c r="AC261" s="1">
        <v>-4.5592779999999999</v>
      </c>
      <c r="AE261" s="1">
        <v>7.47</v>
      </c>
      <c r="AG261" t="str" cm="1">
        <f t="array" ref="AG261">_xll.BDP(B261,"State_of_domicile")</f>
        <v>#N/A Connection</v>
      </c>
      <c r="AH261" t="str" cm="1">
        <f t="array" ref="AH261">_xll.BDP(B261,"cntry_of_domicile")</f>
        <v>#N/A Connection</v>
      </c>
      <c r="AI261" t="str" cm="1">
        <f t="array" ref="AI261">_xll.BDP(B261,"cur_mkt_cap")</f>
        <v>#N/A Connection</v>
      </c>
      <c r="AJ261" t="str">
        <f t="shared" si="9"/>
        <v>Large Cap</v>
      </c>
      <c r="AK261" t="str" cm="1">
        <f t="array" ref="AK261">_xll.BDP(B261,"EQY_beta")</f>
        <v>#N/A Connection</v>
      </c>
    </row>
    <row r="262" spans="1:37" x14ac:dyDescent="0.3">
      <c r="A262" t="s">
        <v>796</v>
      </c>
      <c r="B262" t="str">
        <f t="shared" si="8"/>
        <v>KEY US Equity</v>
      </c>
      <c r="C262" t="s">
        <v>296</v>
      </c>
      <c r="D262" t="s">
        <v>14</v>
      </c>
      <c r="E262">
        <v>178344100</v>
      </c>
      <c r="F262" t="s">
        <v>1063</v>
      </c>
      <c r="G262">
        <v>29.425699999999999</v>
      </c>
      <c r="H262">
        <v>949711</v>
      </c>
      <c r="I262">
        <v>2013</v>
      </c>
      <c r="J262">
        <v>15000</v>
      </c>
      <c r="K262" t="s">
        <v>1079</v>
      </c>
      <c r="L262" s="1">
        <v>17.72</v>
      </c>
      <c r="M262" s="1">
        <v>6.5649802249552858</v>
      </c>
      <c r="N262" s="1">
        <v>15.345762976860541</v>
      </c>
      <c r="O262" s="1">
        <v>1.1643137852879342</v>
      </c>
      <c r="P262" s="1" t="str" cm="1">
        <f t="array" ref="P262">_xll.BDP(B262,"is010")</f>
        <v>#N/A Connection</v>
      </c>
      <c r="Q262" s="1" t="str" cm="1">
        <f t="array" ref="Q262">_xll.BDP(B262,"wacc")</f>
        <v>#N/A Connection</v>
      </c>
      <c r="R262" s="1" t="str" cm="1">
        <f t="array" ref="R262">_xll.BDP(B262,"rr243")</f>
        <v>#N/A Connection</v>
      </c>
      <c r="T262" s="1" t="str" cm="1">
        <f t="array" ref="T262">_xll.BDP(B262,"RR026")</f>
        <v>#N/A Connection</v>
      </c>
      <c r="U262" s="1" t="str" cm="1">
        <f t="array" ref="U262">_xll.BDP(B262,"rr951")</f>
        <v>#N/A Connection</v>
      </c>
      <c r="V262" s="1" t="str" cm="1">
        <f t="array" ref="V262">_xll.BDP(B262,"rx280")</f>
        <v>#N/A Connection</v>
      </c>
      <c r="W262" s="1" t="str" cm="1">
        <f t="array" ref="W262">_xll.BDP(B262,"CEO_DUALITY")</f>
        <v>#N/A Connection</v>
      </c>
      <c r="X262" s="1" t="str" cm="1">
        <f t="array" ref="X262">_xll.BDP(B262,"ES277")</f>
        <v>#N/A Connection</v>
      </c>
      <c r="Y262" s="1" t="str" cm="1">
        <f t="array" ref="Y262">_xll.BDP(B262,"es096")</f>
        <v>#N/A Connection</v>
      </c>
      <c r="Z262" s="1" t="str" cm="1">
        <f t="array" ref="Z262">_xll.BDP(B262,"CG680")</f>
        <v>#N/A Connection</v>
      </c>
      <c r="AA262" s="1">
        <v>2.540035</v>
      </c>
      <c r="AB262" s="1">
        <v>98.78068182706086</v>
      </c>
      <c r="AC262" s="1">
        <v>-30.74344</v>
      </c>
      <c r="AD262" s="1">
        <v>0.87509930000000002</v>
      </c>
      <c r="AE262" s="1">
        <v>0.69344059999999996</v>
      </c>
      <c r="AF262" s="1">
        <v>10.918088808076165</v>
      </c>
      <c r="AG262" t="str" cm="1">
        <f t="array" ref="AG262">_xll.BDP(B262,"State_of_domicile")</f>
        <v>#N/A Connection</v>
      </c>
      <c r="AH262" t="str" cm="1">
        <f t="array" ref="AH262">_xll.BDP(B262,"cntry_of_domicile")</f>
        <v>#N/A Connection</v>
      </c>
      <c r="AI262" t="str" cm="1">
        <f t="array" ref="AI262">_xll.BDP(B262,"cur_mkt_cap")</f>
        <v>#N/A Connection</v>
      </c>
      <c r="AJ262" t="str">
        <f t="shared" si="9"/>
        <v>Large Cap</v>
      </c>
      <c r="AK262" t="str" cm="1">
        <f t="array" ref="AK262">_xll.BDP(B262,"EQY_beta")</f>
        <v>#N/A Connection</v>
      </c>
    </row>
    <row r="263" spans="1:37" x14ac:dyDescent="0.3">
      <c r="A263" t="s">
        <v>741</v>
      </c>
      <c r="B263" t="str">
        <f t="shared" si="8"/>
        <v>KEYS US Equity</v>
      </c>
      <c r="C263" t="s">
        <v>241</v>
      </c>
      <c r="D263" t="s">
        <v>19</v>
      </c>
      <c r="E263">
        <v>178344100</v>
      </c>
      <c r="F263" t="s">
        <v>1063</v>
      </c>
      <c r="G263">
        <v>29.425699999999999</v>
      </c>
      <c r="H263">
        <v>949711</v>
      </c>
      <c r="I263">
        <v>2013</v>
      </c>
      <c r="J263">
        <v>15000</v>
      </c>
      <c r="K263" t="s">
        <v>1079</v>
      </c>
      <c r="L263" s="1">
        <v>186.18</v>
      </c>
      <c r="M263" s="1">
        <v>11.190825228296575</v>
      </c>
      <c r="O263" s="1">
        <v>9.5846086053466948</v>
      </c>
      <c r="P263" s="1" t="str" cm="1">
        <f t="array" ref="P263">_xll.BDP(B263,"is010")</f>
        <v>#N/A Connection</v>
      </c>
      <c r="Q263" s="1" t="str" cm="1">
        <f t="array" ref="Q263">_xll.BDP(B263,"wacc")</f>
        <v>#N/A Connection</v>
      </c>
      <c r="R263" s="1" t="str" cm="1">
        <f t="array" ref="R263">_xll.BDP(B263,"rr243")</f>
        <v>#N/A Connection</v>
      </c>
      <c r="S263" s="1" t="str" cm="1">
        <f t="array" ref="S263">_xll.BDP(B263,"rr057")</f>
        <v>#N/A Connection</v>
      </c>
      <c r="T263" s="1" t="str" cm="1">
        <f t="array" ref="T263">_xll.BDP(B263,"RR026")</f>
        <v>#N/A Connection</v>
      </c>
      <c r="U263" s="1" t="str" cm="1">
        <f t="array" ref="U263">_xll.BDP(B263,"rr951")</f>
        <v>#N/A Connection</v>
      </c>
      <c r="V263" s="1" t="str" cm="1">
        <f t="array" ref="V263">_xll.BDP(B263,"rx280")</f>
        <v>#N/A Connection</v>
      </c>
      <c r="W263" s="1" t="str" cm="1">
        <f t="array" ref="W263">_xll.BDP(B263,"CEO_DUALITY")</f>
        <v>#N/A Connection</v>
      </c>
      <c r="X263" s="1" t="str" cm="1">
        <f t="array" ref="X263">_xll.BDP(B263,"ES277")</f>
        <v>#N/A Connection</v>
      </c>
      <c r="Y263" s="1" t="str" cm="1">
        <f t="array" ref="Y263">_xll.BDP(B263,"es096")</f>
        <v>#N/A Connection</v>
      </c>
      <c r="Z263" s="1" t="str" cm="1">
        <f t="array" ref="Z263">_xll.BDP(B263,"CG680")</f>
        <v>#N/A Connection</v>
      </c>
      <c r="AA263" s="1">
        <v>3.824716</v>
      </c>
      <c r="AB263" s="1">
        <v>95.231145985713411</v>
      </c>
      <c r="AC263" s="1">
        <v>2.6237430000000002</v>
      </c>
      <c r="AD263" s="1">
        <v>20.852350000000001</v>
      </c>
      <c r="AE263" s="1">
        <v>32.374299999999998</v>
      </c>
      <c r="AG263" t="str" cm="1">
        <f t="array" ref="AG263">_xll.BDP(B263,"State_of_domicile")</f>
        <v>#N/A Connection</v>
      </c>
      <c r="AH263" t="str" cm="1">
        <f t="array" ref="AH263">_xll.BDP(B263,"cntry_of_domicile")</f>
        <v>#N/A Connection</v>
      </c>
      <c r="AI263" t="str" cm="1">
        <f t="array" ref="AI263">_xll.BDP(B263,"cur_mkt_cap")</f>
        <v>#N/A Connection</v>
      </c>
      <c r="AJ263" t="str">
        <f t="shared" si="9"/>
        <v>Large Cap</v>
      </c>
      <c r="AK263" t="str" cm="1">
        <f t="array" ref="AK263">_xll.BDP(B263,"EQY_beta")</f>
        <v>#N/A Connection</v>
      </c>
    </row>
    <row r="264" spans="1:37" x14ac:dyDescent="0.3">
      <c r="A264" t="s">
        <v>859</v>
      </c>
      <c r="B264" t="str">
        <f t="shared" si="8"/>
        <v>KHC US Equity</v>
      </c>
      <c r="C264" t="s">
        <v>358</v>
      </c>
      <c r="D264" t="s">
        <v>27</v>
      </c>
      <c r="E264">
        <v>1224930000</v>
      </c>
      <c r="F264" t="s">
        <v>1065</v>
      </c>
      <c r="G264">
        <v>49.768700000000003</v>
      </c>
      <c r="H264">
        <v>7361114</v>
      </c>
      <c r="I264">
        <v>2013</v>
      </c>
      <c r="J264">
        <v>36000</v>
      </c>
      <c r="K264" t="s">
        <v>1073</v>
      </c>
      <c r="L264" s="1">
        <v>41.98</v>
      </c>
      <c r="M264" s="1">
        <v>-0.31138797808613061</v>
      </c>
      <c r="N264" s="1">
        <v>-7.9806863285854899</v>
      </c>
      <c r="O264" s="1">
        <v>0.65349515427848726</v>
      </c>
      <c r="P264" s="1" t="str" cm="1">
        <f t="array" ref="P264">_xll.BDP(B264,"is010")</f>
        <v>#N/A Connection</v>
      </c>
      <c r="Q264" s="1" t="str" cm="1">
        <f t="array" ref="Q264">_xll.BDP(B264,"wacc")</f>
        <v>#N/A Connection</v>
      </c>
      <c r="R264" s="1" t="str" cm="1">
        <f t="array" ref="R264">_xll.BDP(B264,"rr243")</f>
        <v>#N/A Connection</v>
      </c>
      <c r="S264" s="1" t="str" cm="1">
        <f t="array" ref="S264">_xll.BDP(B264,"rr057")</f>
        <v>#N/A Connection</v>
      </c>
      <c r="T264" s="1" t="str" cm="1">
        <f t="array" ref="T264">_xll.BDP(B264,"RR026")</f>
        <v>#N/A Connection</v>
      </c>
      <c r="U264" s="1" t="str" cm="1">
        <f t="array" ref="U264">_xll.BDP(B264,"rr951")</f>
        <v>#N/A Connection</v>
      </c>
      <c r="V264" s="1" t="str" cm="1">
        <f t="array" ref="V264">_xll.BDP(B264,"rx280")</f>
        <v>#N/A Connection</v>
      </c>
      <c r="W264" s="1" t="str" cm="1">
        <f t="array" ref="W264">_xll.BDP(B264,"CEO_DUALITY")</f>
        <v>#N/A Connection</v>
      </c>
      <c r="X264" s="1" t="str" cm="1">
        <f t="array" ref="X264">_xll.BDP(B264,"ES277")</f>
        <v>#N/A Connection</v>
      </c>
      <c r="Y264" s="1" t="str" cm="1">
        <f t="array" ref="Y264">_xll.BDP(B264,"es096")</f>
        <v>#N/A Connection</v>
      </c>
      <c r="Z264" s="1" t="str" cm="1">
        <f t="array" ref="Z264">_xll.BDP(B264,"CG680")</f>
        <v>#N/A Connection</v>
      </c>
      <c r="AA264" s="1">
        <v>2.255099</v>
      </c>
      <c r="AB264" s="1">
        <v>80.155392735715523</v>
      </c>
      <c r="AC264" s="1">
        <v>16.756509999999999</v>
      </c>
      <c r="AD264" s="1">
        <v>15.796110000000001</v>
      </c>
      <c r="AE264" s="1">
        <v>-7.6702430000000001</v>
      </c>
      <c r="AG264" t="str" cm="1">
        <f t="array" ref="AG264">_xll.BDP(B264,"State_of_domicile")</f>
        <v>#N/A Connection</v>
      </c>
      <c r="AH264" t="str" cm="1">
        <f t="array" ref="AH264">_xll.BDP(B264,"cntry_of_domicile")</f>
        <v>#N/A Connection</v>
      </c>
      <c r="AI264" t="str" cm="1">
        <f t="array" ref="AI264">_xll.BDP(B264,"cur_mkt_cap")</f>
        <v>#N/A Connection</v>
      </c>
      <c r="AJ264" t="str">
        <f t="shared" si="9"/>
        <v>Large Cap</v>
      </c>
      <c r="AK264" t="str" cm="1">
        <f t="array" ref="AK264">_xll.BDP(B264,"EQY_beta")</f>
        <v>#N/A Connection</v>
      </c>
    </row>
    <row r="265" spans="1:37" x14ac:dyDescent="0.3">
      <c r="A265" t="s">
        <v>670</v>
      </c>
      <c r="B265" t="str">
        <f t="shared" si="8"/>
        <v>KIM US Equity</v>
      </c>
      <c r="C265" t="s">
        <v>169</v>
      </c>
      <c r="D265" t="s">
        <v>33</v>
      </c>
      <c r="E265">
        <v>618483600</v>
      </c>
      <c r="F265" t="s">
        <v>1063</v>
      </c>
      <c r="G265">
        <v>57.896900000000002</v>
      </c>
      <c r="H265">
        <v>4359502</v>
      </c>
      <c r="I265">
        <v>2022</v>
      </c>
      <c r="J265">
        <v>606</v>
      </c>
      <c r="K265" t="s">
        <v>1081</v>
      </c>
      <c r="L265" s="1">
        <v>21.99</v>
      </c>
      <c r="M265" s="1">
        <v>-0.7454886397525895</v>
      </c>
      <c r="O265" s="1">
        <v>5.2556624462595796</v>
      </c>
      <c r="P265" s="1" t="str" cm="1">
        <f t="array" ref="P265">_xll.BDP(B265,"is010")</f>
        <v>#N/A Connection</v>
      </c>
      <c r="Q265" s="1" t="str" cm="1">
        <f t="array" ref="Q265">_xll.BDP(B265,"wacc")</f>
        <v>#N/A Connection</v>
      </c>
      <c r="R265" s="1" t="str" cm="1">
        <f t="array" ref="R265">_xll.BDP(B265,"rr243")</f>
        <v>#N/A Connection</v>
      </c>
      <c r="T265" s="1" t="str" cm="1">
        <f t="array" ref="T265">_xll.BDP(B265,"RR026")</f>
        <v>#N/A Connection</v>
      </c>
      <c r="U265" s="1" t="str" cm="1">
        <f t="array" ref="U265">_xll.BDP(B265,"rr951")</f>
        <v>#N/A Connection</v>
      </c>
      <c r="V265" s="1" t="str" cm="1">
        <f t="array" ref="V265">_xll.BDP(B265,"rx280")</f>
        <v>#N/A Connection</v>
      </c>
      <c r="W265" s="1" t="str" cm="1">
        <f t="array" ref="W265">_xll.BDP(B265,"CEO_DUALITY")</f>
        <v>#N/A Connection</v>
      </c>
      <c r="X265" s="1" t="str" cm="1">
        <f t="array" ref="X265">_xll.BDP(B265,"ES277")</f>
        <v>#N/A Connection</v>
      </c>
      <c r="Y265" s="1" t="str" cm="1">
        <f t="array" ref="Y265">_xll.BDP(B265,"es096")</f>
        <v>#N/A Connection</v>
      </c>
      <c r="Z265" s="1" t="str" cm="1">
        <f t="array" ref="Z265">_xll.BDP(B265,"CG680")</f>
        <v>#N/A Connection</v>
      </c>
      <c r="AA265" s="1">
        <v>4.0047350000000002</v>
      </c>
      <c r="AB265" s="1">
        <v>97.886552517342125</v>
      </c>
      <c r="AC265" s="1">
        <v>-8.1692389999999993</v>
      </c>
      <c r="AD265" s="1">
        <v>6.9559740000000003</v>
      </c>
      <c r="AE265" s="1">
        <v>11.403700000000001</v>
      </c>
      <c r="AF265" s="1">
        <v>5.853020351572602</v>
      </c>
      <c r="AG265" t="s">
        <v>1041</v>
      </c>
      <c r="AH265" t="str" cm="1">
        <f t="array" ref="AH265">_xll.BDP(B265,"cntry_of_domicile")</f>
        <v>#N/A Connection</v>
      </c>
      <c r="AI265" t="str" cm="1">
        <f t="array" ref="AI265">_xll.BDP(B265,"cur_mkt_cap")</f>
        <v>#N/A Connection</v>
      </c>
      <c r="AJ265" t="str">
        <f t="shared" si="9"/>
        <v>Large Cap</v>
      </c>
      <c r="AK265" t="str" cm="1">
        <f t="array" ref="AK265">_xll.BDP(B265,"EQY_beta")</f>
        <v>#N/A Connection</v>
      </c>
    </row>
    <row r="266" spans="1:37" x14ac:dyDescent="0.3">
      <c r="A266" t="s">
        <v>761</v>
      </c>
      <c r="B266" t="str">
        <f t="shared" si="8"/>
        <v>KLAC US Equity</v>
      </c>
      <c r="C266" t="s">
        <v>261</v>
      </c>
      <c r="D266" t="s">
        <v>19</v>
      </c>
      <c r="E266">
        <v>138479800</v>
      </c>
      <c r="F266" t="s">
        <v>1065</v>
      </c>
      <c r="G266">
        <v>16.785900000000002</v>
      </c>
      <c r="H266">
        <v>1277488</v>
      </c>
      <c r="I266">
        <v>1975</v>
      </c>
      <c r="J266">
        <v>14000</v>
      </c>
      <c r="K266" t="s">
        <v>1072</v>
      </c>
      <c r="L266" s="1">
        <v>423.95</v>
      </c>
      <c r="M266" s="1">
        <v>22.443223245675583</v>
      </c>
      <c r="N266" s="1">
        <v>42.814036742049097</v>
      </c>
      <c r="O266" s="1">
        <v>18.806915191598186</v>
      </c>
      <c r="P266" s="1" t="str" cm="1">
        <f t="array" ref="P266">_xll.BDP(B266,"is010")</f>
        <v>#N/A Connection</v>
      </c>
      <c r="Q266" s="1" t="str" cm="1">
        <f t="array" ref="Q266">_xll.BDP(B266,"wacc")</f>
        <v>#N/A Connection</v>
      </c>
      <c r="R266" s="1" t="str" cm="1">
        <f t="array" ref="R266">_xll.BDP(B266,"rr243")</f>
        <v>#N/A Connection</v>
      </c>
      <c r="S266" s="1" t="str" cm="1">
        <f t="array" ref="S266">_xll.BDP(B266,"rr057")</f>
        <v>#N/A Connection</v>
      </c>
      <c r="T266" s="1" t="str" cm="1">
        <f t="array" ref="T266">_xll.BDP(B266,"RR026")</f>
        <v>#N/A Connection</v>
      </c>
      <c r="U266" s="1" t="str" cm="1">
        <f t="array" ref="U266">_xll.BDP(B266,"rr951")</f>
        <v>#N/A Connection</v>
      </c>
      <c r="V266" s="1" t="str" cm="1">
        <f t="array" ref="V266">_xll.BDP(B266,"rx280")</f>
        <v>#N/A Connection</v>
      </c>
      <c r="W266" s="1" t="str" cm="1">
        <f t="array" ref="W266">_xll.BDP(B266,"CEO_DUALITY")</f>
        <v>#N/A Connection</v>
      </c>
      <c r="X266" s="1" t="str" cm="1">
        <f t="array" ref="X266">_xll.BDP(B266,"ES277")</f>
        <v>#N/A Connection</v>
      </c>
      <c r="Y266" s="1" t="str" cm="1">
        <f t="array" ref="Y266">_xll.BDP(B266,"es096")</f>
        <v>#N/A Connection</v>
      </c>
      <c r="Z266" s="1" t="str" cm="1">
        <f t="array" ref="Z266">_xll.BDP(B266,"CG680")</f>
        <v>#N/A Connection</v>
      </c>
      <c r="AA266" s="1">
        <v>3.454812</v>
      </c>
      <c r="AB266" s="1">
        <v>97.343106551126368</v>
      </c>
      <c r="AC266" s="1">
        <v>4.051755</v>
      </c>
      <c r="AD266" s="1">
        <v>35.220440000000004</v>
      </c>
      <c r="AE266" s="1">
        <v>32.335590000000003</v>
      </c>
      <c r="AF266" s="1">
        <v>28.870498879614349</v>
      </c>
      <c r="AG266" t="str" cm="1">
        <f t="array" ref="AG266">_xll.BDP(B266,"State_of_domicile")</f>
        <v>#N/A Connection</v>
      </c>
      <c r="AH266" t="str" cm="1">
        <f t="array" ref="AH266">_xll.BDP(B266,"cntry_of_domicile")</f>
        <v>#N/A Connection</v>
      </c>
      <c r="AI266" t="str" cm="1">
        <f t="array" ref="AI266">_xll.BDP(B266,"cur_mkt_cap")</f>
        <v>#N/A Connection</v>
      </c>
      <c r="AJ266" t="str">
        <f t="shared" si="9"/>
        <v>Large Cap</v>
      </c>
      <c r="AK266" t="str" cm="1">
        <f t="array" ref="AK266">_xll.BDP(B266,"EQY_beta")</f>
        <v>#N/A Connection</v>
      </c>
    </row>
    <row r="267" spans="1:37" x14ac:dyDescent="0.3">
      <c r="A267" t="s">
        <v>669</v>
      </c>
      <c r="B267" t="str">
        <f t="shared" si="8"/>
        <v>KMB US Equity</v>
      </c>
      <c r="C267" t="s">
        <v>168</v>
      </c>
      <c r="D267" t="s">
        <v>27</v>
      </c>
      <c r="E267">
        <v>337500000</v>
      </c>
      <c r="F267" t="s">
        <v>1063</v>
      </c>
      <c r="G267">
        <v>22.9621</v>
      </c>
      <c r="H267">
        <v>1808893</v>
      </c>
      <c r="I267">
        <v>1928</v>
      </c>
      <c r="J267">
        <v>45000</v>
      </c>
      <c r="K267" t="s">
        <v>1097</v>
      </c>
      <c r="L267" s="1">
        <v>136.33000000000001</v>
      </c>
      <c r="M267" s="1">
        <v>2.5234248174160534</v>
      </c>
      <c r="N267" s="1">
        <v>0.30395712097306882</v>
      </c>
      <c r="O267" s="1">
        <v>12.778531544341172</v>
      </c>
      <c r="P267" s="1" t="str" cm="1">
        <f t="array" ref="P267">_xll.BDP(B267,"is010")</f>
        <v>#N/A Connection</v>
      </c>
      <c r="Q267" s="1" t="str" cm="1">
        <f t="array" ref="Q267">_xll.BDP(B267,"wacc")</f>
        <v>#N/A Connection</v>
      </c>
      <c r="R267" s="1" t="str" cm="1">
        <f t="array" ref="R267">_xll.BDP(B267,"rr243")</f>
        <v>#N/A Connection</v>
      </c>
      <c r="S267" s="1" t="str" cm="1">
        <f t="array" ref="S267">_xll.BDP(B267,"rr057")</f>
        <v>#N/A Connection</v>
      </c>
      <c r="T267" s="1" t="str" cm="1">
        <f t="array" ref="T267">_xll.BDP(B267,"RR026")</f>
        <v>#N/A Connection</v>
      </c>
      <c r="U267" s="1" t="str" cm="1">
        <f t="array" ref="U267">_xll.BDP(B267,"rr951")</f>
        <v>#N/A Connection</v>
      </c>
      <c r="V267" s="1" t="str" cm="1">
        <f t="array" ref="V267">_xll.BDP(B267,"rx280")</f>
        <v>#N/A Connection</v>
      </c>
      <c r="W267" s="1" t="str" cm="1">
        <f t="array" ref="W267">_xll.BDP(B267,"CEO_DUALITY")</f>
        <v>#N/A Connection</v>
      </c>
      <c r="X267" s="1" t="str" cm="1">
        <f t="array" ref="X267">_xll.BDP(B267,"ES277")</f>
        <v>#N/A Connection</v>
      </c>
      <c r="Y267" s="1" t="str" cm="1">
        <f t="array" ref="Y267">_xll.BDP(B267,"es096")</f>
        <v>#N/A Connection</v>
      </c>
      <c r="Z267" s="1" t="str" cm="1">
        <f t="array" ref="Z267">_xll.BDP(B267,"CG680")</f>
        <v>#N/A Connection</v>
      </c>
      <c r="AA267" s="1">
        <v>5.324675</v>
      </c>
      <c r="AB267" s="1">
        <v>80.38232655093033</v>
      </c>
      <c r="AC267" s="1">
        <v>0.23532629999999999</v>
      </c>
      <c r="AD267" s="1">
        <v>1.376314</v>
      </c>
      <c r="AE267" s="1">
        <v>6.9040749999999997</v>
      </c>
      <c r="AF267" s="1">
        <v>8.9249470074925554</v>
      </c>
      <c r="AG267" t="str" cm="1">
        <f t="array" ref="AG267">_xll.BDP(B267,"State_of_domicile")</f>
        <v>#N/A Connection</v>
      </c>
      <c r="AH267" t="str" cm="1">
        <f t="array" ref="AH267">_xll.BDP(B267,"cntry_of_domicile")</f>
        <v>#N/A Connection</v>
      </c>
      <c r="AI267" t="str" cm="1">
        <f t="array" ref="AI267">_xll.BDP(B267,"cur_mkt_cap")</f>
        <v>#N/A Connection</v>
      </c>
      <c r="AJ267" t="str">
        <f t="shared" si="9"/>
        <v>Large Cap</v>
      </c>
      <c r="AK267" t="str" cm="1">
        <f t="array" ref="AK267">_xll.BDP(B267,"EQY_beta")</f>
        <v>#N/A Connection</v>
      </c>
    </row>
    <row r="268" spans="1:37" x14ac:dyDescent="0.3">
      <c r="A268" t="s">
        <v>563</v>
      </c>
      <c r="B268" t="str">
        <f t="shared" si="8"/>
        <v>KMI US Equity</v>
      </c>
      <c r="C268" t="s">
        <v>62</v>
      </c>
      <c r="D268" t="s">
        <v>25</v>
      </c>
      <c r="E268">
        <v>2263536000</v>
      </c>
      <c r="F268" t="s">
        <v>1063</v>
      </c>
      <c r="G268">
        <v>16.237200000000001</v>
      </c>
      <c r="H268">
        <v>13089323</v>
      </c>
      <c r="I268">
        <v>2006</v>
      </c>
      <c r="J268">
        <v>10529</v>
      </c>
      <c r="K268" t="s">
        <v>1092</v>
      </c>
      <c r="L268" s="1">
        <v>18.82</v>
      </c>
      <c r="M268" s="1">
        <v>4.5941958131798799</v>
      </c>
      <c r="N268" s="1">
        <v>18.435972629521018</v>
      </c>
      <c r="O268" s="1">
        <v>1.5596782875490955</v>
      </c>
      <c r="P268" s="1" t="str" cm="1">
        <f t="array" ref="P268">_xll.BDP(B268,"is010")</f>
        <v>#N/A Connection</v>
      </c>
      <c r="Q268" s="1" t="str" cm="1">
        <f t="array" ref="Q268">_xll.BDP(B268,"wacc")</f>
        <v>#N/A Connection</v>
      </c>
      <c r="R268" s="1" t="str" cm="1">
        <f t="array" ref="R268">_xll.BDP(B268,"rr243")</f>
        <v>#N/A Connection</v>
      </c>
      <c r="S268" s="1" t="str" cm="1">
        <f t="array" ref="S268">_xll.BDP(B268,"rr057")</f>
        <v>#N/A Connection</v>
      </c>
      <c r="T268" s="1" t="str" cm="1">
        <f t="array" ref="T268">_xll.BDP(B268,"RR026")</f>
        <v>#N/A Connection</v>
      </c>
      <c r="U268" s="1" t="str" cm="1">
        <f t="array" ref="U268">_xll.BDP(B268,"rr951")</f>
        <v>#N/A Connection</v>
      </c>
      <c r="V268" s="1" t="str" cm="1">
        <f t="array" ref="V268">_xll.BDP(B268,"rx280")</f>
        <v>#N/A Connection</v>
      </c>
      <c r="W268" s="1" t="str" cm="1">
        <f t="array" ref="W268">_xll.BDP(B268,"CEO_DUALITY")</f>
        <v>#N/A Connection</v>
      </c>
      <c r="X268" s="1" t="str" cm="1">
        <f t="array" ref="X268">_xll.BDP(B268,"ES277")</f>
        <v>#N/A Connection</v>
      </c>
      <c r="Y268" s="1" t="str" cm="1">
        <f t="array" ref="Y268">_xll.BDP(B268,"es096")</f>
        <v>#N/A Connection</v>
      </c>
      <c r="Z268" s="1" t="str" cm="1">
        <f t="array" ref="Z268">_xll.BDP(B268,"CG680")</f>
        <v>#N/A Connection</v>
      </c>
      <c r="AA268" s="1">
        <v>3.0254840000000001</v>
      </c>
      <c r="AB268" s="1">
        <v>65.465886080649938</v>
      </c>
      <c r="AC268" s="1">
        <v>13.198169999999999</v>
      </c>
      <c r="AD268" s="1">
        <v>2.4050929999999999</v>
      </c>
      <c r="AE268" s="1">
        <v>5.7202479999999998</v>
      </c>
      <c r="AF268" s="1">
        <v>-1.6512080446126953</v>
      </c>
      <c r="AG268" t="str" cm="1">
        <f t="array" ref="AG268">_xll.BDP(B268,"State_of_domicile")</f>
        <v>#N/A Connection</v>
      </c>
      <c r="AH268" t="str" cm="1">
        <f t="array" ref="AH268">_xll.BDP(B268,"cntry_of_domicile")</f>
        <v>#N/A Connection</v>
      </c>
      <c r="AI268" t="str" cm="1">
        <f t="array" ref="AI268">_xll.BDP(B268,"cur_mkt_cap")</f>
        <v>#N/A Connection</v>
      </c>
      <c r="AJ268" t="str">
        <f t="shared" si="9"/>
        <v>Large Cap</v>
      </c>
      <c r="AK268" t="str" cm="1">
        <f t="array" ref="AK268">_xll.BDP(B268,"EQY_beta")</f>
        <v>#N/A Connection</v>
      </c>
    </row>
    <row r="269" spans="1:37" x14ac:dyDescent="0.3">
      <c r="A269" t="s">
        <v>932</v>
      </c>
      <c r="B269" t="str">
        <f t="shared" si="8"/>
        <v>KMX US Equity</v>
      </c>
      <c r="C269" t="s">
        <v>431</v>
      </c>
      <c r="D269" t="s">
        <v>39</v>
      </c>
      <c r="E269">
        <v>158023500</v>
      </c>
      <c r="F269" t="s">
        <v>1063</v>
      </c>
      <c r="G269">
        <v>21.9801</v>
      </c>
      <c r="H269">
        <v>2782749</v>
      </c>
      <c r="I269">
        <v>1996</v>
      </c>
      <c r="J269">
        <v>32647</v>
      </c>
      <c r="K269" t="s">
        <v>1067</v>
      </c>
      <c r="L269" s="1">
        <v>68.52</v>
      </c>
      <c r="M269" s="1">
        <v>18.6863283210416</v>
      </c>
      <c r="N269" s="1">
        <v>-0.77288585128268039</v>
      </c>
      <c r="O269" s="1">
        <v>4.2731291565298033</v>
      </c>
      <c r="P269" s="1" t="str" cm="1">
        <f t="array" ref="P269">_xll.BDP(B269,"is010")</f>
        <v>#N/A Connection</v>
      </c>
      <c r="Q269" s="1" t="str" cm="1">
        <f t="array" ref="Q269">_xll.BDP(B269,"wacc")</f>
        <v>#N/A Connection</v>
      </c>
      <c r="R269" s="1" t="str" cm="1">
        <f t="array" ref="R269">_xll.BDP(B269,"rr243")</f>
        <v>#N/A Connection</v>
      </c>
      <c r="S269" s="1" t="str" cm="1">
        <f t="array" ref="S269">_xll.BDP(B269,"rr057")</f>
        <v>#N/A Connection</v>
      </c>
      <c r="T269" s="1" t="str" cm="1">
        <f t="array" ref="T269">_xll.BDP(B269,"RR026")</f>
        <v>#N/A Connection</v>
      </c>
      <c r="U269" s="1" t="str" cm="1">
        <f t="array" ref="U269">_xll.BDP(B269,"rr951")</f>
        <v>#N/A Connection</v>
      </c>
      <c r="V269" s="1" t="str" cm="1">
        <f t="array" ref="V269">_xll.BDP(B269,"rx280")</f>
        <v>#N/A Connection</v>
      </c>
      <c r="W269" s="1" t="str" cm="1">
        <f t="array" ref="W269">_xll.BDP(B269,"CEO_DUALITY")</f>
        <v>#N/A Connection</v>
      </c>
      <c r="X269" s="1" t="str" cm="1">
        <f t="array" ref="X269">_xll.BDP(B269,"ES277")</f>
        <v>#N/A Connection</v>
      </c>
      <c r="Y269" s="1" t="str" cm="1">
        <f t="array" ref="Y269">_xll.BDP(B269,"es096")</f>
        <v>#N/A Connection</v>
      </c>
      <c r="Z269" s="1" t="str" cm="1">
        <f t="array" ref="Z269">_xll.BDP(B269,"CG680")</f>
        <v>#N/A Connection</v>
      </c>
      <c r="AA269" s="1">
        <v>3.7315019999999999</v>
      </c>
      <c r="AB269" s="1">
        <v>113.86539971984564</v>
      </c>
      <c r="AC269" s="1">
        <v>-38.016300000000001</v>
      </c>
      <c r="AD269" s="1">
        <v>-10.55345</v>
      </c>
      <c r="AE269" s="1">
        <v>-0.60520079999999998</v>
      </c>
      <c r="AF269" s="1">
        <v>5.1903119930560182</v>
      </c>
      <c r="AG269" t="str" cm="1">
        <f t="array" ref="AG269">_xll.BDP(B269,"State_of_domicile")</f>
        <v>#N/A Connection</v>
      </c>
      <c r="AH269" t="str" cm="1">
        <f t="array" ref="AH269">_xll.BDP(B269,"cntry_of_domicile")</f>
        <v>#N/A Connection</v>
      </c>
      <c r="AI269" t="str" cm="1">
        <f t="array" ref="AI269">_xll.BDP(B269,"cur_mkt_cap")</f>
        <v>#N/A Connection</v>
      </c>
      <c r="AJ269" t="str">
        <f t="shared" si="9"/>
        <v>Large Cap</v>
      </c>
      <c r="AK269" t="str" cm="1">
        <f t="array" ref="AK269">_xll.BDP(B269,"EQY_beta")</f>
        <v>#N/A Connection</v>
      </c>
    </row>
    <row r="270" spans="1:37" x14ac:dyDescent="0.3">
      <c r="A270" t="s">
        <v>532</v>
      </c>
      <c r="B270" t="str">
        <f t="shared" si="8"/>
        <v>KO US Equity</v>
      </c>
      <c r="C270" t="s">
        <v>26</v>
      </c>
      <c r="D270" t="s">
        <v>27</v>
      </c>
      <c r="E270">
        <v>4324513000</v>
      </c>
      <c r="F270" t="s">
        <v>1063</v>
      </c>
      <c r="G270">
        <v>26.229700000000001</v>
      </c>
      <c r="H270">
        <v>12817752</v>
      </c>
      <c r="I270">
        <v>1919</v>
      </c>
      <c r="J270">
        <v>79000</v>
      </c>
      <c r="K270" t="s">
        <v>1090</v>
      </c>
      <c r="L270" s="1">
        <v>61.49</v>
      </c>
      <c r="M270" s="1">
        <v>-1.5727580756241033</v>
      </c>
      <c r="N270" s="1">
        <v>18.031397310669497</v>
      </c>
      <c r="O270" s="1">
        <v>7.8286836337613179</v>
      </c>
      <c r="P270" s="1" t="str" cm="1">
        <f t="array" ref="P270">_xll.BDP(B270,"is010")</f>
        <v>#N/A Connection</v>
      </c>
      <c r="Q270" s="1" t="str" cm="1">
        <f t="array" ref="Q270">_xll.BDP(B270,"wacc")</f>
        <v>#N/A Connection</v>
      </c>
      <c r="R270" s="1" t="str" cm="1">
        <f t="array" ref="R270">_xll.BDP(B270,"rr243")</f>
        <v>#N/A Connection</v>
      </c>
      <c r="S270" s="1" t="str" cm="1">
        <f t="array" ref="S270">_xll.BDP(B270,"rr057")</f>
        <v>#N/A Connection</v>
      </c>
      <c r="T270" s="1" t="str" cm="1">
        <f t="array" ref="T270">_xll.BDP(B270,"RR026")</f>
        <v>#N/A Connection</v>
      </c>
      <c r="U270" s="1" t="str" cm="1">
        <f t="array" ref="U270">_xll.BDP(B270,"rr951")</f>
        <v>#N/A Connection</v>
      </c>
      <c r="V270" s="1" t="str" cm="1">
        <f t="array" ref="V270">_xll.BDP(B270,"rx280")</f>
        <v>#N/A Connection</v>
      </c>
      <c r="W270" s="1" t="str" cm="1">
        <f t="array" ref="W270">_xll.BDP(B270,"CEO_DUALITY")</f>
        <v>#N/A Connection</v>
      </c>
      <c r="X270" s="1" t="str" cm="1">
        <f t="array" ref="X270">_xll.BDP(B270,"ES277")</f>
        <v>#N/A Connection</v>
      </c>
      <c r="Y270" s="1" t="str" cm="1">
        <f t="array" ref="Y270">_xll.BDP(B270,"es096")</f>
        <v>#N/A Connection</v>
      </c>
      <c r="Z270" s="1" t="str" cm="1">
        <f t="array" ref="Z270">_xll.BDP(B270,"CG680")</f>
        <v>#N/A Connection</v>
      </c>
      <c r="AA270" s="1">
        <v>2.8432360000000001</v>
      </c>
      <c r="AB270" s="1">
        <v>75.422087233017493</v>
      </c>
      <c r="AC270" s="1">
        <v>3.836665</v>
      </c>
      <c r="AD270" s="1">
        <v>5.8036060000000003</v>
      </c>
      <c r="AE270" s="1">
        <v>8.9636680000000002</v>
      </c>
      <c r="AF270" s="1">
        <v>9.2421507274122341</v>
      </c>
      <c r="AG270" t="str" cm="1">
        <f t="array" ref="AG270">_xll.BDP(B270,"State_of_domicile")</f>
        <v>#N/A Connection</v>
      </c>
      <c r="AH270" t="str" cm="1">
        <f t="array" ref="AH270">_xll.BDP(B270,"cntry_of_domicile")</f>
        <v>#N/A Connection</v>
      </c>
      <c r="AI270" t="str" cm="1">
        <f t="array" ref="AI270">_xll.BDP(B270,"cur_mkt_cap")</f>
        <v>#N/A Connection</v>
      </c>
      <c r="AJ270" t="str">
        <f t="shared" si="9"/>
        <v>Large Cap</v>
      </c>
      <c r="AK270" t="str" cm="1">
        <f t="array" ref="AK270">_xll.BDP(B270,"EQY_beta")</f>
        <v>#N/A Connection</v>
      </c>
    </row>
    <row r="271" spans="1:37" x14ac:dyDescent="0.3">
      <c r="A271" t="s">
        <v>672</v>
      </c>
      <c r="B271" t="str">
        <f t="shared" si="8"/>
        <v>KR US Equity</v>
      </c>
      <c r="C271" t="s">
        <v>171</v>
      </c>
      <c r="D271" t="s">
        <v>27</v>
      </c>
      <c r="E271">
        <v>715821900</v>
      </c>
      <c r="F271" t="s">
        <v>1063</v>
      </c>
      <c r="G271">
        <v>13.9518</v>
      </c>
      <c r="H271">
        <v>4034647</v>
      </c>
      <c r="I271">
        <v>1902</v>
      </c>
      <c r="J271">
        <v>420000</v>
      </c>
      <c r="K271" t="s">
        <v>1109</v>
      </c>
      <c r="L271" s="1">
        <v>46.18</v>
      </c>
      <c r="M271" s="1">
        <v>8.6443529502974172</v>
      </c>
      <c r="N271" s="1">
        <v>17.752498273331614</v>
      </c>
      <c r="O271" s="1">
        <v>5.2608518073091162</v>
      </c>
      <c r="P271" s="1" t="str" cm="1">
        <f t="array" ref="P271">_xll.BDP(B271,"is010")</f>
        <v>#N/A Connection</v>
      </c>
      <c r="Q271" s="1" t="str" cm="1">
        <f t="array" ref="Q271">_xll.BDP(B271,"wacc")</f>
        <v>#N/A Connection</v>
      </c>
      <c r="R271" s="1" t="str" cm="1">
        <f t="array" ref="R271">_xll.BDP(B271,"rr243")</f>
        <v>#N/A Connection</v>
      </c>
      <c r="S271" s="1" t="str" cm="1">
        <f t="array" ref="S271">_xll.BDP(B271,"rr057")</f>
        <v>#N/A Connection</v>
      </c>
      <c r="T271" s="1" t="str" cm="1">
        <f t="array" ref="T271">_xll.BDP(B271,"RR026")</f>
        <v>#N/A Connection</v>
      </c>
      <c r="U271" s="1" t="str" cm="1">
        <f t="array" ref="U271">_xll.BDP(B271,"rr951")</f>
        <v>#N/A Connection</v>
      </c>
      <c r="V271" s="1" t="str" cm="1">
        <f t="array" ref="V271">_xll.BDP(B271,"rx280")</f>
        <v>#N/A Connection</v>
      </c>
      <c r="W271" s="1" t="str" cm="1">
        <f t="array" ref="W271">_xll.BDP(B271,"CEO_DUALITY")</f>
        <v>#N/A Connection</v>
      </c>
      <c r="X271" s="1" t="str" cm="1">
        <f t="array" ref="X271">_xll.BDP(B271,"ES277")</f>
        <v>#N/A Connection</v>
      </c>
      <c r="Y271" s="1" t="str" cm="1">
        <f t="array" ref="Y271">_xll.BDP(B271,"es096")</f>
        <v>#N/A Connection</v>
      </c>
      <c r="Z271" s="1" t="str" cm="1">
        <f t="array" ref="Z271">_xll.BDP(B271,"CG680")</f>
        <v>#N/A Connection</v>
      </c>
      <c r="AA271" s="1">
        <v>3.1996150000000001</v>
      </c>
      <c r="AB271" s="1">
        <v>85.521967069188079</v>
      </c>
      <c r="AC271" s="1">
        <v>-3.1501749999999999</v>
      </c>
      <c r="AD271" s="1">
        <v>20.28931</v>
      </c>
      <c r="AE271" s="1">
        <v>11.967639999999999</v>
      </c>
      <c r="AF271" s="1">
        <v>15.263331392646041</v>
      </c>
      <c r="AG271" t="str" cm="1">
        <f t="array" ref="AG271">_xll.BDP(B271,"State_of_domicile")</f>
        <v>#N/A Connection</v>
      </c>
      <c r="AH271" t="str" cm="1">
        <f t="array" ref="AH271">_xll.BDP(B271,"cntry_of_domicile")</f>
        <v>#N/A Connection</v>
      </c>
      <c r="AI271" t="str" cm="1">
        <f t="array" ref="AI271">_xll.BDP(B271,"cur_mkt_cap")</f>
        <v>#N/A Connection</v>
      </c>
      <c r="AJ271" t="str">
        <f t="shared" si="9"/>
        <v>Large Cap</v>
      </c>
      <c r="AK271" t="str" cm="1">
        <f t="array" ref="AK271">_xll.BDP(B271,"EQY_beta")</f>
        <v>#N/A Connection</v>
      </c>
    </row>
    <row r="272" spans="1:37" x14ac:dyDescent="0.3">
      <c r="A272" t="s">
        <v>678</v>
      </c>
      <c r="B272" t="str">
        <f t="shared" si="8"/>
        <v>L US Equity</v>
      </c>
      <c r="C272" t="s">
        <v>177</v>
      </c>
      <c r="D272" t="s">
        <v>14</v>
      </c>
      <c r="E272">
        <v>237427000</v>
      </c>
      <c r="F272" t="s">
        <v>1063</v>
      </c>
      <c r="G272">
        <v>14.4436</v>
      </c>
      <c r="H272">
        <v>689971</v>
      </c>
      <c r="I272">
        <v>1969</v>
      </c>
      <c r="J272">
        <v>10340</v>
      </c>
      <c r="K272" t="s">
        <v>1070</v>
      </c>
      <c r="L272" s="1">
        <v>59.13</v>
      </c>
      <c r="M272" s="1">
        <v>7.7972662113875657</v>
      </c>
      <c r="N272" s="1">
        <v>32.340221221313236</v>
      </c>
      <c r="O272" s="1">
        <v>0.85218190491440493</v>
      </c>
      <c r="P272" s="1" t="str" cm="1">
        <f t="array" ref="P272">_xll.BDP(B272,"is010")</f>
        <v>#N/A Connection</v>
      </c>
      <c r="Q272" s="1" t="str" cm="1">
        <f t="array" ref="Q272">_xll.BDP(B272,"wacc")</f>
        <v>#N/A Connection</v>
      </c>
      <c r="R272" s="1" t="str" cm="1">
        <f t="array" ref="R272">_xll.BDP(B272,"rr243")</f>
        <v>#N/A Connection</v>
      </c>
      <c r="T272" s="1" t="str" cm="1">
        <f t="array" ref="T272">_xll.BDP(B272,"RR026")</f>
        <v>#N/A Connection</v>
      </c>
      <c r="U272" s="1" t="str" cm="1">
        <f t="array" ref="U272">_xll.BDP(B272,"rr951")</f>
        <v>#N/A Connection</v>
      </c>
      <c r="V272" s="1" t="str" cm="1">
        <f t="array" ref="V272">_xll.BDP(B272,"rx280")</f>
        <v>#N/A Connection</v>
      </c>
      <c r="W272" s="1" t="str" cm="1">
        <f t="array" ref="W272">_xll.BDP(B272,"CEO_DUALITY")</f>
        <v>#N/A Connection</v>
      </c>
      <c r="X272" s="1" t="str" cm="1">
        <f t="array" ref="X272">_xll.BDP(B272,"ES277")</f>
        <v>#N/A Connection</v>
      </c>
      <c r="Y272" s="1" t="str" cm="1">
        <f t="array" ref="Y272">_xll.BDP(B272,"es096")</f>
        <v>#N/A Connection</v>
      </c>
      <c r="Z272" s="1" t="str" cm="1">
        <f t="array" ref="Z272">_xll.BDP(B272,"CG680")</f>
        <v>#N/A Connection</v>
      </c>
      <c r="AA272" s="1">
        <v>1.656433</v>
      </c>
      <c r="AB272" s="1">
        <v>70.418268472595713</v>
      </c>
      <c r="AC272" s="1">
        <v>-2.5179130000000001</v>
      </c>
      <c r="AD272" s="1">
        <v>4.6276820000000001</v>
      </c>
      <c r="AE272" s="1">
        <v>2.9134150000000001</v>
      </c>
      <c r="AF272" s="1">
        <v>4.3570614585235923</v>
      </c>
      <c r="AG272" t="str" cm="1">
        <f t="array" ref="AG272">_xll.BDP(B272,"State_of_domicile")</f>
        <v>#N/A Connection</v>
      </c>
      <c r="AH272" t="str" cm="1">
        <f t="array" ref="AH272">_xll.BDP(B272,"cntry_of_domicile")</f>
        <v>#N/A Connection</v>
      </c>
      <c r="AI272" t="str" cm="1">
        <f t="array" ref="AI272">_xll.BDP(B272,"cur_mkt_cap")</f>
        <v>#N/A Connection</v>
      </c>
      <c r="AJ272" t="str">
        <f t="shared" si="9"/>
        <v>Large Cap</v>
      </c>
      <c r="AK272" t="str" cm="1">
        <f t="array" ref="AK272">_xll.BDP(B272,"EQY_beta")</f>
        <v>#N/A Connection</v>
      </c>
    </row>
    <row r="273" spans="1:37" x14ac:dyDescent="0.3">
      <c r="A273" t="s">
        <v>946</v>
      </c>
      <c r="B273" t="str">
        <f t="shared" si="8"/>
        <v>LDOS US Equity</v>
      </c>
      <c r="C273" t="s">
        <v>445</v>
      </c>
      <c r="D273" t="s">
        <v>21</v>
      </c>
      <c r="E273">
        <v>136689600</v>
      </c>
      <c r="F273" t="s">
        <v>1063</v>
      </c>
      <c r="G273">
        <v>20.094999999999999</v>
      </c>
      <c r="H273">
        <v>816716</v>
      </c>
      <c r="I273">
        <v>2005</v>
      </c>
      <c r="J273">
        <v>43000</v>
      </c>
      <c r="K273" t="s">
        <v>1071</v>
      </c>
      <c r="L273" s="1">
        <v>97.234999999999999</v>
      </c>
      <c r="M273" s="1">
        <v>7.1280140007741188</v>
      </c>
      <c r="N273" s="1">
        <v>21.07213067228917</v>
      </c>
      <c r="O273" s="1">
        <v>5.9043381100504702</v>
      </c>
      <c r="P273" s="1" t="str" cm="1">
        <f t="array" ref="P273">_xll.BDP(B273,"is010")</f>
        <v>#N/A Connection</v>
      </c>
      <c r="Q273" s="1" t="str" cm="1">
        <f t="array" ref="Q273">_xll.BDP(B273,"wacc")</f>
        <v>#N/A Connection</v>
      </c>
      <c r="R273" s="1" t="str" cm="1">
        <f t="array" ref="R273">_xll.BDP(B273,"rr243")</f>
        <v>#N/A Connection</v>
      </c>
      <c r="S273" s="1" t="str" cm="1">
        <f t="array" ref="S273">_xll.BDP(B273,"rr057")</f>
        <v>#N/A Connection</v>
      </c>
      <c r="T273" s="1" t="str" cm="1">
        <f t="array" ref="T273">_xll.BDP(B273,"RR026")</f>
        <v>#N/A Connection</v>
      </c>
      <c r="U273" s="1" t="str" cm="1">
        <f t="array" ref="U273">_xll.BDP(B273,"rr951")</f>
        <v>#N/A Connection</v>
      </c>
      <c r="V273" s="1" t="str" cm="1">
        <f t="array" ref="V273">_xll.BDP(B273,"rx280")</f>
        <v>#N/A Connection</v>
      </c>
      <c r="W273" s="1" t="str" cm="1">
        <f t="array" ref="W273">_xll.BDP(B273,"CEO_DUALITY")</f>
        <v>#N/A Connection</v>
      </c>
      <c r="X273" s="1" t="str" cm="1">
        <f t="array" ref="X273">_xll.BDP(B273,"ES277")</f>
        <v>#N/A Connection</v>
      </c>
      <c r="Y273" s="1" t="str" cm="1">
        <f t="array" ref="Y273">_xll.BDP(B273,"es096")</f>
        <v>#N/A Connection</v>
      </c>
      <c r="Z273" s="1" t="str" cm="1">
        <f t="array" ref="Z273">_xll.BDP(B273,"CG680")</f>
        <v>#N/A Connection</v>
      </c>
      <c r="AA273" s="1">
        <v>2.5963289999999999</v>
      </c>
      <c r="AB273" s="1">
        <v>83.931543460360572</v>
      </c>
      <c r="AC273" s="1">
        <v>6.0221799999999996</v>
      </c>
      <c r="AD273" s="1">
        <v>-0.53599889999999994</v>
      </c>
      <c r="AE273" s="1">
        <v>9.729927</v>
      </c>
      <c r="AF273" s="1">
        <v>20.220759122267108</v>
      </c>
      <c r="AG273" t="str" cm="1">
        <f t="array" ref="AG273">_xll.BDP(B273,"State_of_domicile")</f>
        <v>#N/A Connection</v>
      </c>
      <c r="AH273" t="str" cm="1">
        <f t="array" ref="AH273">_xll.BDP(B273,"cntry_of_domicile")</f>
        <v>#N/A Connection</v>
      </c>
      <c r="AI273" t="str" cm="1">
        <f t="array" ref="AI273">_xll.BDP(B273,"cur_mkt_cap")</f>
        <v>#N/A Connection</v>
      </c>
      <c r="AJ273" t="str">
        <f t="shared" si="9"/>
        <v>Large Cap</v>
      </c>
      <c r="AK273" t="str" cm="1">
        <f t="array" ref="AK273">_xll.BDP(B273,"EQY_beta")</f>
        <v>#N/A Connection</v>
      </c>
    </row>
    <row r="274" spans="1:37" x14ac:dyDescent="0.3">
      <c r="A274" t="s">
        <v>673</v>
      </c>
      <c r="B274" t="str">
        <f t="shared" si="8"/>
        <v>LEN US Equity</v>
      </c>
      <c r="C274" t="s">
        <v>172</v>
      </c>
      <c r="D274" t="s">
        <v>39</v>
      </c>
      <c r="E274">
        <v>289700400</v>
      </c>
      <c r="F274" t="s">
        <v>1063</v>
      </c>
      <c r="G274">
        <v>6.6424000000000003</v>
      </c>
      <c r="H274">
        <v>2118257</v>
      </c>
      <c r="I274">
        <v>1991</v>
      </c>
      <c r="J274">
        <v>12012</v>
      </c>
      <c r="K274" t="s">
        <v>1102</v>
      </c>
      <c r="L274" s="1">
        <v>100.8</v>
      </c>
      <c r="M274" s="1">
        <v>16.852410085991032</v>
      </c>
      <c r="N274" s="1">
        <v>32.871768878409753</v>
      </c>
      <c r="O274" s="1">
        <v>9.7724103502426996</v>
      </c>
      <c r="P274" s="1" t="str" cm="1">
        <f t="array" ref="P274">_xll.BDP(B274,"is010")</f>
        <v>#N/A Connection</v>
      </c>
      <c r="Q274" s="1" t="str" cm="1">
        <f t="array" ref="Q274">_xll.BDP(B274,"wacc")</f>
        <v>#N/A Connection</v>
      </c>
      <c r="R274" s="1" t="str" cm="1">
        <f t="array" ref="R274">_xll.BDP(B274,"rr243")</f>
        <v>#N/A Connection</v>
      </c>
      <c r="S274" s="1" t="str" cm="1">
        <f t="array" ref="S274">_xll.BDP(B274,"rr057")</f>
        <v>#N/A Connection</v>
      </c>
      <c r="T274" s="1" t="str" cm="1">
        <f t="array" ref="T274">_xll.BDP(B274,"RR026")</f>
        <v>#N/A Connection</v>
      </c>
      <c r="U274" s="1" t="str" cm="1">
        <f t="array" ref="U274">_xll.BDP(B274,"rr951")</f>
        <v>#N/A Connection</v>
      </c>
      <c r="V274" s="1" t="str" cm="1">
        <f t="array" ref="V274">_xll.BDP(B274,"rx280")</f>
        <v>#N/A Connection</v>
      </c>
      <c r="W274" s="1" t="str" cm="1">
        <f t="array" ref="W274">_xll.BDP(B274,"CEO_DUALITY")</f>
        <v>#N/A Connection</v>
      </c>
      <c r="X274" s="1" t="str" cm="1">
        <f t="array" ref="X274">_xll.BDP(B274,"ES277")</f>
        <v>#N/A Connection</v>
      </c>
      <c r="Y274" s="1" t="str" cm="1">
        <f t="array" ref="Y274">_xll.BDP(B274,"es096")</f>
        <v>#N/A Connection</v>
      </c>
      <c r="Z274" s="1" t="str" cm="1">
        <f t="array" ref="Z274">_xll.BDP(B274,"CG680")</f>
        <v>#N/A Connection</v>
      </c>
      <c r="AA274" s="1">
        <v>4.9635179999999997</v>
      </c>
      <c r="AB274" s="1">
        <v>116.65686500846644</v>
      </c>
      <c r="AC274" s="1">
        <v>1.1018190000000001</v>
      </c>
      <c r="AD274" s="1">
        <v>18.29355</v>
      </c>
      <c r="AE274" s="1">
        <v>8.3120399999999997</v>
      </c>
      <c r="AF274" s="1">
        <v>9.8787642231740858</v>
      </c>
      <c r="AG274" t="str" cm="1">
        <f t="array" ref="AG274">_xll.BDP(B274,"State_of_domicile")</f>
        <v>#N/A Connection</v>
      </c>
      <c r="AH274" t="str" cm="1">
        <f t="array" ref="AH274">_xll.BDP(B274,"cntry_of_domicile")</f>
        <v>#N/A Connection</v>
      </c>
      <c r="AI274" t="str" cm="1">
        <f t="array" ref="AI274">_xll.BDP(B274,"cur_mkt_cap")</f>
        <v>#N/A Connection</v>
      </c>
      <c r="AJ274" t="str">
        <f t="shared" si="9"/>
        <v>Large Cap</v>
      </c>
      <c r="AK274" t="str" cm="1">
        <f t="array" ref="AK274">_xll.BDP(B274,"EQY_beta")</f>
        <v>#N/A Connection</v>
      </c>
    </row>
    <row r="275" spans="1:37" x14ac:dyDescent="0.3">
      <c r="A275" t="s">
        <v>691</v>
      </c>
      <c r="B275" t="str">
        <f t="shared" si="8"/>
        <v>LH US Equity</v>
      </c>
      <c r="C275" t="s">
        <v>190</v>
      </c>
      <c r="D275" t="s">
        <v>29</v>
      </c>
      <c r="E275">
        <v>88600000</v>
      </c>
      <c r="F275" t="s">
        <v>1063</v>
      </c>
      <c r="G275">
        <v>13.311999999999999</v>
      </c>
      <c r="H275">
        <v>557656</v>
      </c>
      <c r="I275">
        <v>1994</v>
      </c>
      <c r="J275">
        <v>75500</v>
      </c>
      <c r="K275" t="s">
        <v>1100</v>
      </c>
      <c r="L275" s="1">
        <v>255.24</v>
      </c>
      <c r="M275" s="1">
        <v>12.333758203666223</v>
      </c>
      <c r="N275" s="1">
        <v>45.38684120564092</v>
      </c>
      <c r="O275" s="1">
        <v>7.6092042034738183</v>
      </c>
      <c r="P275" s="1" t="str" cm="1">
        <f t="array" ref="P275">_xll.BDP(B275,"is010")</f>
        <v>#N/A Connection</v>
      </c>
      <c r="Q275" s="1" t="str" cm="1">
        <f t="array" ref="Q275">_xll.BDP(B275,"wacc")</f>
        <v>#N/A Connection</v>
      </c>
      <c r="R275" s="1" t="str" cm="1">
        <f t="array" ref="R275">_xll.BDP(B275,"rr243")</f>
        <v>#N/A Connection</v>
      </c>
      <c r="S275" s="1" t="str" cm="1">
        <f t="array" ref="S275">_xll.BDP(B275,"rr057")</f>
        <v>#N/A Connection</v>
      </c>
      <c r="T275" s="1" t="str" cm="1">
        <f t="array" ref="T275">_xll.BDP(B275,"RR026")</f>
        <v>#N/A Connection</v>
      </c>
      <c r="U275" s="1" t="str" cm="1">
        <f t="array" ref="U275">_xll.BDP(B275,"rr951")</f>
        <v>#N/A Connection</v>
      </c>
      <c r="V275" s="1" t="str" cm="1">
        <f t="array" ref="V275">_xll.BDP(B275,"rx280")</f>
        <v>#N/A Connection</v>
      </c>
      <c r="W275" s="1" t="str" cm="1">
        <f t="array" ref="W275">_xll.BDP(B275,"CEO_DUALITY")</f>
        <v>#N/A Connection</v>
      </c>
      <c r="X275" s="1" t="str" cm="1">
        <f t="array" ref="X275">_xll.BDP(B275,"ES277")</f>
        <v>#N/A Connection</v>
      </c>
      <c r="Y275" s="1" t="str" cm="1">
        <f t="array" ref="Y275">_xll.BDP(B275,"es096")</f>
        <v>#N/A Connection</v>
      </c>
      <c r="Z275" s="1">
        <v>0.1</v>
      </c>
      <c r="AA275" s="1">
        <v>2.2484899999999999</v>
      </c>
      <c r="AB275" s="1">
        <v>98.364688952833347</v>
      </c>
      <c r="AC275" s="1">
        <v>-5.2601940000000003</v>
      </c>
      <c r="AD275" s="1">
        <v>13.28176</v>
      </c>
      <c r="AE275" s="1">
        <v>8.259665</v>
      </c>
      <c r="AF275" s="1">
        <v>10.696247519713676</v>
      </c>
      <c r="AG275" t="str" cm="1">
        <f t="array" ref="AG275">_xll.BDP(B275,"State_of_domicile")</f>
        <v>#N/A Connection</v>
      </c>
      <c r="AH275" t="str" cm="1">
        <f t="array" ref="AH275">_xll.BDP(B275,"cntry_of_domicile")</f>
        <v>#N/A Connection</v>
      </c>
      <c r="AI275" t="str" cm="1">
        <f t="array" ref="AI275">_xll.BDP(B275,"cur_mkt_cap")</f>
        <v>#N/A Connection</v>
      </c>
      <c r="AJ275" t="str">
        <f t="shared" si="9"/>
        <v>Large Cap</v>
      </c>
      <c r="AK275" t="str" cm="1">
        <f t="array" ref="AK275">_xll.BDP(B275,"EQY_beta")</f>
        <v>#N/A Connection</v>
      </c>
    </row>
    <row r="276" spans="1:37" x14ac:dyDescent="0.3">
      <c r="A276" t="s">
        <v>648</v>
      </c>
      <c r="B276" t="str">
        <f t="shared" si="8"/>
        <v>LHX US Equity</v>
      </c>
      <c r="C276" t="s">
        <v>147</v>
      </c>
      <c r="D276" t="s">
        <v>21</v>
      </c>
      <c r="E276">
        <v>190402800</v>
      </c>
      <c r="F276" t="s">
        <v>1063</v>
      </c>
      <c r="G276">
        <v>38.889600000000002</v>
      </c>
      <c r="H276">
        <v>1576004</v>
      </c>
      <c r="I276">
        <v>1926</v>
      </c>
      <c r="J276">
        <v>47000</v>
      </c>
      <c r="K276" t="s">
        <v>1089</v>
      </c>
      <c r="L276" s="1">
        <v>194.25</v>
      </c>
      <c r="M276" s="1">
        <v>12.827068050987966</v>
      </c>
      <c r="O276" s="1">
        <v>5.1736102883741939</v>
      </c>
      <c r="P276" s="1" t="str" cm="1">
        <f t="array" ref="P276">_xll.BDP(B276,"is010")</f>
        <v>#N/A Connection</v>
      </c>
      <c r="Q276" s="1" t="str" cm="1">
        <f t="array" ref="Q276">_xll.BDP(B276,"wacc")</f>
        <v>#N/A Connection</v>
      </c>
      <c r="R276" s="1" t="str" cm="1">
        <f t="array" ref="R276">_xll.BDP(B276,"rr243")</f>
        <v>#N/A Connection</v>
      </c>
      <c r="S276" s="1" t="str" cm="1">
        <f t="array" ref="S276">_xll.BDP(B276,"rr057")</f>
        <v>#N/A Connection</v>
      </c>
      <c r="T276" s="1" t="str" cm="1">
        <f t="array" ref="T276">_xll.BDP(B276,"RR026")</f>
        <v>#N/A Connection</v>
      </c>
      <c r="U276" s="1" t="str" cm="1">
        <f t="array" ref="U276">_xll.BDP(B276,"rr951")</f>
        <v>#N/A Connection</v>
      </c>
      <c r="V276" s="1" t="str" cm="1">
        <f t="array" ref="V276">_xll.BDP(B276,"rx280")</f>
        <v>#N/A Connection</v>
      </c>
      <c r="W276" s="1" t="str" cm="1">
        <f t="array" ref="W276">_xll.BDP(B276,"CEO_DUALITY")</f>
        <v>#N/A Connection</v>
      </c>
      <c r="X276" s="1" t="str" cm="1">
        <f t="array" ref="X276">_xll.BDP(B276,"ES277")</f>
        <v>#N/A Connection</v>
      </c>
      <c r="Y276" s="1" t="str" cm="1">
        <f t="array" ref="Y276">_xll.BDP(B276,"es096")</f>
        <v>#N/A Connection</v>
      </c>
      <c r="Z276" s="1" t="str" cm="1">
        <f t="array" ref="Z276">_xll.BDP(B276,"CG680")</f>
        <v>#N/A Connection</v>
      </c>
      <c r="AA276" s="1">
        <v>1.1876599999999999</v>
      </c>
      <c r="AB276" s="1">
        <v>96.270611488891291</v>
      </c>
      <c r="AC276" s="1">
        <v>-13.52894</v>
      </c>
      <c r="AD276" s="1">
        <v>-2.1438790000000001</v>
      </c>
      <c r="AE276" s="1">
        <v>7.7946910000000003</v>
      </c>
      <c r="AF276" s="1">
        <v>18.138794331992059</v>
      </c>
      <c r="AG276" t="str" cm="1">
        <f t="array" ref="AG276">_xll.BDP(B276,"State_of_domicile")</f>
        <v>#N/A Connection</v>
      </c>
      <c r="AH276" t="str" cm="1">
        <f t="array" ref="AH276">_xll.BDP(B276,"cntry_of_domicile")</f>
        <v>#N/A Connection</v>
      </c>
      <c r="AI276" t="str" cm="1">
        <f t="array" ref="AI276">_xll.BDP(B276,"cur_mkt_cap")</f>
        <v>#N/A Connection</v>
      </c>
      <c r="AJ276" t="str">
        <f t="shared" si="9"/>
        <v>Large Cap</v>
      </c>
      <c r="AK276" t="str" cm="1">
        <f t="array" ref="AK276">_xll.BDP(B276,"EQY_beta")</f>
        <v>#N/A Connection</v>
      </c>
    </row>
    <row r="277" spans="1:37" x14ac:dyDescent="0.3">
      <c r="A277" t="s">
        <v>811</v>
      </c>
      <c r="B277" t="str">
        <f t="shared" si="8"/>
        <v>LIN US Equity</v>
      </c>
      <c r="C277" t="s">
        <v>310</v>
      </c>
      <c r="D277" t="s">
        <v>12</v>
      </c>
      <c r="E277">
        <v>492533000</v>
      </c>
      <c r="F277" t="s">
        <v>1063</v>
      </c>
      <c r="G277">
        <v>42.835299999999997</v>
      </c>
      <c r="H277">
        <v>2039507</v>
      </c>
      <c r="I277">
        <v>2017</v>
      </c>
      <c r="J277">
        <v>65293</v>
      </c>
      <c r="K277" t="s">
        <v>1076</v>
      </c>
      <c r="L277" s="1">
        <v>333.02</v>
      </c>
      <c r="P277" s="1" t="str" cm="1">
        <f t="array" ref="P277">_xll.BDP(B277,"is010")</f>
        <v>#N/A Connection</v>
      </c>
      <c r="Q277" s="1" t="str" cm="1">
        <f t="array" ref="Q277">_xll.BDP(B277,"wacc")</f>
        <v>#N/A Connection</v>
      </c>
      <c r="R277" s="1" t="str" cm="1">
        <f t="array" ref="R277">_xll.BDP(B277,"rr243")</f>
        <v>#N/A Connection</v>
      </c>
      <c r="S277" s="1" t="str" cm="1">
        <f t="array" ref="S277">_xll.BDP(B277,"rr057")</f>
        <v>#N/A Connection</v>
      </c>
      <c r="T277" s="1" t="str" cm="1">
        <f t="array" ref="T277">_xll.BDP(B277,"RR026")</f>
        <v>#N/A Connection</v>
      </c>
      <c r="W277" s="1" t="str" cm="1">
        <f t="array" ref="W277">_xll.BDP(B277,"CEO_DUALITY")</f>
        <v>#N/A Connection</v>
      </c>
      <c r="X277" s="1" t="str" cm="1">
        <f t="array" ref="X277">_xll.BDP(B277,"ES277")</f>
        <v>#N/A Connection</v>
      </c>
      <c r="Y277" s="1" t="str" cm="1">
        <f t="array" ref="Y277">_xll.BDP(B277,"es096")</f>
        <v>#N/A Connection</v>
      </c>
      <c r="Z277" s="1" t="str" cm="1">
        <f t="array" ref="Z277">_xll.BDP(B277,"CG680")</f>
        <v>#N/A Connection</v>
      </c>
      <c r="AA277" s="1">
        <v>2.4111699999999998</v>
      </c>
      <c r="AB277" s="1">
        <v>101.77662037858863</v>
      </c>
      <c r="AC277" s="1">
        <v>5.2884080000000004</v>
      </c>
      <c r="AD277" s="1">
        <v>17.651350000000001</v>
      </c>
      <c r="AE277" s="1">
        <v>17.57986</v>
      </c>
      <c r="AF277" s="1">
        <v>13.954258301731315</v>
      </c>
      <c r="AG277" t="s">
        <v>1041</v>
      </c>
      <c r="AH277" t="str" cm="1">
        <f t="array" ref="AH277">_xll.BDP(B277,"cntry_of_domicile")</f>
        <v>#N/A Connection</v>
      </c>
      <c r="AI277" t="str" cm="1">
        <f t="array" ref="AI277">_xll.BDP(B277,"cur_mkt_cap")</f>
        <v>#N/A Connection</v>
      </c>
      <c r="AJ277" t="str">
        <f t="shared" si="9"/>
        <v>Large Cap</v>
      </c>
      <c r="AK277" t="str" cm="1">
        <f t="array" ref="AK277">_xll.BDP(B277,"EQY_beta")</f>
        <v>#N/A Connection</v>
      </c>
    </row>
    <row r="278" spans="1:37" x14ac:dyDescent="0.3">
      <c r="A278" t="s">
        <v>1019</v>
      </c>
      <c r="B278" t="str">
        <f t="shared" si="8"/>
        <v>LKQ US Equity</v>
      </c>
      <c r="C278" t="s">
        <v>516</v>
      </c>
      <c r="D278" t="s">
        <v>39</v>
      </c>
      <c r="E278">
        <v>267175000</v>
      </c>
      <c r="F278" t="s">
        <v>1065</v>
      </c>
      <c r="G278">
        <v>13.721399999999999</v>
      </c>
      <c r="H278">
        <v>1367287</v>
      </c>
      <c r="I278">
        <v>1998</v>
      </c>
      <c r="J278">
        <v>46000</v>
      </c>
      <c r="K278" t="s">
        <v>1085</v>
      </c>
      <c r="L278" s="1">
        <v>57.9</v>
      </c>
      <c r="M278" s="1">
        <v>9.5304724677717658</v>
      </c>
      <c r="N278" s="1">
        <v>20.472650765944501</v>
      </c>
      <c r="O278" s="1">
        <v>5.7924505199999254</v>
      </c>
      <c r="P278" s="1" t="str" cm="1">
        <f t="array" ref="P278">_xll.BDP(B278,"is010")</f>
        <v>#N/A Connection</v>
      </c>
      <c r="Q278" s="1" t="str" cm="1">
        <f t="array" ref="Q278">_xll.BDP(B278,"wacc")</f>
        <v>#N/A Connection</v>
      </c>
      <c r="R278" s="1" t="str" cm="1">
        <f t="array" ref="R278">_xll.BDP(B278,"rr243")</f>
        <v>#N/A Connection</v>
      </c>
      <c r="S278" s="1" t="str" cm="1">
        <f t="array" ref="S278">_xll.BDP(B278,"rr057")</f>
        <v>#N/A Connection</v>
      </c>
      <c r="T278" s="1" t="str" cm="1">
        <f t="array" ref="T278">_xll.BDP(B278,"RR026")</f>
        <v>#N/A Connection</v>
      </c>
      <c r="U278" s="1" t="str" cm="1">
        <f t="array" ref="U278">_xll.BDP(B278,"rr951")</f>
        <v>#N/A Connection</v>
      </c>
      <c r="V278" s="1" t="str" cm="1">
        <f t="array" ref="V278">_xll.BDP(B278,"rx280")</f>
        <v>#N/A Connection</v>
      </c>
      <c r="W278" s="1" t="str" cm="1">
        <f t="array" ref="W278">_xll.BDP(B278,"CEO_DUALITY")</f>
        <v>#N/A Connection</v>
      </c>
      <c r="X278" s="1" t="str" cm="1">
        <f t="array" ref="X278">_xll.BDP(B278,"ES277")</f>
        <v>#N/A Connection</v>
      </c>
      <c r="Y278" s="1" t="str" cm="1">
        <f t="array" ref="Y278">_xll.BDP(B278,"es096")</f>
        <v>#N/A Connection</v>
      </c>
      <c r="Z278" s="1" t="str" cm="1">
        <f t="array" ref="Z278">_xll.BDP(B278,"CG680")</f>
        <v>#N/A Connection</v>
      </c>
      <c r="AA278" s="1">
        <v>2.9026510000000001</v>
      </c>
      <c r="AB278" s="1">
        <v>112.29508481303397</v>
      </c>
      <c r="AC278" s="1">
        <v>6.6054930000000001</v>
      </c>
      <c r="AD278" s="1">
        <v>19.632770000000001</v>
      </c>
      <c r="AE278" s="1">
        <v>6.7909699999999997</v>
      </c>
      <c r="AF278" s="1">
        <v>10.180870759281181</v>
      </c>
      <c r="AG278" t="str" cm="1">
        <f t="array" ref="AG278">_xll.BDP(B278,"State_of_domicile")</f>
        <v>#N/A Connection</v>
      </c>
      <c r="AH278" t="str" cm="1">
        <f t="array" ref="AH278">_xll.BDP(B278,"cntry_of_domicile")</f>
        <v>#N/A Connection</v>
      </c>
      <c r="AI278" t="str" cm="1">
        <f t="array" ref="AI278">_xll.BDP(B278,"cur_mkt_cap")</f>
        <v>#N/A Connection</v>
      </c>
      <c r="AJ278" t="str">
        <f t="shared" si="9"/>
        <v>Large Cap</v>
      </c>
      <c r="AK278" t="str" cm="1">
        <f t="array" ref="AK278">_xll.BDP(B278,"EQY_beta")</f>
        <v>#N/A Connection</v>
      </c>
    </row>
    <row r="279" spans="1:37" x14ac:dyDescent="0.3">
      <c r="A279" t="s">
        <v>674</v>
      </c>
      <c r="B279" t="str">
        <f t="shared" si="8"/>
        <v>LLY US Equity</v>
      </c>
      <c r="C279" t="s">
        <v>173</v>
      </c>
      <c r="D279" t="s">
        <v>29</v>
      </c>
      <c r="E279">
        <v>950177900</v>
      </c>
      <c r="F279" t="s">
        <v>1063</v>
      </c>
      <c r="G279">
        <v>49.125700000000002</v>
      </c>
      <c r="H279">
        <v>2995483</v>
      </c>
      <c r="I279">
        <v>1901</v>
      </c>
      <c r="J279">
        <v>35000</v>
      </c>
      <c r="K279" t="s">
        <v>1069</v>
      </c>
      <c r="L279" s="1">
        <v>356.42</v>
      </c>
      <c r="M279" s="1">
        <v>9.2601735463255341</v>
      </c>
      <c r="N279" s="1">
        <v>31.044662723347273</v>
      </c>
      <c r="O279" s="1">
        <v>10.579325604936519</v>
      </c>
      <c r="P279" s="1" t="str" cm="1">
        <f t="array" ref="P279">_xll.BDP(B279,"is010")</f>
        <v>#N/A Connection</v>
      </c>
      <c r="Q279" s="1" t="str" cm="1">
        <f t="array" ref="Q279">_xll.BDP(B279,"wacc")</f>
        <v>#N/A Connection</v>
      </c>
      <c r="R279" s="1" t="str" cm="1">
        <f t="array" ref="R279">_xll.BDP(B279,"rr243")</f>
        <v>#N/A Connection</v>
      </c>
      <c r="S279" s="1" t="str" cm="1">
        <f t="array" ref="S279">_xll.BDP(B279,"rr057")</f>
        <v>#N/A Connection</v>
      </c>
      <c r="T279" s="1" t="str" cm="1">
        <f t="array" ref="T279">_xll.BDP(B279,"RR026")</f>
        <v>#N/A Connection</v>
      </c>
      <c r="U279" s="1" t="str" cm="1">
        <f t="array" ref="U279">_xll.BDP(B279,"rr951")</f>
        <v>#N/A Connection</v>
      </c>
      <c r="V279" s="1" t="str" cm="1">
        <f t="array" ref="V279">_xll.BDP(B279,"rx280")</f>
        <v>#N/A Connection</v>
      </c>
      <c r="W279" s="1" t="str" cm="1">
        <f t="array" ref="W279">_xll.BDP(B279,"CEO_DUALITY")</f>
        <v>#N/A Connection</v>
      </c>
      <c r="X279" s="1" t="str" cm="1">
        <f t="array" ref="X279">_xll.BDP(B279,"ES277")</f>
        <v>#N/A Connection</v>
      </c>
      <c r="Y279" s="1" t="str" cm="1">
        <f t="array" ref="Y279">_xll.BDP(B279,"es096")</f>
        <v>#N/A Connection</v>
      </c>
      <c r="Z279" s="1" t="str" cm="1">
        <f t="array" ref="Z279">_xll.BDP(B279,"CG680")</f>
        <v>#N/A Connection</v>
      </c>
      <c r="AA279" s="1">
        <v>2.6058889999999999</v>
      </c>
      <c r="AB279" s="1">
        <v>84.311903101489733</v>
      </c>
      <c r="AC279" s="1">
        <v>46.211570000000002</v>
      </c>
      <c r="AD279" s="1">
        <v>38.82602</v>
      </c>
      <c r="AE279" s="1">
        <v>35.492060000000002</v>
      </c>
      <c r="AF279" s="1">
        <v>25.346316536883972</v>
      </c>
      <c r="AG279" t="str" cm="1">
        <f t="array" ref="AG279">_xll.BDP(B279,"State_of_domicile")</f>
        <v>#N/A Connection</v>
      </c>
      <c r="AH279" t="str" cm="1">
        <f t="array" ref="AH279">_xll.BDP(B279,"cntry_of_domicile")</f>
        <v>#N/A Connection</v>
      </c>
      <c r="AI279" t="str" cm="1">
        <f t="array" ref="AI279">_xll.BDP(B279,"cur_mkt_cap")</f>
        <v>#N/A Connection</v>
      </c>
      <c r="AJ279" t="str">
        <f t="shared" si="9"/>
        <v>Large Cap</v>
      </c>
      <c r="AK279" t="str" cm="1">
        <f t="array" ref="AK279">_xll.BDP(B279,"EQY_beta")</f>
        <v>#N/A Connection</v>
      </c>
    </row>
    <row r="280" spans="1:37" x14ac:dyDescent="0.3">
      <c r="A280" t="s">
        <v>834</v>
      </c>
      <c r="B280" t="str">
        <f t="shared" si="8"/>
        <v>LMT US Equity</v>
      </c>
      <c r="C280" t="s">
        <v>333</v>
      </c>
      <c r="D280" t="s">
        <v>21</v>
      </c>
      <c r="E280">
        <v>255297300</v>
      </c>
      <c r="F280" t="s">
        <v>1063</v>
      </c>
      <c r="G280">
        <v>21.133800000000001</v>
      </c>
      <c r="H280">
        <v>1633264</v>
      </c>
      <c r="I280">
        <v>1994</v>
      </c>
      <c r="J280">
        <v>116000</v>
      </c>
      <c r="K280" t="s">
        <v>1089</v>
      </c>
      <c r="L280" s="1">
        <v>445.93</v>
      </c>
      <c r="M280" s="1">
        <v>8.9511594425183194</v>
      </c>
      <c r="N280" s="1">
        <v>42.199690684961695</v>
      </c>
      <c r="O280" s="1">
        <v>11.00326096738608</v>
      </c>
      <c r="P280" s="1" t="str" cm="1">
        <f t="array" ref="P280">_xll.BDP(B280,"is010")</f>
        <v>#N/A Connection</v>
      </c>
      <c r="Q280" s="1" t="str" cm="1">
        <f t="array" ref="Q280">_xll.BDP(B280,"wacc")</f>
        <v>#N/A Connection</v>
      </c>
      <c r="R280" s="1" t="str" cm="1">
        <f t="array" ref="R280">_xll.BDP(B280,"rr243")</f>
        <v>#N/A Connection</v>
      </c>
      <c r="S280" s="1" t="str" cm="1">
        <f t="array" ref="S280">_xll.BDP(B280,"rr057")</f>
        <v>#N/A Connection</v>
      </c>
      <c r="T280" s="1" t="str" cm="1">
        <f t="array" ref="T280">_xll.BDP(B280,"RR026")</f>
        <v>#N/A Connection</v>
      </c>
      <c r="U280" s="1" t="str" cm="1">
        <f t="array" ref="U280">_xll.BDP(B280,"rr951")</f>
        <v>#N/A Connection</v>
      </c>
      <c r="V280" s="1" t="str" cm="1">
        <f t="array" ref="V280">_xll.BDP(B280,"rx280")</f>
        <v>#N/A Connection</v>
      </c>
      <c r="W280" s="1" t="str" cm="1">
        <f t="array" ref="W280">_xll.BDP(B280,"CEO_DUALITY")</f>
        <v>#N/A Connection</v>
      </c>
      <c r="X280" s="1" t="str" cm="1">
        <f t="array" ref="X280">_xll.BDP(B280,"ES277")</f>
        <v>#N/A Connection</v>
      </c>
      <c r="Y280" s="1" t="str" cm="1">
        <f t="array" ref="Y280">_xll.BDP(B280,"es096")</f>
        <v>#N/A Connection</v>
      </c>
      <c r="Z280" s="1" t="str" cm="1">
        <f t="array" ref="Z280">_xll.BDP(B280,"CG680")</f>
        <v>#N/A Connection</v>
      </c>
      <c r="AA280" s="1">
        <v>2.6520730000000001</v>
      </c>
      <c r="AB280" s="1">
        <v>78.469847412719389</v>
      </c>
      <c r="AC280" s="1">
        <v>21.49166</v>
      </c>
      <c r="AD280" s="1">
        <v>4.3544340000000004</v>
      </c>
      <c r="AE280" s="1">
        <v>8.8559599999999996</v>
      </c>
      <c r="AF280" s="1">
        <v>21.657325345934495</v>
      </c>
      <c r="AG280" t="str" cm="1">
        <f t="array" ref="AG280">_xll.BDP(B280,"State_of_domicile")</f>
        <v>#N/A Connection</v>
      </c>
      <c r="AH280" t="str" cm="1">
        <f t="array" ref="AH280">_xll.BDP(B280,"cntry_of_domicile")</f>
        <v>#N/A Connection</v>
      </c>
      <c r="AI280" t="str" cm="1">
        <f t="array" ref="AI280">_xll.BDP(B280,"cur_mkt_cap")</f>
        <v>#N/A Connection</v>
      </c>
      <c r="AJ280" t="str">
        <f t="shared" si="9"/>
        <v>Large Cap</v>
      </c>
      <c r="AK280" t="str" cm="1">
        <f t="array" ref="AK280">_xll.BDP(B280,"EQY_beta")</f>
        <v>#N/A Connection</v>
      </c>
    </row>
    <row r="281" spans="1:37" x14ac:dyDescent="0.3">
      <c r="A281" t="s">
        <v>677</v>
      </c>
      <c r="B281" t="str">
        <f t="shared" si="8"/>
        <v>LNC US Equity</v>
      </c>
      <c r="C281" t="s">
        <v>176</v>
      </c>
      <c r="D281" t="s">
        <v>14</v>
      </c>
      <c r="E281">
        <v>169215500</v>
      </c>
      <c r="F281" t="s">
        <v>1063</v>
      </c>
      <c r="G281">
        <v>6.7282000000000002</v>
      </c>
      <c r="H281">
        <v>2998553</v>
      </c>
      <c r="I281">
        <v>1968</v>
      </c>
      <c r="J281">
        <v>10848</v>
      </c>
      <c r="K281" t="s">
        <v>1070</v>
      </c>
      <c r="L281" s="1">
        <v>31.35</v>
      </c>
      <c r="M281" s="1">
        <v>12.51362117182946</v>
      </c>
      <c r="O281" s="1">
        <v>0.42532028778838293</v>
      </c>
      <c r="P281" s="1" t="str" cm="1">
        <f t="array" ref="P281">_xll.BDP(B281,"is010")</f>
        <v>#N/A Connection</v>
      </c>
      <c r="Q281" s="1" t="str" cm="1">
        <f t="array" ref="Q281">_xll.BDP(B281,"wacc")</f>
        <v>#N/A Connection</v>
      </c>
      <c r="R281" s="1" t="str" cm="1">
        <f t="array" ref="R281">_xll.BDP(B281,"rr243")</f>
        <v>#N/A Connection</v>
      </c>
      <c r="T281" s="1" t="str" cm="1">
        <f t="array" ref="T281">_xll.BDP(B281,"RR026")</f>
        <v>#N/A Connection</v>
      </c>
      <c r="U281" s="1" t="str" cm="1">
        <f t="array" ref="U281">_xll.BDP(B281,"rr951")</f>
        <v>#N/A Connection</v>
      </c>
      <c r="V281" s="1" t="str" cm="1">
        <f t="array" ref="V281">_xll.BDP(B281,"rx280")</f>
        <v>#N/A Connection</v>
      </c>
      <c r="W281" s="1" t="str" cm="1">
        <f t="array" ref="W281">_xll.BDP(B281,"CEO_DUALITY")</f>
        <v>#N/A Connection</v>
      </c>
      <c r="X281" s="1" t="str" cm="1">
        <f t="array" ref="X281">_xll.BDP(B281,"ES277")</f>
        <v>#N/A Connection</v>
      </c>
      <c r="Y281" s="1" t="str" cm="1">
        <f t="array" ref="Y281">_xll.BDP(B281,"es096")</f>
        <v>#N/A Connection</v>
      </c>
      <c r="Z281" s="1" t="str" cm="1">
        <f t="array" ref="Z281">_xll.BDP(B281,"CG680")</f>
        <v>#N/A Connection</v>
      </c>
      <c r="AA281" s="1">
        <v>1.81993</v>
      </c>
      <c r="AB281" s="1">
        <v>86.38602773167753</v>
      </c>
      <c r="AC281" s="1">
        <v>-55.307749999999999</v>
      </c>
      <c r="AD281" s="1">
        <v>-16.598040000000001</v>
      </c>
      <c r="AE281" s="1">
        <v>-15.18018</v>
      </c>
      <c r="AF281" s="1">
        <v>4.3224338842227761</v>
      </c>
      <c r="AG281" t="str" cm="1">
        <f t="array" ref="AG281">_xll.BDP(B281,"State_of_domicile")</f>
        <v>#N/A Connection</v>
      </c>
      <c r="AH281" t="str" cm="1">
        <f t="array" ref="AH281">_xll.BDP(B281,"cntry_of_domicile")</f>
        <v>#N/A Connection</v>
      </c>
      <c r="AI281" t="str" cm="1">
        <f t="array" ref="AI281">_xll.BDP(B281,"cur_mkt_cap")</f>
        <v>#N/A Connection</v>
      </c>
      <c r="AJ281" t="str">
        <f t="shared" si="9"/>
        <v>Large Cap</v>
      </c>
      <c r="AK281" t="str" cm="1">
        <f t="array" ref="AK281">_xll.BDP(B281,"EQY_beta")</f>
        <v>#N/A Connection</v>
      </c>
    </row>
    <row r="282" spans="1:37" x14ac:dyDescent="0.3">
      <c r="A282" t="s">
        <v>618</v>
      </c>
      <c r="B282" t="str">
        <f t="shared" si="8"/>
        <v>LNT US Equity</v>
      </c>
      <c r="C282" t="s">
        <v>117</v>
      </c>
      <c r="D282" t="s">
        <v>47</v>
      </c>
      <c r="E282">
        <v>251021800</v>
      </c>
      <c r="F282" t="s">
        <v>1065</v>
      </c>
      <c r="G282">
        <v>20.110399999999998</v>
      </c>
      <c r="H282">
        <v>1259131</v>
      </c>
      <c r="I282">
        <v>1981</v>
      </c>
      <c r="J282">
        <v>3313</v>
      </c>
      <c r="K282" t="s">
        <v>1075</v>
      </c>
      <c r="L282" s="1">
        <v>54.87</v>
      </c>
      <c r="M282" s="1">
        <v>6.170329912746908E-2</v>
      </c>
      <c r="N282" s="1">
        <v>4.7699215908741932</v>
      </c>
      <c r="O282" s="1">
        <v>3.5583121302675451</v>
      </c>
      <c r="P282" s="1" t="str" cm="1">
        <f t="array" ref="P282">_xll.BDP(B282,"is010")</f>
        <v>#N/A Connection</v>
      </c>
      <c r="Q282" s="1" t="str" cm="1">
        <f t="array" ref="Q282">_xll.BDP(B282,"wacc")</f>
        <v>#N/A Connection</v>
      </c>
      <c r="R282" s="1" t="str" cm="1">
        <f t="array" ref="R282">_xll.BDP(B282,"rr243")</f>
        <v>#N/A Connection</v>
      </c>
      <c r="S282" s="1" t="str" cm="1">
        <f t="array" ref="S282">_xll.BDP(B282,"rr057")</f>
        <v>#N/A Connection</v>
      </c>
      <c r="T282" s="1" t="str" cm="1">
        <f t="array" ref="T282">_xll.BDP(B282,"RR026")</f>
        <v>#N/A Connection</v>
      </c>
      <c r="U282" s="1" t="str" cm="1">
        <f t="array" ref="U282">_xll.BDP(B282,"rr951")</f>
        <v>#N/A Connection</v>
      </c>
      <c r="V282" s="1" t="str" cm="1">
        <f t="array" ref="V282">_xll.BDP(B282,"rx280")</f>
        <v>#N/A Connection</v>
      </c>
      <c r="W282" s="1" t="str" cm="1">
        <f t="array" ref="W282">_xll.BDP(B282,"CEO_DUALITY")</f>
        <v>#N/A Connection</v>
      </c>
      <c r="X282" s="1" t="str" cm="1">
        <f t="array" ref="X282">_xll.BDP(B282,"ES277")</f>
        <v>#N/A Connection</v>
      </c>
      <c r="Y282" s="1" t="str" cm="1">
        <f t="array" ref="Y282">_xll.BDP(B282,"es096")</f>
        <v>#N/A Connection</v>
      </c>
      <c r="Z282" s="1" t="str" cm="1">
        <f t="array" ref="Z282">_xll.BDP(B282,"CG680")</f>
        <v>#N/A Connection</v>
      </c>
      <c r="AA282" s="1">
        <v>2.4716290000000001</v>
      </c>
      <c r="AB282" s="1">
        <v>80.145328450942614</v>
      </c>
      <c r="AC282" s="1">
        <v>-5.3038489999999996</v>
      </c>
      <c r="AD282" s="1">
        <v>1.532203</v>
      </c>
      <c r="AE282" s="1">
        <v>43.813000000000002</v>
      </c>
      <c r="AG282" t="str" cm="1">
        <f t="array" ref="AG282">_xll.BDP(B282,"State_of_domicile")</f>
        <v>#N/A Connection</v>
      </c>
      <c r="AH282" t="str" cm="1">
        <f t="array" ref="AH282">_xll.BDP(B282,"cntry_of_domicile")</f>
        <v>#N/A Connection</v>
      </c>
      <c r="AI282" t="str" cm="1">
        <f t="array" ref="AI282">_xll.BDP(B282,"cur_mkt_cap")</f>
        <v>#N/A Connection</v>
      </c>
      <c r="AJ282" t="str">
        <f t="shared" si="9"/>
        <v>Large Cap</v>
      </c>
      <c r="AK282" t="str" cm="1">
        <f t="array" ref="AK282">_xll.BDP(B282,"EQY_beta")</f>
        <v>#N/A Connection</v>
      </c>
    </row>
    <row r="283" spans="1:37" x14ac:dyDescent="0.3">
      <c r="A283" t="s">
        <v>679</v>
      </c>
      <c r="B283" t="str">
        <f t="shared" si="8"/>
        <v>LOW US Equity</v>
      </c>
      <c r="C283" t="s">
        <v>178</v>
      </c>
      <c r="D283" t="s">
        <v>39</v>
      </c>
      <c r="E283">
        <v>604702600</v>
      </c>
      <c r="F283" t="s">
        <v>1063</v>
      </c>
      <c r="G283">
        <v>21.177</v>
      </c>
      <c r="H283">
        <v>2926603</v>
      </c>
      <c r="I283">
        <v>1952</v>
      </c>
      <c r="J283">
        <v>200000</v>
      </c>
      <c r="K283" t="s">
        <v>1067</v>
      </c>
      <c r="L283" s="1">
        <v>212.04</v>
      </c>
      <c r="M283" s="1">
        <v>13.357288442460513</v>
      </c>
      <c r="N283" s="1">
        <v>24.648384403196136</v>
      </c>
      <c r="O283" s="1">
        <v>12.022033576310445</v>
      </c>
      <c r="P283" s="1" t="str" cm="1">
        <f t="array" ref="P283">_xll.BDP(B283,"is010")</f>
        <v>#N/A Connection</v>
      </c>
      <c r="Q283" s="1" t="str" cm="1">
        <f t="array" ref="Q283">_xll.BDP(B283,"wacc")</f>
        <v>#N/A Connection</v>
      </c>
      <c r="R283" s="1" t="str" cm="1">
        <f t="array" ref="R283">_xll.BDP(B283,"rr243")</f>
        <v>#N/A Connection</v>
      </c>
      <c r="S283" s="1" t="str" cm="1">
        <f t="array" ref="S283">_xll.BDP(B283,"rr057")</f>
        <v>#N/A Connection</v>
      </c>
      <c r="T283" s="1" t="str" cm="1">
        <f t="array" ref="T283">_xll.BDP(B283,"RR026")</f>
        <v>#N/A Connection</v>
      </c>
      <c r="U283" s="1" t="str" cm="1">
        <f t="array" ref="U283">_xll.BDP(B283,"rr951")</f>
        <v>#N/A Connection</v>
      </c>
      <c r="V283" s="1" t="str" cm="1">
        <f t="array" ref="V283">_xll.BDP(B283,"rx280")</f>
        <v>#N/A Connection</v>
      </c>
      <c r="W283" s="1" t="str" cm="1">
        <f t="array" ref="W283">_xll.BDP(B283,"CEO_DUALITY")</f>
        <v>#N/A Connection</v>
      </c>
      <c r="X283" s="1" t="str" cm="1">
        <f t="array" ref="X283">_xll.BDP(B283,"ES277")</f>
        <v>#N/A Connection</v>
      </c>
      <c r="Y283" s="1" t="str" cm="1">
        <f t="array" ref="Y283">_xll.BDP(B283,"es096")</f>
        <v>#N/A Connection</v>
      </c>
      <c r="Z283" s="1" t="str" cm="1">
        <f t="array" ref="Z283">_xll.BDP(B283,"CG680")</f>
        <v>#N/A Connection</v>
      </c>
      <c r="AA283" s="1">
        <v>3.861856</v>
      </c>
      <c r="AB283" s="1">
        <v>81.512891098020717</v>
      </c>
      <c r="AC283" s="1">
        <v>-10.13021</v>
      </c>
      <c r="AD283" s="1">
        <v>21.90701</v>
      </c>
      <c r="AE283" s="1">
        <v>17.851680000000002</v>
      </c>
      <c r="AF283" s="1">
        <v>21.043145655189697</v>
      </c>
      <c r="AG283" t="str" cm="1">
        <f t="array" ref="AG283">_xll.BDP(B283,"State_of_domicile")</f>
        <v>#N/A Connection</v>
      </c>
      <c r="AH283" t="str" cm="1">
        <f t="array" ref="AH283">_xll.BDP(B283,"cntry_of_domicile")</f>
        <v>#N/A Connection</v>
      </c>
      <c r="AI283" t="str" cm="1">
        <f t="array" ref="AI283">_xll.BDP(B283,"cur_mkt_cap")</f>
        <v>#N/A Connection</v>
      </c>
      <c r="AJ283" t="str">
        <f t="shared" si="9"/>
        <v>Large Cap</v>
      </c>
      <c r="AK283" t="str" cm="1">
        <f t="array" ref="AK283">_xll.BDP(B283,"EQY_beta")</f>
        <v>#N/A Connection</v>
      </c>
    </row>
    <row r="284" spans="1:37" x14ac:dyDescent="0.3">
      <c r="A284" t="s">
        <v>985</v>
      </c>
      <c r="B284" t="str">
        <f t="shared" si="8"/>
        <v>LRCX US Equity</v>
      </c>
      <c r="C284" t="s">
        <v>483</v>
      </c>
      <c r="D284" t="s">
        <v>19</v>
      </c>
      <c r="E284">
        <v>134936200</v>
      </c>
      <c r="F284" t="s">
        <v>1065</v>
      </c>
      <c r="G284">
        <v>14.227499999999999</v>
      </c>
      <c r="H284">
        <v>1426824</v>
      </c>
      <c r="I284">
        <v>1989</v>
      </c>
      <c r="J284">
        <v>17700</v>
      </c>
      <c r="K284" t="s">
        <v>1072</v>
      </c>
      <c r="L284" s="1">
        <v>478.29</v>
      </c>
      <c r="M284" s="1">
        <v>20.042603724143369</v>
      </c>
      <c r="N284" s="1">
        <v>27.234574958436241</v>
      </c>
      <c r="O284" s="1">
        <v>21.543884435116546</v>
      </c>
      <c r="P284" s="1" t="str" cm="1">
        <f t="array" ref="P284">_xll.BDP(B284,"is010")</f>
        <v>#N/A Connection</v>
      </c>
      <c r="Q284" s="1" t="str" cm="1">
        <f t="array" ref="Q284">_xll.BDP(B284,"wacc")</f>
        <v>#N/A Connection</v>
      </c>
      <c r="R284" s="1" t="str" cm="1">
        <f t="array" ref="R284">_xll.BDP(B284,"rr243")</f>
        <v>#N/A Connection</v>
      </c>
      <c r="S284" s="1" t="str" cm="1">
        <f t="array" ref="S284">_xll.BDP(B284,"rr057")</f>
        <v>#N/A Connection</v>
      </c>
      <c r="T284" s="1" t="str" cm="1">
        <f t="array" ref="T284">_xll.BDP(B284,"RR026")</f>
        <v>#N/A Connection</v>
      </c>
      <c r="U284" s="1" t="str" cm="1">
        <f t="array" ref="U284">_xll.BDP(B284,"rr951")</f>
        <v>#N/A Connection</v>
      </c>
      <c r="V284" s="1" t="str" cm="1">
        <f t="array" ref="V284">_xll.BDP(B284,"rx280")</f>
        <v>#N/A Connection</v>
      </c>
      <c r="W284" s="1" t="str" cm="1">
        <f t="array" ref="W284">_xll.BDP(B284,"CEO_DUALITY")</f>
        <v>#N/A Connection</v>
      </c>
      <c r="X284" s="1" t="str" cm="1">
        <f t="array" ref="X284">_xll.BDP(B284,"ES277")</f>
        <v>#N/A Connection</v>
      </c>
      <c r="Y284" s="1" t="str" cm="1">
        <f t="array" ref="Y284">_xll.BDP(B284,"es096")</f>
        <v>#N/A Connection</v>
      </c>
      <c r="Z284" s="1" t="str" cm="1">
        <f t="array" ref="Z284">_xll.BDP(B284,"CG680")</f>
        <v>#N/A Connection</v>
      </c>
      <c r="AA284" s="1">
        <v>1.818856</v>
      </c>
      <c r="AB284" s="1">
        <v>90.909858363888091</v>
      </c>
      <c r="AC284" s="1">
        <v>-28.304300000000001</v>
      </c>
      <c r="AD284" s="1">
        <v>17.392389999999999</v>
      </c>
      <c r="AE284" s="1">
        <v>20.433879999999998</v>
      </c>
      <c r="AF284" s="1">
        <v>29.615441796828467</v>
      </c>
      <c r="AG284" t="str" cm="1">
        <f t="array" ref="AG284">_xll.BDP(B284,"State_of_domicile")</f>
        <v>#N/A Connection</v>
      </c>
      <c r="AH284" t="str" cm="1">
        <f t="array" ref="AH284">_xll.BDP(B284,"cntry_of_domicile")</f>
        <v>#N/A Connection</v>
      </c>
      <c r="AI284" t="str" cm="1">
        <f t="array" ref="AI284">_xll.BDP(B284,"cur_mkt_cap")</f>
        <v>#N/A Connection</v>
      </c>
      <c r="AJ284" t="str">
        <f t="shared" si="9"/>
        <v>Large Cap</v>
      </c>
      <c r="AK284" t="str" cm="1">
        <f t="array" ref="AK284">_xll.BDP(B284,"EQY_beta")</f>
        <v>#N/A Connection</v>
      </c>
    </row>
    <row r="285" spans="1:37" x14ac:dyDescent="0.3">
      <c r="A285" t="s">
        <v>599</v>
      </c>
      <c r="B285" t="str">
        <f t="shared" si="8"/>
        <v>LUMN US Equity</v>
      </c>
      <c r="C285" t="s">
        <v>98</v>
      </c>
      <c r="D285" t="s">
        <v>17</v>
      </c>
      <c r="E285">
        <v>1034583000</v>
      </c>
      <c r="F285" t="s">
        <v>1063</v>
      </c>
      <c r="G285">
        <v>2.6339999999999999</v>
      </c>
      <c r="H285">
        <v>21950420</v>
      </c>
      <c r="I285">
        <v>1968</v>
      </c>
      <c r="J285">
        <v>29000</v>
      </c>
      <c r="K285" t="s">
        <v>1099</v>
      </c>
      <c r="L285" s="1">
        <v>5.5949999999999998</v>
      </c>
      <c r="M285" s="1">
        <v>-10.512999292786141</v>
      </c>
      <c r="N285" s="1">
        <v>28.450420168067229</v>
      </c>
      <c r="O285" s="1">
        <v>-1.2875907731347591</v>
      </c>
      <c r="P285" s="1" t="str" cm="1">
        <f t="array" ref="P285">_xll.BDP(B285,"is010")</f>
        <v>#N/A Connection</v>
      </c>
      <c r="Q285" s="1" t="str" cm="1">
        <f t="array" ref="Q285">_xll.BDP(B285,"wacc")</f>
        <v>#N/A Connection</v>
      </c>
      <c r="R285" s="1" t="str" cm="1">
        <f t="array" ref="R285">_xll.BDP(B285,"rr243")</f>
        <v>#N/A Connection</v>
      </c>
      <c r="S285" s="1" t="str" cm="1">
        <f t="array" ref="S285">_xll.BDP(B285,"rr057")</f>
        <v>#N/A Connection</v>
      </c>
      <c r="T285" s="1" t="str" cm="1">
        <f t="array" ref="T285">_xll.BDP(B285,"RR026")</f>
        <v>#N/A Connection</v>
      </c>
      <c r="U285" s="1" t="str" cm="1">
        <f t="array" ref="U285">_xll.BDP(B285,"rr951")</f>
        <v>#N/A Connection</v>
      </c>
      <c r="V285" s="1" t="str" cm="1">
        <f t="array" ref="V285">_xll.BDP(B285,"rx280")</f>
        <v>#N/A Connection</v>
      </c>
      <c r="W285" s="1" t="str" cm="1">
        <f t="array" ref="W285">_xll.BDP(B285,"CEO_DUALITY")</f>
        <v>#N/A Connection</v>
      </c>
      <c r="X285" s="1" t="str" cm="1">
        <f t="array" ref="X285">_xll.BDP(B285,"ES277")</f>
        <v>#N/A Connection</v>
      </c>
      <c r="Y285" s="1" t="str" cm="1">
        <f t="array" ref="Y285">_xll.BDP(B285,"es096")</f>
        <v>#N/A Connection</v>
      </c>
      <c r="Z285" s="1" t="str" cm="1">
        <f t="array" ref="Z285">_xll.BDP(B285,"CG680")</f>
        <v>#N/A Connection</v>
      </c>
      <c r="AA285" s="1">
        <v>5.4722309999999998</v>
      </c>
      <c r="AB285" s="1">
        <v>82.515148725046956</v>
      </c>
      <c r="AC285" s="1">
        <v>-50.637</v>
      </c>
      <c r="AD285" s="1">
        <v>-20.407060000000001</v>
      </c>
      <c r="AE285" s="1">
        <v>-13.022869999999999</v>
      </c>
      <c r="AF285" s="1">
        <v>-11.189810673123679</v>
      </c>
      <c r="AG285" t="str" cm="1">
        <f t="array" ref="AG285">_xll.BDP(B285,"State_of_domicile")</f>
        <v>#N/A Connection</v>
      </c>
      <c r="AH285" t="str" cm="1">
        <f t="array" ref="AH285">_xll.BDP(B285,"cntry_of_domicile")</f>
        <v>#N/A Connection</v>
      </c>
      <c r="AI285" t="str" cm="1">
        <f t="array" ref="AI285">_xll.BDP(B285,"cur_mkt_cap")</f>
        <v>#N/A Connection</v>
      </c>
      <c r="AJ285" t="str">
        <f t="shared" si="9"/>
        <v>Large Cap</v>
      </c>
      <c r="AK285" t="str" cm="1">
        <f t="array" ref="AK285">_xll.BDP(B285,"EQY_beta")</f>
        <v>#N/A Connection</v>
      </c>
    </row>
    <row r="286" spans="1:37" x14ac:dyDescent="0.3">
      <c r="A286" t="s">
        <v>726</v>
      </c>
      <c r="B286" t="str">
        <f t="shared" si="8"/>
        <v>LUV US Equity</v>
      </c>
      <c r="C286" t="s">
        <v>226</v>
      </c>
      <c r="D286" t="s">
        <v>21</v>
      </c>
      <c r="E286">
        <v>593752000</v>
      </c>
      <c r="F286" t="s">
        <v>1063</v>
      </c>
      <c r="G286">
        <v>45.990499999999997</v>
      </c>
      <c r="H286">
        <v>7876399</v>
      </c>
      <c r="I286">
        <v>1967</v>
      </c>
      <c r="J286">
        <v>64123</v>
      </c>
      <c r="K286" t="s">
        <v>1066</v>
      </c>
      <c r="L286" s="1">
        <v>37.33</v>
      </c>
      <c r="M286" s="1">
        <v>-4.4624582015712182</v>
      </c>
      <c r="O286" s="1">
        <v>4.9773697647506374</v>
      </c>
      <c r="P286" s="1" t="str" cm="1">
        <f t="array" ref="P286">_xll.BDP(B286,"is010")</f>
        <v>#N/A Connection</v>
      </c>
      <c r="Q286" s="1" t="str" cm="1">
        <f t="array" ref="Q286">_xll.BDP(B286,"wacc")</f>
        <v>#N/A Connection</v>
      </c>
      <c r="R286" s="1" t="str" cm="1">
        <f t="array" ref="R286">_xll.BDP(B286,"rr243")</f>
        <v>#N/A Connection</v>
      </c>
      <c r="T286" s="1" t="str" cm="1">
        <f t="array" ref="T286">_xll.BDP(B286,"RR026")</f>
        <v>#N/A Connection</v>
      </c>
      <c r="U286" s="1" t="str" cm="1">
        <f t="array" ref="U286">_xll.BDP(B286,"rr951")</f>
        <v>#N/A Connection</v>
      </c>
      <c r="V286" s="1" t="str" cm="1">
        <f t="array" ref="V286">_xll.BDP(B286,"rx280")</f>
        <v>#N/A Connection</v>
      </c>
      <c r="W286" s="1" t="str" cm="1">
        <f t="array" ref="W286">_xll.BDP(B286,"CEO_DUALITY")</f>
        <v>#N/A Connection</v>
      </c>
      <c r="X286" s="1" t="str" cm="1">
        <f t="array" ref="X286">_xll.BDP(B286,"ES277")</f>
        <v>#N/A Connection</v>
      </c>
      <c r="Y286" s="1" t="str" cm="1">
        <f t="array" ref="Y286">_xll.BDP(B286,"es096")</f>
        <v>#N/A Connection</v>
      </c>
      <c r="Z286" s="1" t="str" cm="1">
        <f t="array" ref="Z286">_xll.BDP(B286,"CG680")</f>
        <v>#N/A Connection</v>
      </c>
      <c r="AA286" s="1">
        <v>1.105164</v>
      </c>
      <c r="AB286" s="1">
        <v>78.300070064320707</v>
      </c>
      <c r="AC286" s="1">
        <v>-17.54702</v>
      </c>
      <c r="AD286" s="1">
        <v>-11.88603</v>
      </c>
      <c r="AE286" s="1">
        <v>-9.9380819999999996</v>
      </c>
      <c r="AF286" s="1">
        <v>13.489057446169994</v>
      </c>
      <c r="AG286" t="str" cm="1">
        <f t="array" ref="AG286">_xll.BDP(B286,"State_of_domicile")</f>
        <v>#N/A Connection</v>
      </c>
      <c r="AH286" t="str" cm="1">
        <f t="array" ref="AH286">_xll.BDP(B286,"cntry_of_domicile")</f>
        <v>#N/A Connection</v>
      </c>
      <c r="AI286" t="str" cm="1">
        <f t="array" ref="AI286">_xll.BDP(B286,"cur_mkt_cap")</f>
        <v>#N/A Connection</v>
      </c>
      <c r="AJ286" t="str">
        <f t="shared" si="9"/>
        <v>Large Cap</v>
      </c>
      <c r="AK286" t="str" cm="1">
        <f t="array" ref="AK286">_xll.BDP(B286,"EQY_beta")</f>
        <v>#N/A Connection</v>
      </c>
    </row>
    <row r="287" spans="1:37" x14ac:dyDescent="0.3">
      <c r="A287" t="s">
        <v>1023</v>
      </c>
      <c r="B287" t="str">
        <f t="shared" si="8"/>
        <v>LVS US Equity</v>
      </c>
      <c r="C287" t="s">
        <v>520</v>
      </c>
      <c r="D287" t="s">
        <v>39</v>
      </c>
      <c r="E287">
        <v>764166300</v>
      </c>
      <c r="F287" t="s">
        <v>1063</v>
      </c>
      <c r="G287">
        <v>0</v>
      </c>
      <c r="H287">
        <v>6154827</v>
      </c>
      <c r="I287">
        <v>2004</v>
      </c>
      <c r="J287">
        <v>44500</v>
      </c>
      <c r="K287" t="s">
        <v>1091</v>
      </c>
      <c r="L287" s="1">
        <v>55</v>
      </c>
      <c r="M287" s="1">
        <v>-17.33002698440891</v>
      </c>
      <c r="O287" s="1">
        <v>4.8484991847020042</v>
      </c>
      <c r="P287" s="1" t="str" cm="1">
        <f t="array" ref="P287">_xll.BDP(B287,"is010")</f>
        <v>#N/A Connection</v>
      </c>
      <c r="Q287" s="1" t="str" cm="1">
        <f t="array" ref="Q287">_xll.BDP(B287,"wacc")</f>
        <v>#N/A Connection</v>
      </c>
      <c r="R287" s="1" t="str" cm="1">
        <f t="array" ref="R287">_xll.BDP(B287,"rr243")</f>
        <v>#N/A Connection</v>
      </c>
      <c r="S287" s="1" t="str" cm="1">
        <f t="array" ref="S287">_xll.BDP(B287,"rr057")</f>
        <v>#N/A Connection</v>
      </c>
      <c r="T287" s="1" t="str" cm="1">
        <f t="array" ref="T287">_xll.BDP(B287,"RR026")</f>
        <v>#N/A Connection</v>
      </c>
      <c r="U287" s="1" t="str" cm="1">
        <f t="array" ref="U287">_xll.BDP(B287,"rr951")</f>
        <v>#N/A Connection</v>
      </c>
      <c r="V287" s="1" t="str" cm="1">
        <f t="array" ref="V287">_xll.BDP(B287,"rx280")</f>
        <v>#N/A Connection</v>
      </c>
      <c r="W287" s="1" t="str" cm="1">
        <f t="array" ref="W287">_xll.BDP(B287,"CEO_DUALITY")</f>
        <v>#N/A Connection</v>
      </c>
      <c r="X287" s="1" t="str" cm="1">
        <f t="array" ref="X287">_xll.BDP(B287,"ES277")</f>
        <v>#N/A Connection</v>
      </c>
      <c r="Y287" s="1" t="str" cm="1">
        <f t="array" ref="Y287">_xll.BDP(B287,"es096")</f>
        <v>#N/A Connection</v>
      </c>
      <c r="Z287" s="1" t="str" cm="1">
        <f t="array" ref="Z287">_xll.BDP(B287,"CG680")</f>
        <v>#N/A Connection</v>
      </c>
      <c r="AA287" s="1">
        <v>4.0703139999999998</v>
      </c>
      <c r="AB287" s="1">
        <v>42.802616750197394</v>
      </c>
      <c r="AC287" s="1">
        <v>27.19258</v>
      </c>
      <c r="AD287" s="1">
        <v>-8.9461449999999996</v>
      </c>
      <c r="AE287" s="1">
        <v>-3.5567359999999999</v>
      </c>
      <c r="AF287" s="1">
        <v>4.0175130030992712</v>
      </c>
      <c r="AG287" t="str" cm="1">
        <f t="array" ref="AG287">_xll.BDP(B287,"State_of_domicile")</f>
        <v>#N/A Connection</v>
      </c>
      <c r="AH287" t="str" cm="1">
        <f t="array" ref="AH287">_xll.BDP(B287,"cntry_of_domicile")</f>
        <v>#N/A Connection</v>
      </c>
      <c r="AI287" t="str" cm="1">
        <f t="array" ref="AI287">_xll.BDP(B287,"cur_mkt_cap")</f>
        <v>#N/A Connection</v>
      </c>
      <c r="AJ287" t="str">
        <f t="shared" si="9"/>
        <v>Large Cap</v>
      </c>
      <c r="AK287" t="str" cm="1">
        <f t="array" ref="AK287">_xll.BDP(B287,"EQY_beta")</f>
        <v>#N/A Connection</v>
      </c>
    </row>
    <row r="288" spans="1:37" x14ac:dyDescent="0.3">
      <c r="A288" t="s">
        <v>769</v>
      </c>
      <c r="B288" t="str">
        <f t="shared" si="8"/>
        <v>LW US Equity</v>
      </c>
      <c r="C288" t="s">
        <v>269</v>
      </c>
      <c r="D288" t="s">
        <v>27</v>
      </c>
      <c r="E288">
        <v>143870600</v>
      </c>
      <c r="F288" t="s">
        <v>1063</v>
      </c>
      <c r="G288">
        <v>30.005500000000001</v>
      </c>
      <c r="H288">
        <v>1621296</v>
      </c>
      <c r="I288">
        <v>2016</v>
      </c>
      <c r="J288">
        <v>8000</v>
      </c>
      <c r="K288" t="s">
        <v>1073</v>
      </c>
      <c r="L288" s="1">
        <v>99.53</v>
      </c>
      <c r="M288" s="1">
        <v>5.3740990803455402</v>
      </c>
      <c r="N288" s="1">
        <v>37.735877029355279</v>
      </c>
      <c r="O288" s="1">
        <v>10.776637687596928</v>
      </c>
      <c r="P288" s="1" t="str" cm="1">
        <f t="array" ref="P288">_xll.BDP(B288,"is010")</f>
        <v>#N/A Connection</v>
      </c>
      <c r="Q288" s="1" t="str" cm="1">
        <f t="array" ref="Q288">_xll.BDP(B288,"wacc")</f>
        <v>#N/A Connection</v>
      </c>
      <c r="R288" s="1" t="str" cm="1">
        <f t="array" ref="R288">_xll.BDP(B288,"rr243")</f>
        <v>#N/A Connection</v>
      </c>
      <c r="S288" s="1" t="str" cm="1">
        <f t="array" ref="S288">_xll.BDP(B288,"rr057")</f>
        <v>#N/A Connection</v>
      </c>
      <c r="T288" s="1" t="str" cm="1">
        <f t="array" ref="T288">_xll.BDP(B288,"RR026")</f>
        <v>#N/A Connection</v>
      </c>
      <c r="U288" s="1" t="str" cm="1">
        <f t="array" ref="U288">_xll.BDP(B288,"rr951")</f>
        <v>#N/A Connection</v>
      </c>
      <c r="V288" s="1" t="str" cm="1">
        <f t="array" ref="V288">_xll.BDP(B288,"rx280")</f>
        <v>#N/A Connection</v>
      </c>
      <c r="W288" s="1" t="str" cm="1">
        <f t="array" ref="W288">_xll.BDP(B288,"CEO_DUALITY")</f>
        <v>#N/A Connection</v>
      </c>
      <c r="X288" s="1" t="str" cm="1">
        <f t="array" ref="X288">_xll.BDP(B288,"ES277")</f>
        <v>#N/A Connection</v>
      </c>
      <c r="Y288" s="1" t="str" cm="1">
        <f t="array" ref="Y288">_xll.BDP(B288,"es096")</f>
        <v>#N/A Connection</v>
      </c>
      <c r="Z288" s="1" t="str" cm="1">
        <f t="array" ref="Z288">_xll.BDP(B288,"CG680")</f>
        <v>#N/A Connection</v>
      </c>
      <c r="AA288" s="1">
        <v>2.4362520000000001</v>
      </c>
      <c r="AB288" s="1">
        <v>95.668922443986318</v>
      </c>
      <c r="AC288" s="1">
        <v>48.984499999999997</v>
      </c>
      <c r="AD288" s="1">
        <v>4.6339860000000002</v>
      </c>
      <c r="AE288" s="1">
        <v>12.43324</v>
      </c>
      <c r="AG288" t="str" cm="1">
        <f t="array" ref="AG288">_xll.BDP(B288,"State_of_domicile")</f>
        <v>#N/A Connection</v>
      </c>
      <c r="AH288" t="str" cm="1">
        <f t="array" ref="AH288">_xll.BDP(B288,"cntry_of_domicile")</f>
        <v>#N/A Connection</v>
      </c>
      <c r="AI288" t="str" cm="1">
        <f t="array" ref="AI288">_xll.BDP(B288,"cur_mkt_cap")</f>
        <v>#N/A Connection</v>
      </c>
      <c r="AJ288" t="str">
        <f t="shared" si="9"/>
        <v>Large Cap</v>
      </c>
      <c r="AK288" t="str" cm="1">
        <f t="array" ref="AK288">_xll.BDP(B288,"EQY_beta")</f>
        <v>#N/A Connection</v>
      </c>
    </row>
    <row r="289" spans="1:37" x14ac:dyDescent="0.3">
      <c r="A289" t="s">
        <v>523</v>
      </c>
      <c r="B289" t="str">
        <f t="shared" si="8"/>
        <v>LYB US Equity</v>
      </c>
      <c r="C289" t="s">
        <v>11</v>
      </c>
      <c r="D289" t="s">
        <v>12</v>
      </c>
      <c r="E289">
        <v>325624400</v>
      </c>
      <c r="F289" t="s">
        <v>1063</v>
      </c>
      <c r="G289">
        <v>8.3020999999999994</v>
      </c>
      <c r="H289">
        <v>1927314</v>
      </c>
      <c r="I289">
        <v>2009</v>
      </c>
      <c r="J289">
        <v>19100</v>
      </c>
      <c r="K289" t="s">
        <v>1076</v>
      </c>
      <c r="L289" s="1">
        <v>92.91</v>
      </c>
      <c r="M289" s="1">
        <v>14.695173523742655</v>
      </c>
      <c r="N289" s="1">
        <v>268.5175652260217</v>
      </c>
      <c r="O289" s="1">
        <v>13.655283654985231</v>
      </c>
      <c r="P289" s="1" t="str" cm="1">
        <f t="array" ref="P289">_xll.BDP(B289,"is010")</f>
        <v>#N/A Connection</v>
      </c>
      <c r="Q289" s="1" t="str" cm="1">
        <f t="array" ref="Q289">_xll.BDP(B289,"wacc")</f>
        <v>#N/A Connection</v>
      </c>
      <c r="R289" s="1" t="str" cm="1">
        <f t="array" ref="R289">_xll.BDP(B289,"rr243")</f>
        <v>#N/A Connection</v>
      </c>
      <c r="S289" s="1" t="str" cm="1">
        <f t="array" ref="S289">_xll.BDP(B289,"rr057")</f>
        <v>#N/A Connection</v>
      </c>
      <c r="T289" s="1" t="str" cm="1">
        <f t="array" ref="T289">_xll.BDP(B289,"RR026")</f>
        <v>#N/A Connection</v>
      </c>
      <c r="U289" s="1" t="str" cm="1">
        <f t="array" ref="U289">_xll.BDP(B289,"rr951")</f>
        <v>#N/A Connection</v>
      </c>
      <c r="V289" s="1" t="str" cm="1">
        <f t="array" ref="V289">_xll.BDP(B289,"rx280")</f>
        <v>#N/A Connection</v>
      </c>
      <c r="W289" s="1" t="str" cm="1">
        <f t="array" ref="W289">_xll.BDP(B289,"CEO_DUALITY")</f>
        <v>#N/A Connection</v>
      </c>
      <c r="X289" s="1" t="str" cm="1">
        <f t="array" ref="X289">_xll.BDP(B289,"ES277")</f>
        <v>#N/A Connection</v>
      </c>
      <c r="Y289" s="1" t="str" cm="1">
        <f t="array" ref="Y289">_xll.BDP(B289,"es096")</f>
        <v>#N/A Connection</v>
      </c>
      <c r="Z289" s="1" t="str" cm="1">
        <f t="array" ref="Z289">_xll.BDP(B289,"CG680")</f>
        <v>#N/A Connection</v>
      </c>
      <c r="AA289" s="1">
        <v>4.8195819999999996</v>
      </c>
      <c r="AB289" s="1">
        <v>82.267324252328095</v>
      </c>
      <c r="AC289" s="1">
        <v>1.338249</v>
      </c>
      <c r="AD289" s="1">
        <v>7.0571820000000001</v>
      </c>
      <c r="AE289" s="1">
        <v>1.0862700000000001</v>
      </c>
      <c r="AF289" s="1">
        <v>8.942250083164204</v>
      </c>
      <c r="AG289" t="str" cm="1">
        <f t="array" ref="AG289">_xll.BDP(B289,"State_of_domicile")</f>
        <v>#N/A Connection</v>
      </c>
      <c r="AH289" t="str" cm="1">
        <f t="array" ref="AH289">_xll.BDP(B289,"cntry_of_domicile")</f>
        <v>#N/A Connection</v>
      </c>
      <c r="AI289" t="str" cm="1">
        <f t="array" ref="AI289">_xll.BDP(B289,"cur_mkt_cap")</f>
        <v>#N/A Connection</v>
      </c>
      <c r="AJ289" t="str">
        <f t="shared" si="9"/>
        <v>Large Cap</v>
      </c>
      <c r="AK289" t="str" cm="1">
        <f t="array" ref="AK289">_xll.BDP(B289,"EQY_beta")</f>
        <v>#N/A Connection</v>
      </c>
    </row>
    <row r="290" spans="1:37" x14ac:dyDescent="0.3">
      <c r="A290" t="s">
        <v>937</v>
      </c>
      <c r="B290" t="str">
        <f t="shared" si="8"/>
        <v>LYV US Equity</v>
      </c>
      <c r="C290" t="s">
        <v>436</v>
      </c>
      <c r="D290" t="s">
        <v>17</v>
      </c>
      <c r="E290">
        <v>230879900</v>
      </c>
      <c r="F290" t="s">
        <v>1063</v>
      </c>
      <c r="G290">
        <v>116.2063</v>
      </c>
      <c r="H290">
        <v>2048399</v>
      </c>
      <c r="I290">
        <v>2005</v>
      </c>
      <c r="J290">
        <v>10200</v>
      </c>
      <c r="K290" t="s">
        <v>1103</v>
      </c>
      <c r="L290" s="1">
        <v>76.37</v>
      </c>
      <c r="M290" s="1">
        <v>-6.9367684670513015</v>
      </c>
      <c r="O290" s="1">
        <v>-3.9632603451857542</v>
      </c>
      <c r="P290" s="1" t="str" cm="1">
        <f t="array" ref="P290">_xll.BDP(B290,"is010")</f>
        <v>#N/A Connection</v>
      </c>
      <c r="Q290" s="1" t="str" cm="1">
        <f t="array" ref="Q290">_xll.BDP(B290,"wacc")</f>
        <v>#N/A Connection</v>
      </c>
      <c r="R290" s="1" t="str" cm="1">
        <f t="array" ref="R290">_xll.BDP(B290,"rr243")</f>
        <v>#N/A Connection</v>
      </c>
      <c r="S290" s="1" t="str" cm="1">
        <f t="array" ref="S290">_xll.BDP(B290,"rr057")</f>
        <v>#N/A Connection</v>
      </c>
      <c r="T290" s="1" t="str" cm="1">
        <f t="array" ref="T290">_xll.BDP(B290,"RR026")</f>
        <v>#N/A Connection</v>
      </c>
      <c r="U290" s="1" t="str" cm="1">
        <f t="array" ref="U290">_xll.BDP(B290,"rr951")</f>
        <v>#N/A Connection</v>
      </c>
      <c r="V290" s="1" t="str" cm="1">
        <f t="array" ref="V290">_xll.BDP(B290,"rx280")</f>
        <v>#N/A Connection</v>
      </c>
      <c r="W290" s="1" t="str" cm="1">
        <f t="array" ref="W290">_xll.BDP(B290,"CEO_DUALITY")</f>
        <v>#N/A Connection</v>
      </c>
      <c r="X290" s="1" t="str" cm="1">
        <f t="array" ref="X290">_xll.BDP(B290,"ES277")</f>
        <v>#N/A Connection</v>
      </c>
      <c r="Y290" s="1" t="str" cm="1">
        <f t="array" ref="Y290">_xll.BDP(B290,"es096")</f>
        <v>#N/A Connection</v>
      </c>
      <c r="Z290" s="1" t="str" cm="1">
        <f t="array" ref="Z290">_xll.BDP(B290,"CG680")</f>
        <v>#N/A Connection</v>
      </c>
      <c r="AA290" s="1">
        <v>8.6807850000000002</v>
      </c>
      <c r="AB290" s="1">
        <v>74.49782760448025</v>
      </c>
      <c r="AC290" s="1">
        <v>-33.599510000000002</v>
      </c>
      <c r="AD290" s="1">
        <v>0.42106359999999998</v>
      </c>
      <c r="AE290" s="1">
        <v>12.1059</v>
      </c>
      <c r="AF290" s="1">
        <v>22.722193931853241</v>
      </c>
      <c r="AG290" t="str" cm="1">
        <f t="array" ref="AG290">_xll.BDP(B290,"State_of_domicile")</f>
        <v>#N/A Connection</v>
      </c>
      <c r="AH290" t="str" cm="1">
        <f t="array" ref="AH290">_xll.BDP(B290,"cntry_of_domicile")</f>
        <v>#N/A Connection</v>
      </c>
      <c r="AI290" t="str" cm="1">
        <f t="array" ref="AI290">_xll.BDP(B290,"cur_mkt_cap")</f>
        <v>#N/A Connection</v>
      </c>
      <c r="AJ290" t="str">
        <f t="shared" si="9"/>
        <v>Large Cap</v>
      </c>
      <c r="AK290" t="str" cm="1">
        <f t="array" ref="AK290">_xll.BDP(B290,"EQY_beta")</f>
        <v>#N/A Connection</v>
      </c>
    </row>
    <row r="291" spans="1:37" x14ac:dyDescent="0.3">
      <c r="A291" t="s">
        <v>931</v>
      </c>
      <c r="B291" t="str">
        <f t="shared" si="8"/>
        <v>MA US Equity</v>
      </c>
      <c r="C291" t="s">
        <v>430</v>
      </c>
      <c r="D291" t="s">
        <v>19</v>
      </c>
      <c r="E291">
        <v>956000000</v>
      </c>
      <c r="F291" t="s">
        <v>1063</v>
      </c>
      <c r="G291">
        <v>36.5884</v>
      </c>
      <c r="H291">
        <v>3079112</v>
      </c>
      <c r="I291">
        <v>2001</v>
      </c>
      <c r="J291">
        <v>24000</v>
      </c>
      <c r="K291" t="s">
        <v>1071</v>
      </c>
      <c r="L291" s="1">
        <v>375.59</v>
      </c>
      <c r="M291" s="1">
        <v>14.260563334186527</v>
      </c>
      <c r="N291" s="1">
        <v>18.158092310895093</v>
      </c>
      <c r="O291" s="1">
        <v>23.95005221776692</v>
      </c>
      <c r="P291" s="1" t="str" cm="1">
        <f t="array" ref="P291">_xll.BDP(B291,"is010")</f>
        <v>#N/A Connection</v>
      </c>
      <c r="Q291" s="1" t="str" cm="1">
        <f t="array" ref="Q291">_xll.BDP(B291,"wacc")</f>
        <v>#N/A Connection</v>
      </c>
      <c r="R291" s="1" t="str" cm="1">
        <f t="array" ref="R291">_xll.BDP(B291,"rr243")</f>
        <v>#N/A Connection</v>
      </c>
      <c r="T291" s="1" t="str" cm="1">
        <f t="array" ref="T291">_xll.BDP(B291,"RR026")</f>
        <v>#N/A Connection</v>
      </c>
      <c r="U291" s="1" t="str" cm="1">
        <f t="array" ref="U291">_xll.BDP(B291,"rr951")</f>
        <v>#N/A Connection</v>
      </c>
      <c r="V291" s="1" t="str" cm="1">
        <f t="array" ref="V291">_xll.BDP(B291,"rx280")</f>
        <v>#N/A Connection</v>
      </c>
      <c r="W291" s="1" t="str" cm="1">
        <f t="array" ref="W291">_xll.BDP(B291,"CEO_DUALITY")</f>
        <v>#N/A Connection</v>
      </c>
      <c r="X291" s="1" t="str" cm="1">
        <f t="array" ref="X291">_xll.BDP(B291,"ES277")</f>
        <v>#N/A Connection</v>
      </c>
      <c r="Y291" s="1" t="str" cm="1">
        <f t="array" ref="Y291">_xll.BDP(B291,"es096")</f>
        <v>#N/A Connection</v>
      </c>
      <c r="Z291" s="1" t="str" cm="1">
        <f t="array" ref="Z291">_xll.BDP(B291,"CG680")</f>
        <v>#N/A Connection</v>
      </c>
      <c r="AA291" s="1">
        <v>2.0164580000000001</v>
      </c>
      <c r="AB291" s="1">
        <v>92.910470934324735</v>
      </c>
      <c r="AC291" s="1">
        <v>3.141286</v>
      </c>
      <c r="AD291" s="1">
        <v>5.6374420000000001</v>
      </c>
      <c r="AE291" s="1">
        <v>18.435120000000001</v>
      </c>
      <c r="AF291" s="1">
        <v>22.514184051842999</v>
      </c>
      <c r="AG291" t="str" cm="1">
        <f t="array" ref="AG291">_xll.BDP(B291,"State_of_domicile")</f>
        <v>#N/A Connection</v>
      </c>
      <c r="AH291" t="str" cm="1">
        <f t="array" ref="AH291">_xll.BDP(B291,"cntry_of_domicile")</f>
        <v>#N/A Connection</v>
      </c>
      <c r="AI291" t="str" cm="1">
        <f t="array" ref="AI291">_xll.BDP(B291,"cur_mkt_cap")</f>
        <v>#N/A Connection</v>
      </c>
      <c r="AJ291" t="str">
        <f t="shared" si="9"/>
        <v>Large Cap</v>
      </c>
      <c r="AK291" t="str" cm="1">
        <f t="array" ref="AK291">_xll.BDP(B291,"EQY_beta")</f>
        <v>#N/A Connection</v>
      </c>
    </row>
    <row r="292" spans="1:37" x14ac:dyDescent="0.3">
      <c r="A292" t="s">
        <v>954</v>
      </c>
      <c r="B292" t="str">
        <f t="shared" si="8"/>
        <v>MAA US Equity</v>
      </c>
      <c r="C292" t="s">
        <v>452</v>
      </c>
      <c r="D292" t="s">
        <v>33</v>
      </c>
      <c r="E292">
        <v>118645300</v>
      </c>
      <c r="F292" t="s">
        <v>1063</v>
      </c>
      <c r="G292">
        <v>31.578499999999998</v>
      </c>
      <c r="H292">
        <v>746555</v>
      </c>
      <c r="I292">
        <v>1993</v>
      </c>
      <c r="J292">
        <v>2429</v>
      </c>
      <c r="K292" t="s">
        <v>1081</v>
      </c>
      <c r="L292" s="1">
        <v>161.54</v>
      </c>
      <c r="M292" s="1">
        <v>1.5742388194646573</v>
      </c>
      <c r="N292" s="1">
        <v>10.903381402957484</v>
      </c>
      <c r="O292" s="1">
        <v>2.9915607624984588</v>
      </c>
      <c r="P292" s="1" t="str" cm="1">
        <f t="array" ref="P292">_xll.BDP(B292,"is010")</f>
        <v>#N/A Connection</v>
      </c>
      <c r="Q292" s="1" t="str" cm="1">
        <f t="array" ref="Q292">_xll.BDP(B292,"wacc")</f>
        <v>#N/A Connection</v>
      </c>
      <c r="R292" s="1" t="str" cm="1">
        <f t="array" ref="R292">_xll.BDP(B292,"rr243")</f>
        <v>#N/A Connection</v>
      </c>
      <c r="T292" s="1" t="str" cm="1">
        <f t="array" ref="T292">_xll.BDP(B292,"RR026")</f>
        <v>#N/A Connection</v>
      </c>
      <c r="U292" s="1" t="str" cm="1">
        <f t="array" ref="U292">_xll.BDP(B292,"rr951")</f>
        <v>#N/A Connection</v>
      </c>
      <c r="V292" s="1" t="str" cm="1">
        <f t="array" ref="V292">_xll.BDP(B292,"rx280")</f>
        <v>#N/A Connection</v>
      </c>
      <c r="W292" s="1" t="str" cm="1">
        <f t="array" ref="W292">_xll.BDP(B292,"CEO_DUALITY")</f>
        <v>#N/A Connection</v>
      </c>
      <c r="X292" s="1" t="str" cm="1">
        <f t="array" ref="X292">_xll.BDP(B292,"ES277")</f>
        <v>#N/A Connection</v>
      </c>
      <c r="Y292" s="1" t="str" cm="1">
        <f t="array" ref="Y292">_xll.BDP(B292,"es096")</f>
        <v>#N/A Connection</v>
      </c>
      <c r="Z292" s="1" t="str" cm="1">
        <f t="array" ref="Z292">_xll.BDP(B292,"CG680")</f>
        <v>#N/A Connection</v>
      </c>
      <c r="AA292" s="1">
        <v>4.6185270000000003</v>
      </c>
      <c r="AB292" s="1">
        <v>97.203402709336714</v>
      </c>
      <c r="AC292" s="1">
        <v>-22.275320000000001</v>
      </c>
      <c r="AD292" s="1">
        <v>9.5146610000000003</v>
      </c>
      <c r="AE292" s="1">
        <v>15.583920000000001</v>
      </c>
      <c r="AF292" s="1">
        <v>13.220002813532927</v>
      </c>
      <c r="AG292" t="str" cm="1">
        <f t="array" ref="AG292">_xll.BDP(B292,"State_of_domicile")</f>
        <v>#N/A Connection</v>
      </c>
      <c r="AH292" t="str" cm="1">
        <f t="array" ref="AH292">_xll.BDP(B292,"cntry_of_domicile")</f>
        <v>#N/A Connection</v>
      </c>
      <c r="AI292" t="str" cm="1">
        <f t="array" ref="AI292">_xll.BDP(B292,"cur_mkt_cap")</f>
        <v>#N/A Connection</v>
      </c>
      <c r="AJ292" t="str">
        <f t="shared" si="9"/>
        <v>Large Cap</v>
      </c>
      <c r="AK292" t="str" cm="1">
        <f t="array" ref="AK292">_xll.BDP(B292,"EQY_beta")</f>
        <v>#N/A Connection</v>
      </c>
    </row>
    <row r="293" spans="1:37" x14ac:dyDescent="0.3">
      <c r="A293" t="s">
        <v>762</v>
      </c>
      <c r="B293" t="str">
        <f t="shared" si="8"/>
        <v>MAR US Equity</v>
      </c>
      <c r="C293" t="s">
        <v>262</v>
      </c>
      <c r="D293" t="s">
        <v>39</v>
      </c>
      <c r="E293">
        <v>316539600</v>
      </c>
      <c r="F293" t="s">
        <v>1065</v>
      </c>
      <c r="G293">
        <v>26.618400000000001</v>
      </c>
      <c r="H293">
        <v>1746212</v>
      </c>
      <c r="I293">
        <v>1997</v>
      </c>
      <c r="J293">
        <v>120000</v>
      </c>
      <c r="K293" t="s">
        <v>1091</v>
      </c>
      <c r="L293" s="1">
        <v>162.30000000000001</v>
      </c>
      <c r="M293" s="1">
        <v>-6.3165127940948862</v>
      </c>
      <c r="N293" s="1">
        <v>44.881022854127302</v>
      </c>
      <c r="O293" s="1">
        <v>4.5253327004797086</v>
      </c>
      <c r="P293" s="1" t="str" cm="1">
        <f t="array" ref="P293">_xll.BDP(B293,"is010")</f>
        <v>#N/A Connection</v>
      </c>
      <c r="Q293" s="1" t="str" cm="1">
        <f t="array" ref="Q293">_xll.BDP(B293,"wacc")</f>
        <v>#N/A Connection</v>
      </c>
      <c r="R293" s="1" t="str" cm="1">
        <f t="array" ref="R293">_xll.BDP(B293,"rr243")</f>
        <v>#N/A Connection</v>
      </c>
      <c r="S293" s="1" t="str" cm="1">
        <f t="array" ref="S293">_xll.BDP(B293,"rr057")</f>
        <v>#N/A Connection</v>
      </c>
      <c r="T293" s="1" t="str" cm="1">
        <f t="array" ref="T293">_xll.BDP(B293,"RR026")</f>
        <v>#N/A Connection</v>
      </c>
      <c r="U293" s="1" t="str" cm="1">
        <f t="array" ref="U293">_xll.BDP(B293,"rr951")</f>
        <v>#N/A Connection</v>
      </c>
      <c r="V293" s="1" t="str" cm="1">
        <f t="array" ref="V293">_xll.BDP(B293,"rx280")</f>
        <v>#N/A Connection</v>
      </c>
      <c r="W293" s="1" t="str" cm="1">
        <f t="array" ref="W293">_xll.BDP(B293,"CEO_DUALITY")</f>
        <v>#N/A Connection</v>
      </c>
      <c r="X293" s="1" t="str" cm="1">
        <f t="array" ref="X293">_xll.BDP(B293,"ES277")</f>
        <v>#N/A Connection</v>
      </c>
      <c r="Y293" s="1" t="str" cm="1">
        <f t="array" ref="Y293">_xll.BDP(B293,"es096")</f>
        <v>#N/A Connection</v>
      </c>
      <c r="Z293" s="1" t="str" cm="1">
        <f t="array" ref="Z293">_xll.BDP(B293,"CG680")</f>
        <v>#N/A Connection</v>
      </c>
      <c r="AA293" s="1">
        <v>2.595688</v>
      </c>
      <c r="AB293" s="1">
        <v>63.073366426697305</v>
      </c>
      <c r="AC293" s="1">
        <v>2.2251280000000002</v>
      </c>
      <c r="AD293" s="1">
        <v>2.8942429999999999</v>
      </c>
      <c r="AE293" s="1">
        <v>3.561407</v>
      </c>
      <c r="AG293" t="str" cm="1">
        <f t="array" ref="AG293">_xll.BDP(B293,"State_of_domicile")</f>
        <v>#N/A Connection</v>
      </c>
      <c r="AH293" t="str" cm="1">
        <f t="array" ref="AH293">_xll.BDP(B293,"cntry_of_domicile")</f>
        <v>#N/A Connection</v>
      </c>
      <c r="AI293" t="str" cm="1">
        <f t="array" ref="AI293">_xll.BDP(B293,"cur_mkt_cap")</f>
        <v>#N/A Connection</v>
      </c>
      <c r="AJ293" t="str">
        <f t="shared" si="9"/>
        <v>Large Cap</v>
      </c>
      <c r="AK293" t="str" cm="1">
        <f t="array" ref="AK293">_xll.BDP(B293,"EQY_beta")</f>
        <v>#N/A Connection</v>
      </c>
    </row>
    <row r="294" spans="1:37" x14ac:dyDescent="0.3">
      <c r="A294" t="s">
        <v>682</v>
      </c>
      <c r="B294" t="str">
        <f t="shared" si="8"/>
        <v>MAS US Equity</v>
      </c>
      <c r="C294" t="s">
        <v>181</v>
      </c>
      <c r="D294" t="s">
        <v>21</v>
      </c>
      <c r="E294">
        <v>225529100</v>
      </c>
      <c r="F294" t="s">
        <v>1063</v>
      </c>
      <c r="G294">
        <v>15.1874</v>
      </c>
      <c r="H294">
        <v>1635325</v>
      </c>
      <c r="I294">
        <v>1962</v>
      </c>
      <c r="J294">
        <v>20000</v>
      </c>
      <c r="K294" t="s">
        <v>1102</v>
      </c>
      <c r="L294" s="1">
        <v>51.61</v>
      </c>
      <c r="M294" s="1">
        <v>8.2962080381065562</v>
      </c>
      <c r="N294" s="1">
        <v>25.975994059263918</v>
      </c>
      <c r="O294" s="1">
        <v>14.270455377062238</v>
      </c>
      <c r="P294" s="1" t="str" cm="1">
        <f t="array" ref="P294">_xll.BDP(B294,"is010")</f>
        <v>#N/A Connection</v>
      </c>
      <c r="Q294" s="1" t="str" cm="1">
        <f t="array" ref="Q294">_xll.BDP(B294,"wacc")</f>
        <v>#N/A Connection</v>
      </c>
      <c r="R294" s="1" t="str" cm="1">
        <f t="array" ref="R294">_xll.BDP(B294,"rr243")</f>
        <v>#N/A Connection</v>
      </c>
      <c r="S294" s="1" t="str" cm="1">
        <f t="array" ref="S294">_xll.BDP(B294,"rr057")</f>
        <v>#N/A Connection</v>
      </c>
      <c r="T294" s="1" t="str" cm="1">
        <f t="array" ref="T294">_xll.BDP(B294,"RR026")</f>
        <v>#N/A Connection</v>
      </c>
      <c r="U294" s="1" t="str" cm="1">
        <f t="array" ref="U294">_xll.BDP(B294,"rr951")</f>
        <v>#N/A Connection</v>
      </c>
      <c r="V294" s="1" t="str" cm="1">
        <f t="array" ref="V294">_xll.BDP(B294,"rx280")</f>
        <v>#N/A Connection</v>
      </c>
      <c r="W294" s="1" t="str" cm="1">
        <f t="array" ref="W294">_xll.BDP(B294,"CEO_DUALITY")</f>
        <v>#N/A Connection</v>
      </c>
      <c r="X294" s="1" t="str" cm="1">
        <f t="array" ref="X294">_xll.BDP(B294,"ES277")</f>
        <v>#N/A Connection</v>
      </c>
      <c r="Y294" s="1" t="str" cm="1">
        <f t="array" ref="Y294">_xll.BDP(B294,"es096")</f>
        <v>#N/A Connection</v>
      </c>
      <c r="Z294" s="1" t="str" cm="1">
        <f t="array" ref="Z294">_xll.BDP(B294,"CG680")</f>
        <v>#N/A Connection</v>
      </c>
      <c r="AA294" s="1">
        <v>3.8091349999999999</v>
      </c>
      <c r="AB294" s="1">
        <v>101.42919831908988</v>
      </c>
      <c r="AC294" s="1">
        <v>-20.03471</v>
      </c>
      <c r="AD294" s="1">
        <v>3.1504789999999998</v>
      </c>
      <c r="AE294" s="1">
        <v>3.6064029999999998</v>
      </c>
      <c r="AF294" s="1">
        <v>14.282866170633902</v>
      </c>
      <c r="AG294" t="str" cm="1">
        <f t="array" ref="AG294">_xll.BDP(B294,"State_of_domicile")</f>
        <v>#N/A Connection</v>
      </c>
      <c r="AH294" t="str" cm="1">
        <f t="array" ref="AH294">_xll.BDP(B294,"cntry_of_domicile")</f>
        <v>#N/A Connection</v>
      </c>
      <c r="AI294" t="str" cm="1">
        <f t="array" ref="AI294">_xll.BDP(B294,"cur_mkt_cap")</f>
        <v>#N/A Connection</v>
      </c>
      <c r="AJ294" t="str">
        <f t="shared" si="9"/>
        <v>Large Cap</v>
      </c>
      <c r="AK294" t="str" cm="1">
        <f t="array" ref="AK294">_xll.BDP(B294,"EQY_beta")</f>
        <v>#N/A Connection</v>
      </c>
    </row>
    <row r="295" spans="1:37" x14ac:dyDescent="0.3">
      <c r="A295" t="s">
        <v>545</v>
      </c>
      <c r="B295" t="str">
        <f t="shared" si="8"/>
        <v>MCD US Equity</v>
      </c>
      <c r="C295" t="s">
        <v>43</v>
      </c>
      <c r="D295" t="s">
        <v>39</v>
      </c>
      <c r="E295">
        <v>732423900</v>
      </c>
      <c r="F295" t="s">
        <v>1063</v>
      </c>
      <c r="G295">
        <v>31.666599999999999</v>
      </c>
      <c r="H295">
        <v>2703097</v>
      </c>
      <c r="I295">
        <v>1964</v>
      </c>
      <c r="J295">
        <v>200000</v>
      </c>
      <c r="K295" t="s">
        <v>1091</v>
      </c>
      <c r="L295" s="1">
        <v>273.83</v>
      </c>
      <c r="M295" s="1">
        <v>1.547336660205878</v>
      </c>
      <c r="N295" s="1">
        <v>3.5213163374146248</v>
      </c>
      <c r="O295" s="1">
        <v>14.485704511164192</v>
      </c>
      <c r="P295" s="1" t="str" cm="1">
        <f t="array" ref="P295">_xll.BDP(B295,"is010")</f>
        <v>#N/A Connection</v>
      </c>
      <c r="Q295" s="1" t="str" cm="1">
        <f t="array" ref="Q295">_xll.BDP(B295,"wacc")</f>
        <v>#N/A Connection</v>
      </c>
      <c r="R295" s="1" t="str" cm="1">
        <f t="array" ref="R295">_xll.BDP(B295,"rr243")</f>
        <v>#N/A Connection</v>
      </c>
      <c r="S295" s="1" t="str" cm="1">
        <f t="array" ref="S295">_xll.BDP(B295,"rr057")</f>
        <v>#N/A Connection</v>
      </c>
      <c r="T295" s="1" t="str" cm="1">
        <f t="array" ref="T295">_xll.BDP(B295,"RR026")</f>
        <v>#N/A Connection</v>
      </c>
      <c r="U295" s="1" t="str" cm="1">
        <f t="array" ref="U295">_xll.BDP(B295,"rr951")</f>
        <v>#N/A Connection</v>
      </c>
      <c r="V295" s="1" t="str" cm="1">
        <f t="array" ref="V295">_xll.BDP(B295,"rx280")</f>
        <v>#N/A Connection</v>
      </c>
      <c r="W295" s="1" t="str" cm="1">
        <f t="array" ref="W295">_xll.BDP(B295,"CEO_DUALITY")</f>
        <v>#N/A Connection</v>
      </c>
      <c r="X295" s="1" t="str" cm="1">
        <f t="array" ref="X295">_xll.BDP(B295,"ES277")</f>
        <v>#N/A Connection</v>
      </c>
      <c r="Y295" s="1" t="str" cm="1">
        <f t="array" ref="Y295">_xll.BDP(B295,"es096")</f>
        <v>#N/A Connection</v>
      </c>
      <c r="Z295" s="1" t="str" cm="1">
        <f t="array" ref="Z295">_xll.BDP(B295,"CG680")</f>
        <v>#N/A Connection</v>
      </c>
      <c r="AA295" s="1">
        <v>2.897656</v>
      </c>
      <c r="AB295" s="1">
        <v>72.921142438218268</v>
      </c>
      <c r="AC295" s="1">
        <v>8.9154330000000002</v>
      </c>
      <c r="AD295" s="1">
        <v>11.36797</v>
      </c>
      <c r="AE295" s="1">
        <v>11.99325</v>
      </c>
      <c r="AF295" s="1">
        <v>14.732668657666604</v>
      </c>
      <c r="AG295" t="str" cm="1">
        <f t="array" ref="AG295">_xll.BDP(B295,"State_of_domicile")</f>
        <v>#N/A Connection</v>
      </c>
      <c r="AH295" t="str" cm="1">
        <f t="array" ref="AH295">_xll.BDP(B295,"cntry_of_domicile")</f>
        <v>#N/A Connection</v>
      </c>
      <c r="AI295" t="str" cm="1">
        <f t="array" ref="AI295">_xll.BDP(B295,"cur_mkt_cap")</f>
        <v>#N/A Connection</v>
      </c>
      <c r="AJ295" t="str">
        <f t="shared" si="9"/>
        <v>Large Cap</v>
      </c>
      <c r="AK295" t="str" cm="1">
        <f t="array" ref="AK295">_xll.BDP(B295,"EQY_beta")</f>
        <v>#N/A Connection</v>
      </c>
    </row>
    <row r="296" spans="1:37" x14ac:dyDescent="0.3">
      <c r="A296" t="s">
        <v>814</v>
      </c>
      <c r="B296" t="str">
        <f t="shared" si="8"/>
        <v>MCHP US Equity</v>
      </c>
      <c r="C296" t="s">
        <v>313</v>
      </c>
      <c r="D296" t="s">
        <v>19</v>
      </c>
      <c r="E296">
        <v>550008700</v>
      </c>
      <c r="F296" t="s">
        <v>1065</v>
      </c>
      <c r="G296">
        <v>23.0581</v>
      </c>
      <c r="H296">
        <v>4710095</v>
      </c>
      <c r="I296">
        <v>1989</v>
      </c>
      <c r="J296">
        <v>21000</v>
      </c>
      <c r="K296" t="s">
        <v>1072</v>
      </c>
      <c r="L296" s="1">
        <v>75.41</v>
      </c>
      <c r="M296" s="1">
        <v>9.5005930871006061</v>
      </c>
      <c r="N296" s="1">
        <v>109.36372341639222</v>
      </c>
      <c r="O296" s="1">
        <v>3.7994826025535771</v>
      </c>
      <c r="P296" s="1" t="str" cm="1">
        <f t="array" ref="P296">_xll.BDP(B296,"is010")</f>
        <v>#N/A Connection</v>
      </c>
      <c r="Q296" s="1" t="str" cm="1">
        <f t="array" ref="Q296">_xll.BDP(B296,"wacc")</f>
        <v>#N/A Connection</v>
      </c>
      <c r="R296" s="1" t="str" cm="1">
        <f t="array" ref="R296">_xll.BDP(B296,"rr243")</f>
        <v>#N/A Connection</v>
      </c>
      <c r="S296" s="1" t="str" cm="1">
        <f t="array" ref="S296">_xll.BDP(B296,"rr057")</f>
        <v>#N/A Connection</v>
      </c>
      <c r="T296" s="1" t="str" cm="1">
        <f t="array" ref="T296">_xll.BDP(B296,"RR026")</f>
        <v>#N/A Connection</v>
      </c>
      <c r="U296" s="1" t="str" cm="1">
        <f t="array" ref="U296">_xll.BDP(B296,"rr951")</f>
        <v>#N/A Connection</v>
      </c>
      <c r="V296" s="1" t="str" cm="1">
        <f t="array" ref="V296">_xll.BDP(B296,"rx280")</f>
        <v>#N/A Connection</v>
      </c>
      <c r="W296" s="1" t="str" cm="1">
        <f t="array" ref="W296">_xll.BDP(B296,"CEO_DUALITY")</f>
        <v>#N/A Connection</v>
      </c>
      <c r="X296" s="1" t="str" cm="1">
        <f t="array" ref="X296">_xll.BDP(B296,"ES277")</f>
        <v>#N/A Connection</v>
      </c>
      <c r="Y296" s="1" t="str" cm="1">
        <f t="array" ref="Y296">_xll.BDP(B296,"es096")</f>
        <v>#N/A Connection</v>
      </c>
      <c r="Z296" s="1" t="str" cm="1">
        <f t="array" ref="Z296">_xll.BDP(B296,"CG680")</f>
        <v>#N/A Connection</v>
      </c>
      <c r="AA296" s="1">
        <v>3.6498249999999999</v>
      </c>
      <c r="AB296" s="1">
        <v>99.989030546737993</v>
      </c>
      <c r="AC296" s="1">
        <v>-3.156298</v>
      </c>
      <c r="AD296" s="1">
        <v>12.887</v>
      </c>
      <c r="AE296" s="1">
        <v>10.866210000000001</v>
      </c>
      <c r="AF296" s="1">
        <v>18.441746862736963</v>
      </c>
      <c r="AG296" t="str" cm="1">
        <f t="array" ref="AG296">_xll.BDP(B296,"State_of_domicile")</f>
        <v>#N/A Connection</v>
      </c>
      <c r="AH296" t="str" cm="1">
        <f t="array" ref="AH296">_xll.BDP(B296,"cntry_of_domicile")</f>
        <v>#N/A Connection</v>
      </c>
      <c r="AI296" t="str" cm="1">
        <f t="array" ref="AI296">_xll.BDP(B296,"cur_mkt_cap")</f>
        <v>#N/A Connection</v>
      </c>
      <c r="AJ296" t="str">
        <f t="shared" si="9"/>
        <v>Large Cap</v>
      </c>
      <c r="AK296" t="str" cm="1">
        <f t="array" ref="AK296">_xll.BDP(B296,"EQY_beta")</f>
        <v>#N/A Connection</v>
      </c>
    </row>
    <row r="297" spans="1:37" x14ac:dyDescent="0.3">
      <c r="A297" t="s">
        <v>833</v>
      </c>
      <c r="B297" t="str">
        <f t="shared" si="8"/>
        <v>MCK US Equity</v>
      </c>
      <c r="C297" t="s">
        <v>332</v>
      </c>
      <c r="D297" t="s">
        <v>29</v>
      </c>
      <c r="E297">
        <v>136939200</v>
      </c>
      <c r="F297" t="s">
        <v>1063</v>
      </c>
      <c r="G297">
        <v>16.596699999999998</v>
      </c>
      <c r="H297">
        <v>1005535</v>
      </c>
      <c r="I297">
        <v>1994</v>
      </c>
      <c r="J297">
        <v>58000</v>
      </c>
      <c r="K297" t="s">
        <v>1069</v>
      </c>
      <c r="L297" s="1">
        <v>384.27</v>
      </c>
      <c r="M297" s="1">
        <v>14.046386992408433</v>
      </c>
      <c r="O297" s="1">
        <v>-0.75955336041833277</v>
      </c>
      <c r="P297" s="1" t="str" cm="1">
        <f t="array" ref="P297">_xll.BDP(B297,"is010")</f>
        <v>#N/A Connection</v>
      </c>
      <c r="Q297" s="1" t="str" cm="1">
        <f t="array" ref="Q297">_xll.BDP(B297,"wacc")</f>
        <v>#N/A Connection</v>
      </c>
      <c r="R297" s="1" t="str" cm="1">
        <f t="array" ref="R297">_xll.BDP(B297,"rr243")</f>
        <v>#N/A Connection</v>
      </c>
      <c r="S297" s="1" t="str" cm="1">
        <f t="array" ref="S297">_xll.BDP(B297,"rr057")</f>
        <v>#N/A Connection</v>
      </c>
      <c r="T297" s="1" t="str" cm="1">
        <f t="array" ref="T297">_xll.BDP(B297,"RR026")</f>
        <v>#N/A Connection</v>
      </c>
      <c r="U297" s="1" t="str" cm="1">
        <f t="array" ref="U297">_xll.BDP(B297,"rr951")</f>
        <v>#N/A Connection</v>
      </c>
      <c r="V297" s="1" t="str" cm="1">
        <f t="array" ref="V297">_xll.BDP(B297,"rx280")</f>
        <v>#N/A Connection</v>
      </c>
      <c r="W297" s="1" t="str" cm="1">
        <f t="array" ref="W297">_xll.BDP(B297,"CEO_DUALITY")</f>
        <v>#N/A Connection</v>
      </c>
      <c r="X297" s="1" t="str" cm="1">
        <f t="array" ref="X297">_xll.BDP(B297,"ES277")</f>
        <v>#N/A Connection</v>
      </c>
      <c r="Y297" s="1" t="str" cm="1">
        <f t="array" ref="Y297">_xll.BDP(B297,"es096")</f>
        <v>#N/A Connection</v>
      </c>
      <c r="Z297" s="1" t="str" cm="1">
        <f t="array" ref="Z297">_xll.BDP(B297,"CG680")</f>
        <v>#N/A Connection</v>
      </c>
      <c r="AA297" s="1">
        <v>3.7736190000000001</v>
      </c>
      <c r="AB297" s="1">
        <v>93.614630473757018</v>
      </c>
      <c r="AC297" s="1">
        <v>53.080939999999998</v>
      </c>
      <c r="AD297" s="1">
        <v>36.040370000000003</v>
      </c>
      <c r="AE297" s="1">
        <v>18.605899999999998</v>
      </c>
      <c r="AF297" s="1">
        <v>15.522879499172838</v>
      </c>
      <c r="AG297" t="str" cm="1">
        <f t="array" ref="AG297">_xll.BDP(B297,"State_of_domicile")</f>
        <v>#N/A Connection</v>
      </c>
      <c r="AH297" t="str" cm="1">
        <f t="array" ref="AH297">_xll.BDP(B297,"cntry_of_domicile")</f>
        <v>#N/A Connection</v>
      </c>
      <c r="AI297" t="str" cm="1">
        <f t="array" ref="AI297">_xll.BDP(B297,"cur_mkt_cap")</f>
        <v>#N/A Connection</v>
      </c>
      <c r="AJ297" t="str">
        <f t="shared" si="9"/>
        <v>Large Cap</v>
      </c>
      <c r="AK297" t="str" cm="1">
        <f t="array" ref="AK297">_xll.BDP(B297,"EQY_beta")</f>
        <v>#N/A Connection</v>
      </c>
    </row>
    <row r="298" spans="1:37" x14ac:dyDescent="0.3">
      <c r="A298" t="s">
        <v>895</v>
      </c>
      <c r="B298" t="str">
        <f t="shared" si="8"/>
        <v>MCO US Equity</v>
      </c>
      <c r="C298" t="s">
        <v>394</v>
      </c>
      <c r="D298" t="s">
        <v>14</v>
      </c>
      <c r="E298">
        <v>183200000</v>
      </c>
      <c r="F298" t="s">
        <v>1063</v>
      </c>
      <c r="G298">
        <v>43.656599999999997</v>
      </c>
      <c r="H298">
        <v>983576</v>
      </c>
      <c r="I298">
        <v>2000</v>
      </c>
      <c r="J298">
        <v>14571</v>
      </c>
      <c r="K298" t="s">
        <v>1093</v>
      </c>
      <c r="L298" s="1">
        <v>316.73</v>
      </c>
      <c r="M298" s="1">
        <v>12.267881716143968</v>
      </c>
      <c r="N298" s="1">
        <v>2.5321106883881259</v>
      </c>
      <c r="O298" s="1">
        <v>15.046667451776916</v>
      </c>
      <c r="P298" s="1" t="str" cm="1">
        <f t="array" ref="P298">_xll.BDP(B298,"is010")</f>
        <v>#N/A Connection</v>
      </c>
      <c r="Q298" s="1" t="str" cm="1">
        <f t="array" ref="Q298">_xll.BDP(B298,"wacc")</f>
        <v>#N/A Connection</v>
      </c>
      <c r="R298" s="1" t="str" cm="1">
        <f t="array" ref="R298">_xll.BDP(B298,"rr243")</f>
        <v>#N/A Connection</v>
      </c>
      <c r="T298" s="1" t="str" cm="1">
        <f t="array" ref="T298">_xll.BDP(B298,"RR026")</f>
        <v>#N/A Connection</v>
      </c>
      <c r="U298" s="1" t="str" cm="1">
        <f t="array" ref="U298">_xll.BDP(B298,"rr951")</f>
        <v>#N/A Connection</v>
      </c>
      <c r="V298" s="1" t="str" cm="1">
        <f t="array" ref="V298">_xll.BDP(B298,"rx280")</f>
        <v>#N/A Connection</v>
      </c>
      <c r="W298" s="1" t="str" cm="1">
        <f t="array" ref="W298">_xll.BDP(B298,"CEO_DUALITY")</f>
        <v>#N/A Connection</v>
      </c>
      <c r="X298" s="1" t="str" cm="1">
        <f t="array" ref="X298">_xll.BDP(B298,"ES277")</f>
        <v>#N/A Connection</v>
      </c>
      <c r="Y298" s="1" t="str" cm="1">
        <f t="array" ref="Y298">_xll.BDP(B298,"es096")</f>
        <v>#N/A Connection</v>
      </c>
      <c r="Z298" s="1" t="str" cm="1">
        <f t="array" ref="Z298">_xll.BDP(B298,"CG680")</f>
        <v>#N/A Connection</v>
      </c>
      <c r="AA298" s="1">
        <v>6.9252690000000001</v>
      </c>
      <c r="AB298" s="1">
        <v>98.385246319379661</v>
      </c>
      <c r="AC298" s="1">
        <v>-7.1891660000000002</v>
      </c>
      <c r="AD298" s="1">
        <v>8.0059660000000008</v>
      </c>
      <c r="AE298" s="1">
        <v>16.032299999999999</v>
      </c>
      <c r="AF298" s="1">
        <v>20.202680425017494</v>
      </c>
      <c r="AG298" t="str" cm="1">
        <f t="array" ref="AG298">_xll.BDP(B298,"State_of_domicile")</f>
        <v>#N/A Connection</v>
      </c>
      <c r="AH298" t="str" cm="1">
        <f t="array" ref="AH298">_xll.BDP(B298,"cntry_of_domicile")</f>
        <v>#N/A Connection</v>
      </c>
      <c r="AI298" t="str" cm="1">
        <f t="array" ref="AI298">_xll.BDP(B298,"cur_mkt_cap")</f>
        <v>#N/A Connection</v>
      </c>
      <c r="AJ298" t="str">
        <f t="shared" si="9"/>
        <v>Large Cap</v>
      </c>
      <c r="AK298" t="str" cm="1">
        <f t="array" ref="AK298">_xll.BDP(B298,"EQY_beta")</f>
        <v>#N/A Connection</v>
      </c>
    </row>
    <row r="299" spans="1:37" x14ac:dyDescent="0.3">
      <c r="A299" t="s">
        <v>656</v>
      </c>
      <c r="B299" t="str">
        <f t="shared" si="8"/>
        <v>MDLZ US Equity</v>
      </c>
      <c r="C299" t="s">
        <v>155</v>
      </c>
      <c r="D299" t="s">
        <v>27</v>
      </c>
      <c r="E299">
        <v>1365619000</v>
      </c>
      <c r="F299" t="s">
        <v>1065</v>
      </c>
      <c r="G299">
        <v>33.631</v>
      </c>
      <c r="H299">
        <v>5716962</v>
      </c>
      <c r="I299">
        <v>2005</v>
      </c>
      <c r="J299">
        <v>79000</v>
      </c>
      <c r="K299" t="s">
        <v>1073</v>
      </c>
      <c r="L299" s="1">
        <v>66.739999999999995</v>
      </c>
      <c r="M299" s="1">
        <v>4.205398671674021</v>
      </c>
      <c r="N299" s="1">
        <v>-3.1313131313131306</v>
      </c>
      <c r="O299" s="1">
        <v>5.5490113279409456</v>
      </c>
      <c r="P299" s="1" t="str" cm="1">
        <f t="array" ref="P299">_xll.BDP(B299,"is010")</f>
        <v>#N/A Connection</v>
      </c>
      <c r="Q299" s="1" t="str" cm="1">
        <f t="array" ref="Q299">_xll.BDP(B299,"wacc")</f>
        <v>#N/A Connection</v>
      </c>
      <c r="R299" s="1" t="str" cm="1">
        <f t="array" ref="R299">_xll.BDP(B299,"rr243")</f>
        <v>#N/A Connection</v>
      </c>
      <c r="S299" s="1" t="str" cm="1">
        <f t="array" ref="S299">_xll.BDP(B299,"rr057")</f>
        <v>#N/A Connection</v>
      </c>
      <c r="T299" s="1" t="str" cm="1">
        <f t="array" ref="T299">_xll.BDP(B299,"RR026")</f>
        <v>#N/A Connection</v>
      </c>
      <c r="U299" s="1" t="str" cm="1">
        <f t="array" ref="U299">_xll.BDP(B299,"rr951")</f>
        <v>#N/A Connection</v>
      </c>
      <c r="V299" s="1" t="str" cm="1">
        <f t="array" ref="V299">_xll.BDP(B299,"rx280")</f>
        <v>#N/A Connection</v>
      </c>
      <c r="W299" s="1" t="str" cm="1">
        <f t="array" ref="W299">_xll.BDP(B299,"CEO_DUALITY")</f>
        <v>#N/A Connection</v>
      </c>
      <c r="X299" s="1" t="str" cm="1">
        <f t="array" ref="X299">_xll.BDP(B299,"ES277")</f>
        <v>#N/A Connection</v>
      </c>
      <c r="Y299" s="1" t="str" cm="1">
        <f t="array" ref="Y299">_xll.BDP(B299,"es096")</f>
        <v>#N/A Connection</v>
      </c>
      <c r="Z299" s="1" t="str" cm="1">
        <f t="array" ref="Z299">_xll.BDP(B299,"CG680")</f>
        <v>#N/A Connection</v>
      </c>
      <c r="AA299" s="1">
        <v>2.03321</v>
      </c>
      <c r="AB299" s="1">
        <v>81.95422092292371</v>
      </c>
      <c r="AC299" s="1">
        <v>1.4093370000000001</v>
      </c>
      <c r="AD299" s="1">
        <v>8.9532439999999998</v>
      </c>
      <c r="AE299" s="1">
        <v>11.28016</v>
      </c>
      <c r="AF299" s="1">
        <v>12.355525013189395</v>
      </c>
      <c r="AG299" t="str" cm="1">
        <f t="array" ref="AG299">_xll.BDP(B299,"State_of_domicile")</f>
        <v>#N/A Connection</v>
      </c>
      <c r="AH299" t="str" cm="1">
        <f t="array" ref="AH299">_xll.BDP(B299,"cntry_of_domicile")</f>
        <v>#N/A Connection</v>
      </c>
      <c r="AI299" t="str" cm="1">
        <f t="array" ref="AI299">_xll.BDP(B299,"cur_mkt_cap")</f>
        <v>#N/A Connection</v>
      </c>
      <c r="AJ299" t="str">
        <f t="shared" si="9"/>
        <v>Large Cap</v>
      </c>
      <c r="AK299" t="str" cm="1">
        <f t="array" ref="AK299">_xll.BDP(B299,"EQY_beta")</f>
        <v>#N/A Connection</v>
      </c>
    </row>
    <row r="300" spans="1:37" x14ac:dyDescent="0.3">
      <c r="A300" t="s">
        <v>684</v>
      </c>
      <c r="B300" t="str">
        <f t="shared" si="8"/>
        <v>MDT US Equity</v>
      </c>
      <c r="C300" t="s">
        <v>183</v>
      </c>
      <c r="D300" t="s">
        <v>29</v>
      </c>
      <c r="E300">
        <v>1330180000</v>
      </c>
      <c r="F300" t="s">
        <v>1063</v>
      </c>
      <c r="G300">
        <v>27.046199999999999</v>
      </c>
      <c r="H300">
        <v>6798395</v>
      </c>
      <c r="I300">
        <v>2014</v>
      </c>
      <c r="J300">
        <v>95000</v>
      </c>
      <c r="K300" t="s">
        <v>1064</v>
      </c>
      <c r="L300" s="1">
        <v>79.83</v>
      </c>
      <c r="M300" s="1">
        <v>1.8411087443845453</v>
      </c>
      <c r="N300" s="1">
        <v>3.2649034129580414</v>
      </c>
      <c r="O300" s="1">
        <v>4.6140384575978644</v>
      </c>
      <c r="P300" s="1" t="str" cm="1">
        <f t="array" ref="P300">_xll.BDP(B300,"is010")</f>
        <v>#N/A Connection</v>
      </c>
      <c r="Q300" s="1" t="str" cm="1">
        <f t="array" ref="Q300">_xll.BDP(B300,"wacc")</f>
        <v>#N/A Connection</v>
      </c>
      <c r="R300" s="1" t="str" cm="1">
        <f t="array" ref="R300">_xll.BDP(B300,"rr243")</f>
        <v>#N/A Connection</v>
      </c>
      <c r="S300" s="1" t="str" cm="1">
        <f t="array" ref="S300">_xll.BDP(B300,"rr057")</f>
        <v>#N/A Connection</v>
      </c>
      <c r="T300" s="1" t="str" cm="1">
        <f t="array" ref="T300">_xll.BDP(B300,"RR026")</f>
        <v>#N/A Connection</v>
      </c>
      <c r="U300" s="1" t="str" cm="1">
        <f t="array" ref="U300">_xll.BDP(B300,"rr951")</f>
        <v>#N/A Connection</v>
      </c>
      <c r="V300" s="1" t="str" cm="1">
        <f t="array" ref="V300">_xll.BDP(B300,"rx280")</f>
        <v>#N/A Connection</v>
      </c>
      <c r="W300" s="1" t="str" cm="1">
        <f t="array" ref="W300">_xll.BDP(B300,"CEO_DUALITY")</f>
        <v>#N/A Connection</v>
      </c>
      <c r="X300" s="1" t="str" cm="1">
        <f t="array" ref="X300">_xll.BDP(B300,"ES277")</f>
        <v>#N/A Connection</v>
      </c>
      <c r="Y300" s="1" t="str" cm="1">
        <f t="array" ref="Y300">_xll.BDP(B300,"es096")</f>
        <v>#N/A Connection</v>
      </c>
      <c r="Z300" s="1" t="str" cm="1">
        <f t="array" ref="Z300">_xll.BDP(B300,"CG680")</f>
        <v>#N/A Connection</v>
      </c>
      <c r="AA300" s="1">
        <v>1.5927359999999999</v>
      </c>
      <c r="AB300" s="1">
        <v>88.204226399938847</v>
      </c>
      <c r="AC300" s="1">
        <v>-23.415109999999999</v>
      </c>
      <c r="AD300" s="1">
        <v>-10.238810000000001</v>
      </c>
      <c r="AE300" s="1">
        <v>0.57899179999999995</v>
      </c>
      <c r="AF300" s="1">
        <v>9.0231623458102419</v>
      </c>
      <c r="AG300" t="s">
        <v>1041</v>
      </c>
      <c r="AH300" t="str" cm="1">
        <f t="array" ref="AH300">_xll.BDP(B300,"cntry_of_domicile")</f>
        <v>#N/A Connection</v>
      </c>
      <c r="AI300" t="str" cm="1">
        <f t="array" ref="AI300">_xll.BDP(B300,"cur_mkt_cap")</f>
        <v>#N/A Connection</v>
      </c>
      <c r="AJ300" t="str">
        <f t="shared" si="9"/>
        <v>Large Cap</v>
      </c>
      <c r="AK300" t="str" cm="1">
        <f t="array" ref="AK300">_xll.BDP(B300,"EQY_beta")</f>
        <v>#N/A Connection</v>
      </c>
    </row>
    <row r="301" spans="1:37" x14ac:dyDescent="0.3">
      <c r="A301" t="s">
        <v>922</v>
      </c>
      <c r="B301" t="str">
        <f t="shared" si="8"/>
        <v>MET US Equity</v>
      </c>
      <c r="C301" t="s">
        <v>421</v>
      </c>
      <c r="D301" t="s">
        <v>14</v>
      </c>
      <c r="E301">
        <v>784606200</v>
      </c>
      <c r="F301" t="s">
        <v>1063</v>
      </c>
      <c r="G301">
        <v>23.625299999999999</v>
      </c>
      <c r="H301">
        <v>3798884</v>
      </c>
      <c r="I301">
        <v>1999</v>
      </c>
      <c r="J301">
        <v>43000</v>
      </c>
      <c r="K301" t="s">
        <v>1070</v>
      </c>
      <c r="L301" s="1">
        <v>71.239999999999995</v>
      </c>
      <c r="M301" s="1">
        <v>8.3261707755657444</v>
      </c>
      <c r="O301" s="1">
        <v>0.71938186723095909</v>
      </c>
      <c r="P301" s="1" t="str" cm="1">
        <f t="array" ref="P301">_xll.BDP(B301,"is010")</f>
        <v>#N/A Connection</v>
      </c>
      <c r="Q301" s="1" t="str" cm="1">
        <f t="array" ref="Q301">_xll.BDP(B301,"wacc")</f>
        <v>#N/A Connection</v>
      </c>
      <c r="R301" s="1" t="str" cm="1">
        <f t="array" ref="R301">_xll.BDP(B301,"rr243")</f>
        <v>#N/A Connection</v>
      </c>
      <c r="T301" s="1" t="str" cm="1">
        <f t="array" ref="T301">_xll.BDP(B301,"RR026")</f>
        <v>#N/A Connection</v>
      </c>
      <c r="U301" s="1" t="str" cm="1">
        <f t="array" ref="U301">_xll.BDP(B301,"rr951")</f>
        <v>#N/A Connection</v>
      </c>
      <c r="V301" s="1" t="str" cm="1">
        <f t="array" ref="V301">_xll.BDP(B301,"rx280")</f>
        <v>#N/A Connection</v>
      </c>
      <c r="W301" s="1" t="str" cm="1">
        <f t="array" ref="W301">_xll.BDP(B301,"CEO_DUALITY")</f>
        <v>#N/A Connection</v>
      </c>
      <c r="X301" s="1" t="str" cm="1">
        <f t="array" ref="X301">_xll.BDP(B301,"ES277")</f>
        <v>#N/A Connection</v>
      </c>
      <c r="Y301" s="1" t="str" cm="1">
        <f t="array" ref="Y301">_xll.BDP(B301,"es096")</f>
        <v>#N/A Connection</v>
      </c>
      <c r="Z301" s="1" t="str" cm="1">
        <f t="array" ref="Z301">_xll.BDP(B301,"CG680")</f>
        <v>#N/A Connection</v>
      </c>
      <c r="AA301" s="1">
        <v>2.762451</v>
      </c>
      <c r="AB301" s="1">
        <v>101.90403639347221</v>
      </c>
      <c r="AC301" s="1">
        <v>7.5971729999999997</v>
      </c>
      <c r="AD301" s="1">
        <v>14.62377</v>
      </c>
      <c r="AE301" s="1">
        <v>10.00525</v>
      </c>
      <c r="AF301" s="1">
        <v>13.2660896139279</v>
      </c>
      <c r="AG301" t="str" cm="1">
        <f t="array" ref="AG301">_xll.BDP(B301,"State_of_domicile")</f>
        <v>#N/A Connection</v>
      </c>
      <c r="AH301" t="str" cm="1">
        <f t="array" ref="AH301">_xll.BDP(B301,"cntry_of_domicile")</f>
        <v>#N/A Connection</v>
      </c>
      <c r="AI301" t="str" cm="1">
        <f t="array" ref="AI301">_xll.BDP(B301,"cur_mkt_cap")</f>
        <v>#N/A Connection</v>
      </c>
      <c r="AJ301" t="str">
        <f t="shared" si="9"/>
        <v>Large Cap</v>
      </c>
      <c r="AK301" t="str" cm="1">
        <f t="array" ref="AK301">_xll.BDP(B301,"EQY_beta")</f>
        <v>#N/A Connection</v>
      </c>
    </row>
    <row r="302" spans="1:37" x14ac:dyDescent="0.3">
      <c r="A302" t="s">
        <v>991</v>
      </c>
      <c r="B302" t="str">
        <f t="shared" si="8"/>
        <v>META US Equity</v>
      </c>
      <c r="C302" t="s">
        <v>489</v>
      </c>
      <c r="D302" t="s">
        <v>17</v>
      </c>
      <c r="E302">
        <v>2622197000</v>
      </c>
      <c r="F302" t="s">
        <v>1065</v>
      </c>
      <c r="G302">
        <v>21.757300000000001</v>
      </c>
      <c r="H302">
        <v>34946689</v>
      </c>
      <c r="I302">
        <v>2004</v>
      </c>
      <c r="J302">
        <v>86482</v>
      </c>
      <c r="K302" t="s">
        <v>1071</v>
      </c>
      <c r="L302" s="1">
        <v>136.54</v>
      </c>
      <c r="M302" s="1">
        <v>34.119334700804529</v>
      </c>
      <c r="N302" s="1">
        <v>5.5418883773432182</v>
      </c>
      <c r="O302" s="1">
        <v>21.152391698583024</v>
      </c>
      <c r="P302" s="1" t="str" cm="1">
        <f t="array" ref="P302">_xll.BDP(B302,"is010")</f>
        <v>#N/A Connection</v>
      </c>
      <c r="Q302" s="1" t="str" cm="1">
        <f t="array" ref="Q302">_xll.BDP(B302,"wacc")</f>
        <v>#N/A Connection</v>
      </c>
      <c r="R302" s="1" t="str" cm="1">
        <f t="array" ref="R302">_xll.BDP(B302,"rr243")</f>
        <v>#N/A Connection</v>
      </c>
      <c r="S302" s="1" t="str" cm="1">
        <f t="array" ref="S302">_xll.BDP(B302,"rr057")</f>
        <v>#N/A Connection</v>
      </c>
      <c r="T302" s="1" t="str" cm="1">
        <f t="array" ref="T302">_xll.BDP(B302,"RR026")</f>
        <v>#N/A Connection</v>
      </c>
      <c r="U302" s="1" t="str" cm="1">
        <f t="array" ref="U302">_xll.BDP(B302,"rr951")</f>
        <v>#N/A Connection</v>
      </c>
      <c r="V302" s="1" t="str" cm="1">
        <f t="array" ref="V302">_xll.BDP(B302,"rx280")</f>
        <v>#N/A Connection</v>
      </c>
      <c r="W302" s="1" t="str" cm="1">
        <f t="array" ref="W302">_xll.BDP(B302,"CEO_DUALITY")</f>
        <v>#N/A Connection</v>
      </c>
      <c r="X302" s="1" t="str" cm="1">
        <f t="array" ref="X302">_xll.BDP(B302,"ES277")</f>
        <v>#N/A Connection</v>
      </c>
      <c r="Y302" s="1" t="str" cm="1">
        <f t="array" ref="Y302">_xll.BDP(B302,"es096")</f>
        <v>#N/A Connection</v>
      </c>
      <c r="Z302" s="1" t="str" cm="1">
        <f t="array" ref="Z302">_xll.BDP(B302,"CG680")</f>
        <v>#N/A Connection</v>
      </c>
      <c r="AA302" s="1">
        <v>1.085102</v>
      </c>
      <c r="AB302" s="1">
        <v>77.93290962829758</v>
      </c>
      <c r="AC302" s="1">
        <v>-57.07685</v>
      </c>
      <c r="AD302" s="1">
        <v>-14.946149999999999</v>
      </c>
      <c r="AE302" s="1">
        <v>-5.350168</v>
      </c>
      <c r="AF302" s="1">
        <v>16.579248073265763</v>
      </c>
      <c r="AG302" t="str" cm="1">
        <f t="array" ref="AG302">_xll.BDP(B302,"State_of_domicile")</f>
        <v>#N/A Connection</v>
      </c>
      <c r="AH302" t="str" cm="1">
        <f t="array" ref="AH302">_xll.BDP(B302,"cntry_of_domicile")</f>
        <v>#N/A Connection</v>
      </c>
      <c r="AI302" t="str" cm="1">
        <f t="array" ref="AI302">_xll.BDP(B302,"cur_mkt_cap")</f>
        <v>#N/A Connection</v>
      </c>
      <c r="AJ302" t="str">
        <f t="shared" si="9"/>
        <v>Large Cap</v>
      </c>
      <c r="AK302" t="str" cm="1">
        <f t="array" ref="AK302">_xll.BDP(B302,"EQY_beta")</f>
        <v>#N/A Connection</v>
      </c>
    </row>
    <row r="303" spans="1:37" x14ac:dyDescent="0.3">
      <c r="A303" t="s">
        <v>979</v>
      </c>
      <c r="B303" t="str">
        <f t="shared" si="8"/>
        <v>MGM US Equity</v>
      </c>
      <c r="C303" t="s">
        <v>477</v>
      </c>
      <c r="D303" t="s">
        <v>39</v>
      </c>
      <c r="E303">
        <v>384020300</v>
      </c>
      <c r="F303" t="s">
        <v>1063</v>
      </c>
      <c r="G303">
        <v>14.2605</v>
      </c>
      <c r="H303">
        <v>3752208</v>
      </c>
      <c r="I303">
        <v>1986</v>
      </c>
      <c r="J303">
        <v>42000</v>
      </c>
      <c r="K303" t="s">
        <v>1091</v>
      </c>
      <c r="L303" s="1">
        <v>39.39</v>
      </c>
      <c r="M303" s="1">
        <v>3.7824419862607206</v>
      </c>
      <c r="O303" s="1">
        <v>3.0166410394438588</v>
      </c>
      <c r="P303" s="1" t="str" cm="1">
        <f t="array" ref="P303">_xll.BDP(B303,"is010")</f>
        <v>#N/A Connection</v>
      </c>
      <c r="Q303" s="1" t="str" cm="1">
        <f t="array" ref="Q303">_xll.BDP(B303,"wacc")</f>
        <v>#N/A Connection</v>
      </c>
      <c r="R303" s="1" t="str" cm="1">
        <f t="array" ref="R303">_xll.BDP(B303,"rr243")</f>
        <v>#N/A Connection</v>
      </c>
      <c r="S303" s="1" t="str" cm="1">
        <f t="array" ref="S303">_xll.BDP(B303,"rr057")</f>
        <v>#N/A Connection</v>
      </c>
      <c r="T303" s="1" t="str" cm="1">
        <f t="array" ref="T303">_xll.BDP(B303,"RR026")</f>
        <v>#N/A Connection</v>
      </c>
      <c r="U303" s="1" t="str" cm="1">
        <f t="array" ref="U303">_xll.BDP(B303,"rr951")</f>
        <v>#N/A Connection</v>
      </c>
      <c r="V303" s="1" t="str" cm="1">
        <f t="array" ref="V303">_xll.BDP(B303,"rx280")</f>
        <v>#N/A Connection</v>
      </c>
      <c r="W303" s="1" t="str" cm="1">
        <f t="array" ref="W303">_xll.BDP(B303,"CEO_DUALITY")</f>
        <v>#N/A Connection</v>
      </c>
      <c r="X303" s="1" t="str" cm="1">
        <f t="array" ref="X303">_xll.BDP(B303,"ES277")</f>
        <v>#N/A Connection</v>
      </c>
      <c r="Y303" s="1" t="str" cm="1">
        <f t="array" ref="Y303">_xll.BDP(B303,"es096")</f>
        <v>#N/A Connection</v>
      </c>
      <c r="Z303" s="1" t="str" cm="1">
        <f t="array" ref="Z303">_xll.BDP(B303,"CG680")</f>
        <v>#N/A Connection</v>
      </c>
      <c r="AA303" s="1">
        <v>3.0659360000000002</v>
      </c>
      <c r="AB303" s="1">
        <v>75.593972796176871</v>
      </c>
      <c r="AC303" s="1">
        <v>-10.19656</v>
      </c>
      <c r="AD303" s="1">
        <v>4.7528360000000003</v>
      </c>
      <c r="AE303" s="1">
        <v>2.6516519999999999</v>
      </c>
      <c r="AF303" s="1">
        <v>11.997782309599536</v>
      </c>
      <c r="AG303" t="str" cm="1">
        <f t="array" ref="AG303">_xll.BDP(B303,"State_of_domicile")</f>
        <v>#N/A Connection</v>
      </c>
      <c r="AH303" t="str" cm="1">
        <f t="array" ref="AH303">_xll.BDP(B303,"cntry_of_domicile")</f>
        <v>#N/A Connection</v>
      </c>
      <c r="AI303" t="str" cm="1">
        <f t="array" ref="AI303">_xll.BDP(B303,"cur_mkt_cap")</f>
        <v>#N/A Connection</v>
      </c>
      <c r="AJ303" t="str">
        <f t="shared" si="9"/>
        <v>Large Cap</v>
      </c>
      <c r="AK303" t="str" cm="1">
        <f t="array" ref="AK303">_xll.BDP(B303,"EQY_beta")</f>
        <v>#N/A Connection</v>
      </c>
    </row>
    <row r="304" spans="1:37" x14ac:dyDescent="0.3">
      <c r="A304" t="s">
        <v>986</v>
      </c>
      <c r="B304" t="str">
        <f t="shared" si="8"/>
        <v>MHK US Equity</v>
      </c>
      <c r="C304" t="s">
        <v>484</v>
      </c>
      <c r="D304" t="s">
        <v>39</v>
      </c>
      <c r="E304">
        <v>63534030</v>
      </c>
      <c r="F304" t="s">
        <v>1063</v>
      </c>
      <c r="G304">
        <v>48.795099999999998</v>
      </c>
      <c r="H304">
        <v>633958</v>
      </c>
      <c r="I304">
        <v>1988</v>
      </c>
      <c r="J304">
        <v>43000</v>
      </c>
      <c r="K304" t="s">
        <v>1110</v>
      </c>
      <c r="L304" s="1">
        <v>112.29</v>
      </c>
      <c r="M304" s="1">
        <v>6.1159400667095687</v>
      </c>
      <c r="O304" s="1">
        <v>6.4244594859775788</v>
      </c>
      <c r="P304" s="1" t="str" cm="1">
        <f t="array" ref="P304">_xll.BDP(B304,"is010")</f>
        <v>#N/A Connection</v>
      </c>
      <c r="Q304" s="1" t="str" cm="1">
        <f t="array" ref="Q304">_xll.BDP(B304,"wacc")</f>
        <v>#N/A Connection</v>
      </c>
      <c r="R304" s="1" t="str" cm="1">
        <f t="array" ref="R304">_xll.BDP(B304,"rr243")</f>
        <v>#N/A Connection</v>
      </c>
      <c r="S304" s="1" t="str" cm="1">
        <f t="array" ref="S304">_xll.BDP(B304,"rr057")</f>
        <v>#N/A Connection</v>
      </c>
      <c r="T304" s="1" t="str" cm="1">
        <f t="array" ref="T304">_xll.BDP(B304,"RR026")</f>
        <v>#N/A Connection</v>
      </c>
      <c r="U304" s="1" t="str" cm="1">
        <f t="array" ref="U304">_xll.BDP(B304,"rr951")</f>
        <v>#N/A Connection</v>
      </c>
      <c r="V304" s="1" t="str" cm="1">
        <f t="array" ref="V304">_xll.BDP(B304,"rx280")</f>
        <v>#N/A Connection</v>
      </c>
      <c r="W304" s="1" t="str" cm="1">
        <f t="array" ref="W304">_xll.BDP(B304,"CEO_DUALITY")</f>
        <v>#N/A Connection</v>
      </c>
      <c r="X304" s="1" t="str" cm="1">
        <f t="array" ref="X304">_xll.BDP(B304,"ES277")</f>
        <v>#N/A Connection</v>
      </c>
      <c r="Y304" s="1" t="str" cm="1">
        <f t="array" ref="Y304">_xll.BDP(B304,"es096")</f>
        <v>#N/A Connection</v>
      </c>
      <c r="Z304" s="1" t="str" cm="1">
        <f t="array" ref="Z304">_xll.BDP(B304,"CG680")</f>
        <v>#N/A Connection</v>
      </c>
      <c r="AA304" s="1">
        <v>3.2058339999999999</v>
      </c>
      <c r="AB304" s="1">
        <v>100.35625623037137</v>
      </c>
      <c r="AC304" s="1">
        <v>-32.568919999999999</v>
      </c>
      <c r="AD304" s="1">
        <v>-7.0810630000000003</v>
      </c>
      <c r="AE304" s="1">
        <v>-16.620259999999998</v>
      </c>
      <c r="AF304" s="1">
        <v>1.3430706197210096</v>
      </c>
      <c r="AG304" t="str" cm="1">
        <f t="array" ref="AG304">_xll.BDP(B304,"State_of_domicile")</f>
        <v>#N/A Connection</v>
      </c>
      <c r="AH304" t="str" cm="1">
        <f t="array" ref="AH304">_xll.BDP(B304,"cntry_of_domicile")</f>
        <v>#N/A Connection</v>
      </c>
      <c r="AI304" t="str" cm="1">
        <f t="array" ref="AI304">_xll.BDP(B304,"cur_mkt_cap")</f>
        <v>#N/A Connection</v>
      </c>
      <c r="AJ304" t="str">
        <f t="shared" si="9"/>
        <v>Large Cap</v>
      </c>
      <c r="AK304" t="str" cm="1">
        <f t="array" ref="AK304">_xll.BDP(B304,"EQY_beta")</f>
        <v>#N/A Connection</v>
      </c>
    </row>
    <row r="305" spans="1:37" x14ac:dyDescent="0.3">
      <c r="A305" t="s">
        <v>763</v>
      </c>
      <c r="B305" t="str">
        <f t="shared" si="8"/>
        <v>MKC US Equity</v>
      </c>
      <c r="C305" t="s">
        <v>263</v>
      </c>
      <c r="D305" t="s">
        <v>27</v>
      </c>
      <c r="E305">
        <v>268101600</v>
      </c>
      <c r="F305" t="s">
        <v>1063</v>
      </c>
      <c r="G305">
        <v>50.858699999999999</v>
      </c>
      <c r="H305">
        <v>2516</v>
      </c>
      <c r="I305">
        <v>1915</v>
      </c>
      <c r="J305">
        <v>14200</v>
      </c>
      <c r="K305" t="s">
        <v>1073</v>
      </c>
      <c r="L305" s="1">
        <v>81.040000000000006</v>
      </c>
      <c r="M305" s="1">
        <v>6.2894699568826651</v>
      </c>
      <c r="N305" s="1">
        <v>15.446436735170858</v>
      </c>
      <c r="O305" s="1">
        <v>6.9834524933471069</v>
      </c>
      <c r="P305" s="1" t="str" cm="1">
        <f t="array" ref="P305">_xll.BDP(B305,"is010")</f>
        <v>#N/A Connection</v>
      </c>
      <c r="Q305" s="1" t="str" cm="1">
        <f t="array" ref="Q305">_xll.BDP(B305,"wacc")</f>
        <v>#N/A Connection</v>
      </c>
      <c r="R305" s="1" t="str" cm="1">
        <f t="array" ref="R305">_xll.BDP(B305,"rr243")</f>
        <v>#N/A Connection</v>
      </c>
      <c r="S305" s="1" t="str" cm="1">
        <f t="array" ref="S305">_xll.BDP(B305,"rr057")</f>
        <v>#N/A Connection</v>
      </c>
      <c r="T305" s="1" t="str" cm="1">
        <f t="array" ref="T305">_xll.BDP(B305,"RR026")</f>
        <v>#N/A Connection</v>
      </c>
      <c r="U305" s="1" t="str" cm="1">
        <f t="array" ref="U305">_xll.BDP(B305,"rr951")</f>
        <v>#N/A Connection</v>
      </c>
      <c r="V305" s="1" t="str" cm="1">
        <f t="array" ref="V305">_xll.BDP(B305,"rx280")</f>
        <v>#N/A Connection</v>
      </c>
      <c r="W305" s="1" t="str" cm="1">
        <f t="array" ref="W305">_xll.BDP(B305,"CEO_DUALITY")</f>
        <v>#N/A Connection</v>
      </c>
      <c r="X305" s="1" t="str" cm="1">
        <f t="array" ref="X305">_xll.BDP(B305,"ES277")</f>
        <v>#N/A Connection</v>
      </c>
      <c r="Y305" s="1" t="str" cm="1">
        <f t="array" ref="Y305">_xll.BDP(B305,"es096")</f>
        <v>#N/A Connection</v>
      </c>
      <c r="Z305" s="1" t="str" cm="1">
        <f t="array" ref="Z305">_xll.BDP(B305,"CG680")</f>
        <v>#N/A Connection</v>
      </c>
      <c r="AA305" s="1">
        <v>7.3743730000000003</v>
      </c>
      <c r="AB305" s="1">
        <v>89.573110008967731</v>
      </c>
      <c r="AC305" s="1">
        <v>-15.366250000000001</v>
      </c>
      <c r="AD305" s="1">
        <v>0.26512920000000001</v>
      </c>
      <c r="AE305" s="1">
        <v>11.256130000000001</v>
      </c>
      <c r="AF305" s="1">
        <v>12.188548843479929</v>
      </c>
      <c r="AG305" t="str" cm="1">
        <f t="array" ref="AG305">_xll.BDP(B305,"State_of_domicile")</f>
        <v>#N/A Connection</v>
      </c>
      <c r="AH305" t="str" cm="1">
        <f t="array" ref="AH305">_xll.BDP(B305,"cntry_of_domicile")</f>
        <v>#N/A Connection</v>
      </c>
      <c r="AI305" t="str" cm="1">
        <f t="array" ref="AI305">_xll.BDP(B305,"cur_mkt_cap")</f>
        <v>#N/A Connection</v>
      </c>
      <c r="AJ305" t="str">
        <f t="shared" si="9"/>
        <v>Large Cap</v>
      </c>
      <c r="AK305" t="str" cm="1">
        <f t="array" ref="AK305">_xll.BDP(B305,"EQY_beta")</f>
        <v>#N/A Connection</v>
      </c>
    </row>
    <row r="306" spans="1:37" x14ac:dyDescent="0.3">
      <c r="A306" t="s">
        <v>901</v>
      </c>
      <c r="B306" t="str">
        <f t="shared" si="8"/>
        <v>MKTX US Equity</v>
      </c>
      <c r="C306" t="s">
        <v>400</v>
      </c>
      <c r="D306" t="s">
        <v>14</v>
      </c>
      <c r="E306">
        <v>37636820</v>
      </c>
      <c r="F306" t="s">
        <v>1065</v>
      </c>
      <c r="G306">
        <v>52.0398</v>
      </c>
      <c r="H306">
        <v>376930</v>
      </c>
      <c r="I306">
        <v>2000</v>
      </c>
      <c r="J306">
        <v>676</v>
      </c>
      <c r="K306" t="s">
        <v>1080</v>
      </c>
      <c r="L306" s="1">
        <v>329.62</v>
      </c>
      <c r="M306" s="1">
        <v>13.30057320297513</v>
      </c>
      <c r="N306" s="1">
        <v>12.773090127833623</v>
      </c>
      <c r="O306" s="1">
        <v>24.563303522211605</v>
      </c>
      <c r="P306" s="1" t="str" cm="1">
        <f t="array" ref="P306">_xll.BDP(B306,"is010")</f>
        <v>#N/A Connection</v>
      </c>
      <c r="Q306" s="1" t="str" cm="1">
        <f t="array" ref="Q306">_xll.BDP(B306,"wacc")</f>
        <v>#N/A Connection</v>
      </c>
      <c r="R306" s="1" t="str" cm="1">
        <f t="array" ref="R306">_xll.BDP(B306,"rr243")</f>
        <v>#N/A Connection</v>
      </c>
      <c r="T306" s="1" t="str" cm="1">
        <f t="array" ref="T306">_xll.BDP(B306,"RR026")</f>
        <v>#N/A Connection</v>
      </c>
      <c r="U306" s="1" t="str" cm="1">
        <f t="array" ref="U306">_xll.BDP(B306,"rr951")</f>
        <v>#N/A Connection</v>
      </c>
      <c r="V306" s="1" t="str" cm="1">
        <f t="array" ref="V306">_xll.BDP(B306,"rx280")</f>
        <v>#N/A Connection</v>
      </c>
      <c r="W306" s="1" t="str" cm="1">
        <f t="array" ref="W306">_xll.BDP(B306,"CEO_DUALITY")</f>
        <v>#N/A Connection</v>
      </c>
      <c r="X306" s="1" t="str" cm="1">
        <f t="array" ref="X306">_xll.BDP(B306,"ES277")</f>
        <v>#N/A Connection</v>
      </c>
      <c r="Y306" s="1" t="str" cm="1">
        <f t="array" ref="Y306">_xll.BDP(B306,"es096")</f>
        <v>#N/A Connection</v>
      </c>
      <c r="Z306" s="1" t="str" cm="1">
        <f t="array" ref="Z306">_xll.BDP(B306,"CG680")</f>
        <v>#N/A Connection</v>
      </c>
      <c r="AA306" s="1">
        <v>2.7084100000000002</v>
      </c>
      <c r="AB306" s="1">
        <v>115.57653343278278</v>
      </c>
      <c r="AC306" s="1">
        <v>-8.7594809999999992</v>
      </c>
      <c r="AD306" s="1">
        <v>-3.0171070000000002</v>
      </c>
      <c r="AE306" s="1">
        <v>10.457420000000001</v>
      </c>
      <c r="AF306" s="1">
        <v>24.084953163221947</v>
      </c>
      <c r="AG306" t="str" cm="1">
        <f t="array" ref="AG306">_xll.BDP(B306,"State_of_domicile")</f>
        <v>#N/A Connection</v>
      </c>
      <c r="AH306" t="str" cm="1">
        <f t="array" ref="AH306">_xll.BDP(B306,"cntry_of_domicile")</f>
        <v>#N/A Connection</v>
      </c>
      <c r="AI306" t="str" cm="1">
        <f t="array" ref="AI306">_xll.BDP(B306,"cur_mkt_cap")</f>
        <v>#N/A Connection</v>
      </c>
      <c r="AJ306" t="str">
        <f t="shared" si="9"/>
        <v>Large Cap</v>
      </c>
      <c r="AK306" t="str" cm="1">
        <f t="array" ref="AK306">_xll.BDP(B306,"EQY_beta")</f>
        <v>#N/A Connection</v>
      </c>
    </row>
    <row r="307" spans="1:37" x14ac:dyDescent="0.3">
      <c r="A307" t="s">
        <v>1001</v>
      </c>
      <c r="B307" t="str">
        <f t="shared" si="8"/>
        <v>MLM US Equity</v>
      </c>
      <c r="C307" t="s">
        <v>499</v>
      </c>
      <c r="D307" t="s">
        <v>12</v>
      </c>
      <c r="E307">
        <v>62090690</v>
      </c>
      <c r="F307" t="s">
        <v>1063</v>
      </c>
      <c r="G307">
        <v>27.33</v>
      </c>
      <c r="H307">
        <v>327668</v>
      </c>
      <c r="I307">
        <v>1993</v>
      </c>
      <c r="J307">
        <v>10000</v>
      </c>
      <c r="K307" t="s">
        <v>1111</v>
      </c>
      <c r="L307" s="1">
        <v>355</v>
      </c>
      <c r="M307" s="1">
        <v>7.6434450751041272</v>
      </c>
      <c r="N307" s="1">
        <v>15.897338337924641</v>
      </c>
      <c r="O307" s="1">
        <v>6.5261346382404053</v>
      </c>
      <c r="P307" s="1" t="str" cm="1">
        <f t="array" ref="P307">_xll.BDP(B307,"is010")</f>
        <v>#N/A Connection</v>
      </c>
      <c r="Q307" s="1" t="str" cm="1">
        <f t="array" ref="Q307">_xll.BDP(B307,"wacc")</f>
        <v>#N/A Connection</v>
      </c>
      <c r="R307" s="1" t="str" cm="1">
        <f t="array" ref="R307">_xll.BDP(B307,"rr243")</f>
        <v>#N/A Connection</v>
      </c>
      <c r="S307" s="1" t="str" cm="1">
        <f t="array" ref="S307">_xll.BDP(B307,"rr057")</f>
        <v>#N/A Connection</v>
      </c>
      <c r="T307" s="1" t="str" cm="1">
        <f t="array" ref="T307">_xll.BDP(B307,"RR026")</f>
        <v>#N/A Connection</v>
      </c>
      <c r="U307" s="1" t="str" cm="1">
        <f t="array" ref="U307">_xll.BDP(B307,"rr951")</f>
        <v>#N/A Connection</v>
      </c>
      <c r="V307" s="1" t="str" cm="1">
        <f t="array" ref="V307">_xll.BDP(B307,"rx280")</f>
        <v>#N/A Connection</v>
      </c>
      <c r="W307" s="1" t="str" cm="1">
        <f t="array" ref="W307">_xll.BDP(B307,"CEO_DUALITY")</f>
        <v>#N/A Connection</v>
      </c>
      <c r="X307" s="1" t="str" cm="1">
        <f t="array" ref="X307">_xll.BDP(B307,"ES277")</f>
        <v>#N/A Connection</v>
      </c>
      <c r="Y307" s="1" t="str" cm="1">
        <f t="array" ref="Y307">_xll.BDP(B307,"es096")</f>
        <v>#N/A Connection</v>
      </c>
      <c r="Z307" s="1" t="str" cm="1">
        <f t="array" ref="Z307">_xll.BDP(B307,"CG680")</f>
        <v>#N/A Connection</v>
      </c>
      <c r="AA307" s="1">
        <v>4.4300259999999998</v>
      </c>
      <c r="AB307" s="1">
        <v>103.12164195738069</v>
      </c>
      <c r="AC307" s="1">
        <v>-9.8242689999999993</v>
      </c>
      <c r="AD307" s="1">
        <v>10.84788</v>
      </c>
      <c r="AE307" s="1">
        <v>10.30078</v>
      </c>
      <c r="AF307" s="1">
        <v>14.832384047431834</v>
      </c>
      <c r="AG307" t="str" cm="1">
        <f t="array" ref="AG307">_xll.BDP(B307,"State_of_domicile")</f>
        <v>#N/A Connection</v>
      </c>
      <c r="AH307" t="str" cm="1">
        <f t="array" ref="AH307">_xll.BDP(B307,"cntry_of_domicile")</f>
        <v>#N/A Connection</v>
      </c>
      <c r="AI307" t="str" cm="1">
        <f t="array" ref="AI307">_xll.BDP(B307,"cur_mkt_cap")</f>
        <v>#N/A Connection</v>
      </c>
      <c r="AJ307" t="str">
        <f t="shared" si="9"/>
        <v>Large Cap</v>
      </c>
      <c r="AK307" t="str" cm="1">
        <f t="array" ref="AK307">_xll.BDP(B307,"EQY_beta")</f>
        <v>#N/A Connection</v>
      </c>
    </row>
    <row r="308" spans="1:37" x14ac:dyDescent="0.3">
      <c r="A308" t="s">
        <v>681</v>
      </c>
      <c r="B308" t="str">
        <f t="shared" si="8"/>
        <v>MMC US Equity</v>
      </c>
      <c r="C308" t="s">
        <v>180</v>
      </c>
      <c r="D308" t="s">
        <v>14</v>
      </c>
      <c r="E308">
        <v>495000000</v>
      </c>
      <c r="F308" t="s">
        <v>1063</v>
      </c>
      <c r="G308">
        <v>28.5002</v>
      </c>
      <c r="H308">
        <v>1539920</v>
      </c>
      <c r="I308">
        <v>1969</v>
      </c>
      <c r="J308">
        <v>83000</v>
      </c>
      <c r="K308" t="s">
        <v>1070</v>
      </c>
      <c r="L308" s="1">
        <v>171.32</v>
      </c>
      <c r="M308" s="1">
        <v>8.9595927194991987</v>
      </c>
      <c r="N308" s="1">
        <v>11.718828138791626</v>
      </c>
      <c r="O308" s="1">
        <v>7.5491671384302776</v>
      </c>
      <c r="P308" s="1" t="str" cm="1">
        <f t="array" ref="P308">_xll.BDP(B308,"is010")</f>
        <v>#N/A Connection</v>
      </c>
      <c r="Q308" s="1" t="str" cm="1">
        <f t="array" ref="Q308">_xll.BDP(B308,"wacc")</f>
        <v>#N/A Connection</v>
      </c>
      <c r="R308" s="1" t="str" cm="1">
        <f t="array" ref="R308">_xll.BDP(B308,"rr243")</f>
        <v>#N/A Connection</v>
      </c>
      <c r="T308" s="1" t="str" cm="1">
        <f t="array" ref="T308">_xll.BDP(B308,"RR026")</f>
        <v>#N/A Connection</v>
      </c>
      <c r="U308" s="1" t="str" cm="1">
        <f t="array" ref="U308">_xll.BDP(B308,"rr951")</f>
        <v>#N/A Connection</v>
      </c>
      <c r="V308" s="1" t="str" cm="1">
        <f t="array" ref="V308">_xll.BDP(B308,"rx280")</f>
        <v>#N/A Connection</v>
      </c>
      <c r="W308" s="1" t="str" cm="1">
        <f t="array" ref="W308">_xll.BDP(B308,"CEO_DUALITY")</f>
        <v>#N/A Connection</v>
      </c>
      <c r="X308" s="1" t="str" cm="1">
        <f t="array" ref="X308">_xll.BDP(B308,"ES277")</f>
        <v>#N/A Connection</v>
      </c>
      <c r="Y308" s="1" t="str" cm="1">
        <f t="array" ref="Y308">_xll.BDP(B308,"es096")</f>
        <v>#N/A Connection</v>
      </c>
      <c r="Z308" s="1" t="str" cm="1">
        <f t="array" ref="Z308">_xll.BDP(B308,"CG680")</f>
        <v>#N/A Connection</v>
      </c>
      <c r="AA308" s="1">
        <v>2.4027259999999999</v>
      </c>
      <c r="AB308" s="1">
        <v>97.125938237607599</v>
      </c>
      <c r="AC308" s="1">
        <v>9.4551529999999993</v>
      </c>
      <c r="AD308" s="1">
        <v>16.244230000000002</v>
      </c>
      <c r="AE308" s="1">
        <v>17.959389999999999</v>
      </c>
      <c r="AF308" s="1">
        <v>19.309106022315103</v>
      </c>
      <c r="AG308" t="str" cm="1">
        <f t="array" ref="AG308">_xll.BDP(B308,"State_of_domicile")</f>
        <v>#N/A Connection</v>
      </c>
      <c r="AH308" t="str" cm="1">
        <f t="array" ref="AH308">_xll.BDP(B308,"cntry_of_domicile")</f>
        <v>#N/A Connection</v>
      </c>
      <c r="AI308" t="str" cm="1">
        <f t="array" ref="AI308">_xll.BDP(B308,"cur_mkt_cap")</f>
        <v>#N/A Connection</v>
      </c>
      <c r="AJ308" t="str">
        <f t="shared" si="9"/>
        <v>Large Cap</v>
      </c>
      <c r="AK308" t="str" cm="1">
        <f t="array" ref="AK308">_xll.BDP(B308,"EQY_beta")</f>
        <v>#N/A Connection</v>
      </c>
    </row>
    <row r="309" spans="1:37" x14ac:dyDescent="0.3">
      <c r="A309" t="s">
        <v>547</v>
      </c>
      <c r="B309" t="str">
        <f t="shared" si="8"/>
        <v>MMM US Equity</v>
      </c>
      <c r="C309" t="s">
        <v>45</v>
      </c>
      <c r="D309" t="s">
        <v>21</v>
      </c>
      <c r="E309">
        <v>549245100</v>
      </c>
      <c r="F309" t="s">
        <v>1063</v>
      </c>
      <c r="G309">
        <v>11.5822</v>
      </c>
      <c r="H309">
        <v>3673929</v>
      </c>
      <c r="I309">
        <v>1929</v>
      </c>
      <c r="J309">
        <v>95000</v>
      </c>
      <c r="K309" t="s">
        <v>1094</v>
      </c>
      <c r="L309" s="1">
        <v>126.93</v>
      </c>
      <c r="M309" s="1">
        <v>4.1653273372894262</v>
      </c>
      <c r="N309" s="1">
        <v>35.868776991194956</v>
      </c>
      <c r="O309" s="1">
        <v>12.717253367326494</v>
      </c>
      <c r="P309" s="1" t="str" cm="1">
        <f t="array" ref="P309">_xll.BDP(B309,"is010")</f>
        <v>#N/A Connection</v>
      </c>
      <c r="Q309" s="1" t="str" cm="1">
        <f t="array" ref="Q309">_xll.BDP(B309,"wacc")</f>
        <v>#N/A Connection</v>
      </c>
      <c r="R309" s="1" t="str" cm="1">
        <f t="array" ref="R309">_xll.BDP(B309,"rr243")</f>
        <v>#N/A Connection</v>
      </c>
      <c r="S309" s="1" t="str" cm="1">
        <f t="array" ref="S309">_xll.BDP(B309,"rr057")</f>
        <v>#N/A Connection</v>
      </c>
      <c r="T309" s="1" t="str" cm="1">
        <f t="array" ref="T309">_xll.BDP(B309,"RR026")</f>
        <v>#N/A Connection</v>
      </c>
      <c r="U309" s="1" t="str" cm="1">
        <f t="array" ref="U309">_xll.BDP(B309,"rr951")</f>
        <v>#N/A Connection</v>
      </c>
      <c r="V309" s="1" t="str" cm="1">
        <f t="array" ref="V309">_xll.BDP(B309,"rx280")</f>
        <v>#N/A Connection</v>
      </c>
      <c r="W309" s="1" t="str" cm="1">
        <f t="array" ref="W309">_xll.BDP(B309,"CEO_DUALITY")</f>
        <v>#N/A Connection</v>
      </c>
      <c r="X309" s="1" t="str" cm="1">
        <f t="array" ref="X309">_xll.BDP(B309,"ES277")</f>
        <v>#N/A Connection</v>
      </c>
      <c r="Y309" s="1" t="str" cm="1">
        <f t="array" ref="Y309">_xll.BDP(B309,"es096")</f>
        <v>#N/A Connection</v>
      </c>
      <c r="Z309" s="1" t="str" cm="1">
        <f t="array" ref="Z309">_xll.BDP(B309,"CG680")</f>
        <v>#N/A Connection</v>
      </c>
      <c r="AA309" s="1">
        <v>4.816255</v>
      </c>
      <c r="AB309" s="1">
        <v>71.428843951490137</v>
      </c>
      <c r="AC309" s="1">
        <v>-25.69051</v>
      </c>
      <c r="AD309" s="1">
        <v>-7.8519170000000003</v>
      </c>
      <c r="AE309" s="1">
        <v>-9.3445879999999999</v>
      </c>
      <c r="AF309" s="1">
        <v>5.7438299754835054</v>
      </c>
      <c r="AG309" t="str" cm="1">
        <f t="array" ref="AG309">_xll.BDP(B309,"State_of_domicile")</f>
        <v>#N/A Connection</v>
      </c>
      <c r="AH309" t="str" cm="1">
        <f t="array" ref="AH309">_xll.BDP(B309,"cntry_of_domicile")</f>
        <v>#N/A Connection</v>
      </c>
      <c r="AI309" t="str" cm="1">
        <f t="array" ref="AI309">_xll.BDP(B309,"cur_mkt_cap")</f>
        <v>#N/A Connection</v>
      </c>
      <c r="AJ309" t="str">
        <f t="shared" si="9"/>
        <v>Large Cap</v>
      </c>
      <c r="AK309" t="str" cm="1">
        <f t="array" ref="AK309">_xll.BDP(B309,"EQY_beta")</f>
        <v>#N/A Connection</v>
      </c>
    </row>
    <row r="310" spans="1:37" x14ac:dyDescent="0.3">
      <c r="A310" t="s">
        <v>941</v>
      </c>
      <c r="B310" t="str">
        <f t="shared" si="8"/>
        <v>MNST US Equity</v>
      </c>
      <c r="C310" t="s">
        <v>440</v>
      </c>
      <c r="D310" t="s">
        <v>27</v>
      </c>
      <c r="E310">
        <v>521743600</v>
      </c>
      <c r="F310" t="s">
        <v>1065</v>
      </c>
      <c r="G310">
        <v>44.953499999999998</v>
      </c>
      <c r="H310">
        <v>1991064</v>
      </c>
      <c r="I310">
        <v>2014</v>
      </c>
      <c r="J310">
        <v>4092</v>
      </c>
      <c r="K310" t="s">
        <v>1090</v>
      </c>
      <c r="L310" s="1">
        <v>102.73</v>
      </c>
      <c r="M310" s="1">
        <v>15.102592865352161</v>
      </c>
      <c r="N310" s="1">
        <v>9.9884906759906738</v>
      </c>
      <c r="O310" s="1">
        <v>21.411935930839199</v>
      </c>
      <c r="P310" s="1" t="str" cm="1">
        <f t="array" ref="P310">_xll.BDP(B310,"is010")</f>
        <v>#N/A Connection</v>
      </c>
      <c r="Q310" s="1" t="str" cm="1">
        <f t="array" ref="Q310">_xll.BDP(B310,"wacc")</f>
        <v>#N/A Connection</v>
      </c>
      <c r="R310" s="1" t="str" cm="1">
        <f t="array" ref="R310">_xll.BDP(B310,"rr243")</f>
        <v>#N/A Connection</v>
      </c>
      <c r="S310" s="1" t="str" cm="1">
        <f t="array" ref="S310">_xll.BDP(B310,"rr057")</f>
        <v>#N/A Connection</v>
      </c>
      <c r="T310" s="1" t="str" cm="1">
        <f t="array" ref="T310">_xll.BDP(B310,"RR026")</f>
        <v>#N/A Connection</v>
      </c>
      <c r="U310" s="1" t="str" cm="1">
        <f t="array" ref="U310">_xll.BDP(B310,"rr951")</f>
        <v>#N/A Connection</v>
      </c>
      <c r="V310" s="1" t="str" cm="1">
        <f t="array" ref="V310">_xll.BDP(B310,"rx280")</f>
        <v>#N/A Connection</v>
      </c>
      <c r="W310" s="1" t="str" cm="1">
        <f t="array" ref="W310">_xll.BDP(B310,"CEO_DUALITY")</f>
        <v>#N/A Connection</v>
      </c>
      <c r="X310" s="1" t="str" cm="1">
        <f t="array" ref="X310">_xll.BDP(B310,"ES277")</f>
        <v>#N/A Connection</v>
      </c>
      <c r="Y310" s="1" t="str" cm="1">
        <f t="array" ref="Y310">_xll.BDP(B310,"es096")</f>
        <v>#N/A Connection</v>
      </c>
      <c r="Z310" s="1" t="str" cm="1">
        <f t="array" ref="Z310">_xll.BDP(B310,"CG680")</f>
        <v>#N/A Connection</v>
      </c>
      <c r="AA310" s="1">
        <v>2.2141169999999999</v>
      </c>
      <c r="AB310" s="1">
        <v>73.364155196447342</v>
      </c>
      <c r="AC310" s="1">
        <v>18.477509999999999</v>
      </c>
      <c r="AD310" s="1">
        <v>15.10131</v>
      </c>
      <c r="AE310" s="1">
        <v>9.0900549999999996</v>
      </c>
      <c r="AF310" s="1">
        <v>19.340380103854681</v>
      </c>
      <c r="AG310" t="str" cm="1">
        <f t="array" ref="AG310">_xll.BDP(B310,"State_of_domicile")</f>
        <v>#N/A Connection</v>
      </c>
      <c r="AH310" t="str" cm="1">
        <f t="array" ref="AH310">_xll.BDP(B310,"cntry_of_domicile")</f>
        <v>#N/A Connection</v>
      </c>
      <c r="AI310" t="str" cm="1">
        <f t="array" ref="AI310">_xll.BDP(B310,"cur_mkt_cap")</f>
        <v>#N/A Connection</v>
      </c>
      <c r="AJ310" t="str">
        <f t="shared" si="9"/>
        <v>Large Cap</v>
      </c>
      <c r="AK310" t="str" cm="1">
        <f t="array" ref="AK310">_xll.BDP(B310,"EQY_beta")</f>
        <v>#N/A Connection</v>
      </c>
    </row>
    <row r="311" spans="1:37" x14ac:dyDescent="0.3">
      <c r="A311" t="s">
        <v>566</v>
      </c>
      <c r="B311" t="str">
        <f t="shared" si="8"/>
        <v>MO US Equity</v>
      </c>
      <c r="C311" t="s">
        <v>65</v>
      </c>
      <c r="D311" t="s">
        <v>27</v>
      </c>
      <c r="E311">
        <v>1785534000</v>
      </c>
      <c r="F311" t="s">
        <v>1063</v>
      </c>
      <c r="G311">
        <v>18.224699999999999</v>
      </c>
      <c r="H311">
        <v>7808804</v>
      </c>
      <c r="I311">
        <v>2009</v>
      </c>
      <c r="J311">
        <v>6000</v>
      </c>
      <c r="K311" t="s">
        <v>1073</v>
      </c>
      <c r="L311" s="1">
        <v>45.05</v>
      </c>
      <c r="M311" s="1">
        <v>2.9249418421029683</v>
      </c>
      <c r="O311" s="1">
        <v>9.9032282686756137</v>
      </c>
      <c r="P311" s="1" t="str" cm="1">
        <f t="array" ref="P311">_xll.BDP(B311,"is010")</f>
        <v>#N/A Connection</v>
      </c>
      <c r="Q311" s="1" t="str" cm="1">
        <f t="array" ref="Q311">_xll.BDP(B311,"wacc")</f>
        <v>#N/A Connection</v>
      </c>
      <c r="R311" s="1" t="str" cm="1">
        <f t="array" ref="R311">_xll.BDP(B311,"rr243")</f>
        <v>#N/A Connection</v>
      </c>
      <c r="S311" s="1" t="str" cm="1">
        <f t="array" ref="S311">_xll.BDP(B311,"rr057")</f>
        <v>#N/A Connection</v>
      </c>
      <c r="T311" s="1" t="str" cm="1">
        <f t="array" ref="T311">_xll.BDP(B311,"RR026")</f>
        <v>#N/A Connection</v>
      </c>
      <c r="U311" s="1" t="str" cm="1">
        <f t="array" ref="U311">_xll.BDP(B311,"rr951")</f>
        <v>#N/A Connection</v>
      </c>
      <c r="V311" s="1" t="str" cm="1">
        <f t="array" ref="V311">_xll.BDP(B311,"rx280")</f>
        <v>#N/A Connection</v>
      </c>
      <c r="W311" s="1" t="str" cm="1">
        <f t="array" ref="W311">_xll.BDP(B311,"CEO_DUALITY")</f>
        <v>#N/A Connection</v>
      </c>
      <c r="X311" s="1" t="str" cm="1">
        <f t="array" ref="X311">_xll.BDP(B311,"ES277")</f>
        <v>#N/A Connection</v>
      </c>
      <c r="Y311" s="1" t="str" cm="1">
        <f t="array" ref="Y311">_xll.BDP(B311,"es096")</f>
        <v>#N/A Connection</v>
      </c>
      <c r="Z311" s="1" t="str" cm="1">
        <f t="array" ref="Z311">_xll.BDP(B311,"CG680")</f>
        <v>#N/A Connection</v>
      </c>
      <c r="AA311" s="1">
        <v>2.1827079999999999</v>
      </c>
      <c r="AB311" s="1">
        <v>67.604269499840655</v>
      </c>
      <c r="AC311" s="1">
        <v>-3.4326530000000002</v>
      </c>
      <c r="AD311" s="1">
        <v>3.8483960000000002</v>
      </c>
      <c r="AE311" s="1">
        <v>-1.6719170000000001</v>
      </c>
      <c r="AF311" s="1">
        <v>10.001643236797552</v>
      </c>
      <c r="AG311" t="str" cm="1">
        <f t="array" ref="AG311">_xll.BDP(B311,"State_of_domicile")</f>
        <v>#N/A Connection</v>
      </c>
      <c r="AH311" t="str" cm="1">
        <f t="array" ref="AH311">_xll.BDP(B311,"cntry_of_domicile")</f>
        <v>#N/A Connection</v>
      </c>
      <c r="AI311" t="str" cm="1">
        <f t="array" ref="AI311">_xll.BDP(B311,"cur_mkt_cap")</f>
        <v>#N/A Connection</v>
      </c>
      <c r="AJ311" t="str">
        <f t="shared" si="9"/>
        <v>Large Cap</v>
      </c>
      <c r="AK311" t="str" cm="1">
        <f t="array" ref="AK311">_xll.BDP(B311,"EQY_beta")</f>
        <v>#N/A Connection</v>
      </c>
    </row>
    <row r="312" spans="1:37" x14ac:dyDescent="0.3">
      <c r="A312" t="s">
        <v>942</v>
      </c>
      <c r="B312" t="str">
        <f t="shared" si="8"/>
        <v>MOS US Equity</v>
      </c>
      <c r="C312" t="s">
        <v>441</v>
      </c>
      <c r="D312" t="s">
        <v>12</v>
      </c>
      <c r="E312">
        <v>340481000</v>
      </c>
      <c r="F312" t="s">
        <v>1063</v>
      </c>
      <c r="G312">
        <v>4.9310999999999998</v>
      </c>
      <c r="H312">
        <v>4001958</v>
      </c>
      <c r="I312">
        <v>2004</v>
      </c>
      <c r="J312">
        <v>12525</v>
      </c>
      <c r="K312" t="s">
        <v>1076</v>
      </c>
      <c r="L312" s="1">
        <v>47.81</v>
      </c>
      <c r="M312" s="1">
        <v>9.8399534001993416</v>
      </c>
      <c r="O312" s="1">
        <v>1.5221251386218178</v>
      </c>
      <c r="P312" s="1" t="str" cm="1">
        <f t="array" ref="P312">_xll.BDP(B312,"is010")</f>
        <v>#N/A Connection</v>
      </c>
      <c r="Q312" s="1" t="str" cm="1">
        <f t="array" ref="Q312">_xll.BDP(B312,"wacc")</f>
        <v>#N/A Connection</v>
      </c>
      <c r="R312" s="1" t="str" cm="1">
        <f t="array" ref="R312">_xll.BDP(B312,"rr243")</f>
        <v>#N/A Connection</v>
      </c>
      <c r="S312" s="1" t="str" cm="1">
        <f t="array" ref="S312">_xll.BDP(B312,"rr057")</f>
        <v>#N/A Connection</v>
      </c>
      <c r="T312" s="1" t="str" cm="1">
        <f t="array" ref="T312">_xll.BDP(B312,"RR026")</f>
        <v>#N/A Connection</v>
      </c>
      <c r="U312" s="1" t="str" cm="1">
        <f t="array" ref="U312">_xll.BDP(B312,"rr951")</f>
        <v>#N/A Connection</v>
      </c>
      <c r="V312" s="1" t="str" cm="1">
        <f t="array" ref="V312">_xll.BDP(B312,"rx280")</f>
        <v>#N/A Connection</v>
      </c>
      <c r="W312" s="1" t="str" cm="1">
        <f t="array" ref="W312">_xll.BDP(B312,"CEO_DUALITY")</f>
        <v>#N/A Connection</v>
      </c>
      <c r="X312" s="1" t="str" cm="1">
        <f t="array" ref="X312">_xll.BDP(B312,"ES277")</f>
        <v>#N/A Connection</v>
      </c>
      <c r="Y312" s="1" t="str" cm="1">
        <f t="array" ref="Y312">_xll.BDP(B312,"es096")</f>
        <v>#N/A Connection</v>
      </c>
      <c r="Z312" s="1" t="str" cm="1">
        <f t="array" ref="Z312">_xll.BDP(B312,"CG680")</f>
        <v>#N/A Connection</v>
      </c>
      <c r="AA312" s="1">
        <v>1.925006</v>
      </c>
      <c r="AB312" s="1">
        <v>94.167093849063946</v>
      </c>
      <c r="AC312" s="1">
        <v>10.793810000000001</v>
      </c>
      <c r="AD312" s="1">
        <v>31.036580000000001</v>
      </c>
      <c r="AE312" s="1">
        <v>13.7135</v>
      </c>
      <c r="AF312" s="1">
        <v>-0.56570887974594086</v>
      </c>
      <c r="AG312" t="str" cm="1">
        <f t="array" ref="AG312">_xll.BDP(B312,"State_of_domicile")</f>
        <v>#N/A Connection</v>
      </c>
      <c r="AH312" t="str" cm="1">
        <f t="array" ref="AH312">_xll.BDP(B312,"cntry_of_domicile")</f>
        <v>#N/A Connection</v>
      </c>
      <c r="AI312" t="str" cm="1">
        <f t="array" ref="AI312">_xll.BDP(B312,"cur_mkt_cap")</f>
        <v>#N/A Connection</v>
      </c>
      <c r="AJ312" t="str">
        <f t="shared" si="9"/>
        <v>Large Cap</v>
      </c>
      <c r="AK312" t="str" cm="1">
        <f t="array" ref="AK312">_xll.BDP(B312,"EQY_beta")</f>
        <v>#N/A Connection</v>
      </c>
    </row>
    <row r="313" spans="1:37" x14ac:dyDescent="0.3">
      <c r="A313" t="s">
        <v>956</v>
      </c>
      <c r="B313" t="str">
        <f t="shared" si="8"/>
        <v>MPC US Equity</v>
      </c>
      <c r="C313" t="s">
        <v>454</v>
      </c>
      <c r="D313" t="s">
        <v>25</v>
      </c>
      <c r="E313">
        <v>454000000</v>
      </c>
      <c r="F313" t="s">
        <v>1063</v>
      </c>
      <c r="G313">
        <v>4.1563999999999997</v>
      </c>
      <c r="H313">
        <v>3635469</v>
      </c>
      <c r="I313">
        <v>2009</v>
      </c>
      <c r="J313">
        <v>17700</v>
      </c>
      <c r="K313" t="s">
        <v>1083</v>
      </c>
      <c r="L313" s="1">
        <v>123.35</v>
      </c>
      <c r="M313" s="1">
        <v>9.546532620073588</v>
      </c>
      <c r="O313" s="1">
        <v>2.9476020109942773</v>
      </c>
      <c r="P313" s="1" t="str" cm="1">
        <f t="array" ref="P313">_xll.BDP(B313,"is010")</f>
        <v>#N/A Connection</v>
      </c>
      <c r="Q313" s="1" t="str" cm="1">
        <f t="array" ref="Q313">_xll.BDP(B313,"wacc")</f>
        <v>#N/A Connection</v>
      </c>
      <c r="R313" s="1" t="str" cm="1">
        <f t="array" ref="R313">_xll.BDP(B313,"rr243")</f>
        <v>#N/A Connection</v>
      </c>
      <c r="S313" s="1" t="str" cm="1">
        <f t="array" ref="S313">_xll.BDP(B313,"rr057")</f>
        <v>#N/A Connection</v>
      </c>
      <c r="T313" s="1" t="str" cm="1">
        <f t="array" ref="T313">_xll.BDP(B313,"RR026")</f>
        <v>#N/A Connection</v>
      </c>
      <c r="U313" s="1" t="str" cm="1">
        <f t="array" ref="U313">_xll.BDP(B313,"rr951")</f>
        <v>#N/A Connection</v>
      </c>
      <c r="V313" s="1" t="str" cm="1">
        <f t="array" ref="V313">_xll.BDP(B313,"rx280")</f>
        <v>#N/A Connection</v>
      </c>
      <c r="W313" s="1" t="str" cm="1">
        <f t="array" ref="W313">_xll.BDP(B313,"CEO_DUALITY")</f>
        <v>#N/A Connection</v>
      </c>
      <c r="X313" s="1" t="str" cm="1">
        <f t="array" ref="X313">_xll.BDP(B313,"ES277")</f>
        <v>#N/A Connection</v>
      </c>
      <c r="Y313" s="1" t="str" cm="1">
        <f t="array" ref="Y313">_xll.BDP(B313,"es096")</f>
        <v>#N/A Connection</v>
      </c>
      <c r="Z313" s="1" t="str" cm="1">
        <f t="array" ref="Z313">_xll.BDP(B313,"CG680")</f>
        <v>#N/A Connection</v>
      </c>
      <c r="AA313" s="1">
        <v>3.1975899999999999</v>
      </c>
      <c r="AB313" s="1">
        <v>87.49418817241903</v>
      </c>
      <c r="AC313" s="1">
        <v>69.734830000000002</v>
      </c>
      <c r="AD313" s="1">
        <v>34.720590000000001</v>
      </c>
      <c r="AE313" s="1">
        <v>15.75032</v>
      </c>
      <c r="AF313" s="1">
        <v>17.910253619593952</v>
      </c>
      <c r="AG313" t="str" cm="1">
        <f t="array" ref="AG313">_xll.BDP(B313,"State_of_domicile")</f>
        <v>#N/A Connection</v>
      </c>
      <c r="AH313" t="str" cm="1">
        <f t="array" ref="AH313">_xll.BDP(B313,"cntry_of_domicile")</f>
        <v>#N/A Connection</v>
      </c>
      <c r="AI313" t="str" cm="1">
        <f t="array" ref="AI313">_xll.BDP(B313,"cur_mkt_cap")</f>
        <v>#N/A Connection</v>
      </c>
      <c r="AJ313" t="str">
        <f t="shared" si="9"/>
        <v>Large Cap</v>
      </c>
      <c r="AK313" t="str" cm="1">
        <f t="array" ref="AK313">_xll.BDP(B313,"EQY_beta")</f>
        <v>#N/A Connection</v>
      </c>
    </row>
    <row r="314" spans="1:37" x14ac:dyDescent="0.3">
      <c r="A314" t="s">
        <v>542</v>
      </c>
      <c r="B314" t="str">
        <f t="shared" si="8"/>
        <v>MPWR US Equity</v>
      </c>
      <c r="C314" t="s">
        <v>40</v>
      </c>
      <c r="D314" t="s">
        <v>19</v>
      </c>
      <c r="E314">
        <v>46942000</v>
      </c>
      <c r="F314" t="s">
        <v>1065</v>
      </c>
      <c r="G314">
        <v>56.3185</v>
      </c>
      <c r="H314">
        <v>520850</v>
      </c>
      <c r="I314">
        <v>2004</v>
      </c>
      <c r="J314">
        <v>2093</v>
      </c>
      <c r="K314" t="s">
        <v>1072</v>
      </c>
      <c r="L314" s="1">
        <v>407.99</v>
      </c>
      <c r="M314" s="1">
        <v>22.33976719565247</v>
      </c>
      <c r="N314" s="1">
        <v>40.579926096075106</v>
      </c>
      <c r="O314" s="1">
        <v>14.142882862094021</v>
      </c>
      <c r="P314" s="1" t="str" cm="1">
        <f t="array" ref="P314">_xll.BDP(B314,"is010")</f>
        <v>#N/A Connection</v>
      </c>
      <c r="Q314" s="1" t="str" cm="1">
        <f t="array" ref="Q314">_xll.BDP(B314,"wacc")</f>
        <v>#N/A Connection</v>
      </c>
      <c r="R314" s="1" t="str" cm="1">
        <f t="array" ref="R314">_xll.BDP(B314,"rr243")</f>
        <v>#N/A Connection</v>
      </c>
      <c r="S314" s="1" t="str" cm="1">
        <f t="array" ref="S314">_xll.BDP(B314,"rr057")</f>
        <v>#N/A Connection</v>
      </c>
      <c r="T314" s="1" t="str" cm="1">
        <f t="array" ref="T314">_xll.BDP(B314,"RR026")</f>
        <v>#N/A Connection</v>
      </c>
      <c r="U314" s="1" t="str" cm="1">
        <f t="array" ref="U314">_xll.BDP(B314,"rr951")</f>
        <v>#N/A Connection</v>
      </c>
      <c r="V314" s="1" t="str" cm="1">
        <f t="array" ref="V314">_xll.BDP(B314,"rx280")</f>
        <v>#N/A Connection</v>
      </c>
      <c r="W314" s="1" t="str" cm="1">
        <f t="array" ref="W314">_xll.BDP(B314,"CEO_DUALITY")</f>
        <v>#N/A Connection</v>
      </c>
      <c r="X314" s="1" t="str" cm="1">
        <f t="array" ref="X314">_xll.BDP(B314,"ES277")</f>
        <v>#N/A Connection</v>
      </c>
      <c r="Y314" s="1" t="str" cm="1">
        <f t="array" ref="Y314">_xll.BDP(B314,"es096")</f>
        <v>#N/A Connection</v>
      </c>
      <c r="Z314" s="1" t="str" cm="1">
        <f t="array" ref="Z314">_xll.BDP(B314,"CG680")</f>
        <v>#N/A Connection</v>
      </c>
      <c r="AA314" s="1">
        <v>4.9573749999999999</v>
      </c>
      <c r="AB314" s="1">
        <v>105.00895721695413</v>
      </c>
      <c r="AC314" s="1">
        <v>-1.258955</v>
      </c>
      <c r="AD314" s="1">
        <v>31.857769999999999</v>
      </c>
      <c r="AE314" s="1">
        <v>28.869340000000001</v>
      </c>
      <c r="AF314" s="1">
        <v>33.366753626567004</v>
      </c>
      <c r="AG314" t="str" cm="1">
        <f t="array" ref="AG314">_xll.BDP(B314,"State_of_domicile")</f>
        <v>#N/A Connection</v>
      </c>
      <c r="AH314" t="str" cm="1">
        <f t="array" ref="AH314">_xll.BDP(B314,"cntry_of_domicile")</f>
        <v>#N/A Connection</v>
      </c>
      <c r="AI314" t="str" cm="1">
        <f t="array" ref="AI314">_xll.BDP(B314,"cur_mkt_cap")</f>
        <v>#N/A Connection</v>
      </c>
      <c r="AJ314" t="str">
        <f t="shared" si="9"/>
        <v>Large Cap</v>
      </c>
      <c r="AK314" t="str" cm="1">
        <f t="array" ref="AK314">_xll.BDP(B314,"EQY_beta")</f>
        <v>#N/A Connection</v>
      </c>
    </row>
    <row r="315" spans="1:37" x14ac:dyDescent="0.3">
      <c r="A315" t="s">
        <v>546</v>
      </c>
      <c r="B315" t="str">
        <f t="shared" si="8"/>
        <v>MRK US Equity</v>
      </c>
      <c r="C315" t="s">
        <v>44</v>
      </c>
      <c r="D315" t="s">
        <v>29</v>
      </c>
      <c r="E315">
        <v>2535396000</v>
      </c>
      <c r="F315" t="s">
        <v>1063</v>
      </c>
      <c r="G315">
        <v>18.017199999999999</v>
      </c>
      <c r="H315">
        <v>8810286</v>
      </c>
      <c r="I315">
        <v>1970</v>
      </c>
      <c r="J315">
        <v>68000</v>
      </c>
      <c r="K315" t="s">
        <v>1069</v>
      </c>
      <c r="L315" s="1">
        <v>109.93</v>
      </c>
      <c r="M315" s="1">
        <v>5.9906040655381076</v>
      </c>
      <c r="O315" s="1">
        <v>8.5908821476384265</v>
      </c>
      <c r="P315" s="1" t="str" cm="1">
        <f t="array" ref="P315">_xll.BDP(B315,"is010")</f>
        <v>#N/A Connection</v>
      </c>
      <c r="Q315" s="1" t="str" cm="1">
        <f t="array" ref="Q315">_xll.BDP(B315,"wacc")</f>
        <v>#N/A Connection</v>
      </c>
      <c r="R315" s="1" t="str" cm="1">
        <f t="array" ref="R315">_xll.BDP(B315,"rr243")</f>
        <v>#N/A Connection</v>
      </c>
      <c r="S315" s="1" t="str" cm="1">
        <f t="array" ref="S315">_xll.BDP(B315,"rr057")</f>
        <v>#N/A Connection</v>
      </c>
      <c r="T315" s="1" t="str" cm="1">
        <f t="array" ref="T315">_xll.BDP(B315,"RR026")</f>
        <v>#N/A Connection</v>
      </c>
      <c r="U315" s="1" t="str" cm="1">
        <f t="array" ref="U315">_xll.BDP(B315,"rr951")</f>
        <v>#N/A Connection</v>
      </c>
      <c r="V315" s="1" t="str" cm="1">
        <f t="array" ref="V315">_xll.BDP(B315,"rx280")</f>
        <v>#N/A Connection</v>
      </c>
      <c r="W315" s="1" t="str" cm="1">
        <f t="array" ref="W315">_xll.BDP(B315,"CEO_DUALITY")</f>
        <v>#N/A Connection</v>
      </c>
      <c r="X315" s="1" t="str" cm="1">
        <f t="array" ref="X315">_xll.BDP(B315,"ES277")</f>
        <v>#N/A Connection</v>
      </c>
      <c r="Y315" s="1" t="str" cm="1">
        <f t="array" ref="Y315">_xll.BDP(B315,"es096")</f>
        <v>#N/A Connection</v>
      </c>
      <c r="Z315" s="1" t="str" cm="1">
        <f t="array" ref="Z315">_xll.BDP(B315,"CG680")</f>
        <v>#N/A Connection</v>
      </c>
      <c r="AA315" s="1">
        <v>2.0440010000000002</v>
      </c>
      <c r="AB315" s="1">
        <v>82.305080132529966</v>
      </c>
      <c r="AC315" s="1">
        <v>39.027949999999997</v>
      </c>
      <c r="AD315" s="1">
        <v>11.767519999999999</v>
      </c>
      <c r="AE315" s="1">
        <v>17.08727</v>
      </c>
      <c r="AF315" s="1">
        <v>14.655627282928618</v>
      </c>
      <c r="AG315" t="str" cm="1">
        <f t="array" ref="AG315">_xll.BDP(B315,"State_of_domicile")</f>
        <v>#N/A Connection</v>
      </c>
      <c r="AH315" t="str" cm="1">
        <f t="array" ref="AH315">_xll.BDP(B315,"cntry_of_domicile")</f>
        <v>#N/A Connection</v>
      </c>
      <c r="AI315" t="str" cm="1">
        <f t="array" ref="AI315">_xll.BDP(B315,"cur_mkt_cap")</f>
        <v>#N/A Connection</v>
      </c>
      <c r="AJ315" t="str">
        <f t="shared" si="9"/>
        <v>Large Cap</v>
      </c>
      <c r="AK315" t="str" cm="1">
        <f t="array" ref="AK315">_xll.BDP(B315,"EQY_beta")</f>
        <v>#N/A Connection</v>
      </c>
    </row>
    <row r="316" spans="1:37" x14ac:dyDescent="0.3">
      <c r="A316" t="s">
        <v>966</v>
      </c>
      <c r="B316" t="str">
        <f t="shared" si="8"/>
        <v>MRNA US Equity</v>
      </c>
      <c r="C316" t="s">
        <v>464</v>
      </c>
      <c r="D316" t="s">
        <v>29</v>
      </c>
      <c r="E316">
        <v>384180500</v>
      </c>
      <c r="F316" t="s">
        <v>1065</v>
      </c>
      <c r="G316">
        <v>6.2648999999999999</v>
      </c>
      <c r="H316">
        <v>3821308</v>
      </c>
      <c r="I316">
        <v>2016</v>
      </c>
      <c r="J316">
        <v>2700</v>
      </c>
      <c r="K316" t="s">
        <v>1101</v>
      </c>
      <c r="L316" s="1">
        <v>204.93</v>
      </c>
      <c r="M316" s="1">
        <v>63.810133515009348</v>
      </c>
      <c r="O316" s="1">
        <v>-3.030425642812645</v>
      </c>
      <c r="P316" s="1" t="str" cm="1">
        <f t="array" ref="P316">_xll.BDP(B316,"is010")</f>
        <v>#N/A Connection</v>
      </c>
      <c r="Q316" s="1" t="str" cm="1">
        <f t="array" ref="Q316">_xll.BDP(B316,"wacc")</f>
        <v>#N/A Connection</v>
      </c>
      <c r="R316" s="1" t="str" cm="1">
        <f t="array" ref="R316">_xll.BDP(B316,"rr243")</f>
        <v>#N/A Connection</v>
      </c>
      <c r="S316" s="1" t="str" cm="1">
        <f t="array" ref="S316">_xll.BDP(B316,"rr057")</f>
        <v>#N/A Connection</v>
      </c>
      <c r="T316" s="1" t="str" cm="1">
        <f t="array" ref="T316">_xll.BDP(B316,"RR026")</f>
        <v>#N/A Connection</v>
      </c>
      <c r="U316" s="1" t="str" cm="1">
        <f t="array" ref="U316">_xll.BDP(B316,"rr951")</f>
        <v>#N/A Connection</v>
      </c>
      <c r="V316" s="1" t="str" cm="1">
        <f t="array" ref="V316">_xll.BDP(B316,"rx280")</f>
        <v>#N/A Connection</v>
      </c>
      <c r="W316" s="1" t="str" cm="1">
        <f t="array" ref="W316">_xll.BDP(B316,"CEO_DUALITY")</f>
        <v>#N/A Connection</v>
      </c>
      <c r="X316" s="1" t="str" cm="1">
        <f t="array" ref="X316">_xll.BDP(B316,"ES277")</f>
        <v>#N/A Connection</v>
      </c>
      <c r="Y316" s="1" t="str" cm="1">
        <f t="array" ref="Y316">_xll.BDP(B316,"es096")</f>
        <v>#N/A Connection</v>
      </c>
      <c r="Z316" s="1" t="str" cm="1">
        <f t="array" ref="Z316">_xll.BDP(B316,"CG680")</f>
        <v>#N/A Connection</v>
      </c>
      <c r="AA316" s="1">
        <v>2.1090399999999998</v>
      </c>
      <c r="AB316" s="1">
        <v>74.47480476679381</v>
      </c>
      <c r="AC316" s="1">
        <v>9.056317</v>
      </c>
      <c r="AD316" s="1">
        <v>114.2043</v>
      </c>
      <c r="AG316" t="str" cm="1">
        <f t="array" ref="AG316">_xll.BDP(B316,"State_of_domicile")</f>
        <v>#N/A Connection</v>
      </c>
      <c r="AH316" t="str" cm="1">
        <f t="array" ref="AH316">_xll.BDP(B316,"cntry_of_domicile")</f>
        <v>#N/A Connection</v>
      </c>
      <c r="AI316" t="str" cm="1">
        <f t="array" ref="AI316">_xll.BDP(B316,"cur_mkt_cap")</f>
        <v>#N/A Connection</v>
      </c>
      <c r="AJ316" t="str">
        <f t="shared" si="9"/>
        <v>Large Cap</v>
      </c>
      <c r="AK316" t="str" cm="1">
        <f t="array" ref="AK316">_xll.BDP(B316,"EQY_beta")</f>
        <v>#N/A Connection</v>
      </c>
    </row>
    <row r="317" spans="1:37" x14ac:dyDescent="0.3">
      <c r="A317" t="s">
        <v>743</v>
      </c>
      <c r="B317" t="str">
        <f t="shared" si="8"/>
        <v>MRO US Equity</v>
      </c>
      <c r="C317" t="s">
        <v>243</v>
      </c>
      <c r="D317" t="s">
        <v>25</v>
      </c>
      <c r="E317">
        <v>635067800</v>
      </c>
      <c r="F317" t="s">
        <v>1063</v>
      </c>
      <c r="G317">
        <v>5.0053000000000001</v>
      </c>
      <c r="H317">
        <v>9143683</v>
      </c>
      <c r="I317">
        <v>2001</v>
      </c>
      <c r="J317">
        <v>1531</v>
      </c>
      <c r="K317" t="s">
        <v>1083</v>
      </c>
      <c r="L317" s="1">
        <v>27.16</v>
      </c>
      <c r="M317" s="1">
        <v>12.640661586622581</v>
      </c>
      <c r="O317" s="1">
        <v>-3.2736503540703565</v>
      </c>
      <c r="P317" s="1" t="str" cm="1">
        <f t="array" ref="P317">_xll.BDP(B317,"is010")</f>
        <v>#N/A Connection</v>
      </c>
      <c r="Q317" s="1" t="str" cm="1">
        <f t="array" ref="Q317">_xll.BDP(B317,"wacc")</f>
        <v>#N/A Connection</v>
      </c>
      <c r="R317" s="1" t="str" cm="1">
        <f t="array" ref="R317">_xll.BDP(B317,"rr243")</f>
        <v>#N/A Connection</v>
      </c>
      <c r="S317" s="1" t="str" cm="1">
        <f t="array" ref="S317">_xll.BDP(B317,"rr057")</f>
        <v>#N/A Connection</v>
      </c>
      <c r="T317" s="1" t="str" cm="1">
        <f t="array" ref="T317">_xll.BDP(B317,"RR026")</f>
        <v>#N/A Connection</v>
      </c>
      <c r="U317" s="1" t="str" cm="1">
        <f t="array" ref="U317">_xll.BDP(B317,"rr951")</f>
        <v>#N/A Connection</v>
      </c>
      <c r="V317" s="1" t="str" cm="1">
        <f t="array" ref="V317">_xll.BDP(B317,"rx280")</f>
        <v>#N/A Connection</v>
      </c>
      <c r="W317" s="1" t="str" cm="1">
        <f t="array" ref="W317">_xll.BDP(B317,"CEO_DUALITY")</f>
        <v>#N/A Connection</v>
      </c>
      <c r="X317" s="1" t="str" cm="1">
        <f t="array" ref="X317">_xll.BDP(B317,"ES277")</f>
        <v>#N/A Connection</v>
      </c>
      <c r="Y317" s="1" t="str" cm="1">
        <f t="array" ref="Y317">_xll.BDP(B317,"es096")</f>
        <v>#N/A Connection</v>
      </c>
      <c r="Z317" s="1" t="str" cm="1">
        <f t="array" ref="Z317">_xll.BDP(B317,"CG680")</f>
        <v>#N/A Connection</v>
      </c>
      <c r="AA317" s="1">
        <v>1.890299</v>
      </c>
      <c r="AB317" s="1">
        <v>90.163811793552654</v>
      </c>
      <c r="AC317" s="1">
        <v>41.529690000000002</v>
      </c>
      <c r="AD317" s="1">
        <v>28.680710000000001</v>
      </c>
      <c r="AE317" s="1">
        <v>9.115024</v>
      </c>
      <c r="AF317" s="1">
        <v>0.7097594714581712</v>
      </c>
      <c r="AG317" t="str" cm="1">
        <f t="array" ref="AG317">_xll.BDP(B317,"State_of_domicile")</f>
        <v>#N/A Connection</v>
      </c>
      <c r="AH317" t="str" cm="1">
        <f t="array" ref="AH317">_xll.BDP(B317,"cntry_of_domicile")</f>
        <v>#N/A Connection</v>
      </c>
      <c r="AI317" t="str" cm="1">
        <f t="array" ref="AI317">_xll.BDP(B317,"cur_mkt_cap")</f>
        <v>#N/A Connection</v>
      </c>
      <c r="AJ317" t="str">
        <f t="shared" si="9"/>
        <v>Large Cap</v>
      </c>
      <c r="AK317" t="str" cm="1">
        <f t="array" ref="AK317">_xll.BDP(B317,"EQY_beta")</f>
        <v>#N/A Connection</v>
      </c>
    </row>
    <row r="318" spans="1:37" x14ac:dyDescent="0.3">
      <c r="A318" t="s">
        <v>813</v>
      </c>
      <c r="B318" t="str">
        <f t="shared" si="8"/>
        <v>MS US Equity</v>
      </c>
      <c r="C318" t="s">
        <v>312</v>
      </c>
      <c r="D318" t="s">
        <v>14</v>
      </c>
      <c r="E318">
        <v>1675000000</v>
      </c>
      <c r="F318" t="s">
        <v>1063</v>
      </c>
      <c r="G318">
        <v>16.209499999999998</v>
      </c>
      <c r="H318">
        <v>8181721</v>
      </c>
      <c r="I318">
        <v>1981</v>
      </c>
      <c r="J318">
        <v>82000</v>
      </c>
      <c r="K318" t="s">
        <v>1080</v>
      </c>
      <c r="L318" s="1">
        <v>96.93</v>
      </c>
      <c r="M318" s="1">
        <v>9.7233021641255579</v>
      </c>
      <c r="N318" s="1">
        <v>51.141161644388532</v>
      </c>
      <c r="O318" s="1">
        <v>1.0383518610812636</v>
      </c>
      <c r="P318" s="1" t="str" cm="1">
        <f t="array" ref="P318">_xll.BDP(B318,"is010")</f>
        <v>#N/A Connection</v>
      </c>
      <c r="Q318" s="1" t="str" cm="1">
        <f t="array" ref="Q318">_xll.BDP(B318,"wacc")</f>
        <v>#N/A Connection</v>
      </c>
      <c r="R318" s="1" t="str" cm="1">
        <f t="array" ref="R318">_xll.BDP(B318,"rr243")</f>
        <v>#N/A Connection</v>
      </c>
      <c r="T318" s="1" t="str" cm="1">
        <f t="array" ref="T318">_xll.BDP(B318,"RR026")</f>
        <v>#N/A Connection</v>
      </c>
      <c r="U318" s="1" t="str" cm="1">
        <f t="array" ref="U318">_xll.BDP(B318,"rr951")</f>
        <v>#N/A Connection</v>
      </c>
      <c r="V318" s="1" t="str" cm="1">
        <f t="array" ref="V318">_xll.BDP(B318,"rx280")</f>
        <v>#N/A Connection</v>
      </c>
      <c r="W318" s="1" t="str" cm="1">
        <f t="array" ref="W318">_xll.BDP(B318,"CEO_DUALITY")</f>
        <v>#N/A Connection</v>
      </c>
      <c r="X318" s="1" t="str" cm="1">
        <f t="array" ref="X318">_xll.BDP(B318,"ES277")</f>
        <v>#N/A Connection</v>
      </c>
      <c r="Y318" s="1" t="str" cm="1">
        <f t="array" ref="Y318">_xll.BDP(B318,"es096")</f>
        <v>#N/A Connection</v>
      </c>
      <c r="Z318" s="1" t="str" cm="1">
        <f t="array" ref="Z318">_xll.BDP(B318,"CG680")</f>
        <v>#N/A Connection</v>
      </c>
      <c r="AA318" s="1">
        <v>2.934097</v>
      </c>
      <c r="AB318" s="1">
        <v>90.993471394622688</v>
      </c>
      <c r="AC318" s="1">
        <v>6.649438</v>
      </c>
      <c r="AD318" s="1">
        <v>22.440719999999999</v>
      </c>
      <c r="AE318" s="1">
        <v>14.74897</v>
      </c>
      <c r="AF318" s="1">
        <v>18.902484410738406</v>
      </c>
      <c r="AG318" t="str" cm="1">
        <f t="array" ref="AG318">_xll.BDP(B318,"State_of_domicile")</f>
        <v>#N/A Connection</v>
      </c>
      <c r="AH318" t="str" cm="1">
        <f t="array" ref="AH318">_xll.BDP(B318,"cntry_of_domicile")</f>
        <v>#N/A Connection</v>
      </c>
      <c r="AI318" t="str" cm="1">
        <f t="array" ref="AI318">_xll.BDP(B318,"cur_mkt_cap")</f>
        <v>#N/A Connection</v>
      </c>
      <c r="AJ318" t="str">
        <f t="shared" si="9"/>
        <v>Large Cap</v>
      </c>
      <c r="AK318" t="str" cm="1">
        <f t="array" ref="AK318">_xll.BDP(B318,"EQY_beta")</f>
        <v>#N/A Connection</v>
      </c>
    </row>
    <row r="319" spans="1:37" x14ac:dyDescent="0.3">
      <c r="A319" t="s">
        <v>581</v>
      </c>
      <c r="B319" t="str">
        <f t="shared" si="8"/>
        <v>MSCI US Equity</v>
      </c>
      <c r="C319" t="s">
        <v>80</v>
      </c>
      <c r="D319" t="s">
        <v>14</v>
      </c>
      <c r="E319">
        <v>79958170</v>
      </c>
      <c r="F319" t="s">
        <v>1063</v>
      </c>
      <c r="G319">
        <v>52.944299999999998</v>
      </c>
      <c r="H319">
        <v>436037</v>
      </c>
      <c r="I319">
        <v>1998</v>
      </c>
      <c r="J319">
        <v>4767</v>
      </c>
      <c r="K319" t="s">
        <v>1093</v>
      </c>
      <c r="L319" s="1">
        <v>514.59</v>
      </c>
      <c r="M319" s="1">
        <v>15.618966453101347</v>
      </c>
      <c r="N319" s="1">
        <v>24.812988273181851</v>
      </c>
      <c r="O319" s="1">
        <v>13.787406345697757</v>
      </c>
      <c r="P319" s="1" t="str" cm="1">
        <f t="array" ref="P319">_xll.BDP(B319,"is010")</f>
        <v>#N/A Connection</v>
      </c>
      <c r="Q319" s="1" t="str" cm="1">
        <f t="array" ref="Q319">_xll.BDP(B319,"wacc")</f>
        <v>#N/A Connection</v>
      </c>
      <c r="R319" s="1" t="str" cm="1">
        <f t="array" ref="R319">_xll.BDP(B319,"rr243")</f>
        <v>#N/A Connection</v>
      </c>
      <c r="S319" s="1" t="str" cm="1">
        <f t="array" ref="S319">_xll.BDP(B319,"rr057")</f>
        <v>#N/A Connection</v>
      </c>
      <c r="T319" s="1" t="str" cm="1">
        <f t="array" ref="T319">_xll.BDP(B319,"RR026")</f>
        <v>#N/A Connection</v>
      </c>
      <c r="U319" s="1" t="str" cm="1">
        <f t="array" ref="U319">_xll.BDP(B319,"rr951")</f>
        <v>#N/A Connection</v>
      </c>
      <c r="V319" s="1" t="str" cm="1">
        <f t="array" ref="V319">_xll.BDP(B319,"rx280")</f>
        <v>#N/A Connection</v>
      </c>
      <c r="W319" s="1" t="str" cm="1">
        <f t="array" ref="W319">_xll.BDP(B319,"CEO_DUALITY")</f>
        <v>#N/A Connection</v>
      </c>
      <c r="X319" s="1" t="str" cm="1">
        <f t="array" ref="X319">_xll.BDP(B319,"ES277")</f>
        <v>#N/A Connection</v>
      </c>
      <c r="Y319" s="1" t="str" cm="1">
        <f t="array" ref="Y319">_xll.BDP(B319,"es096")</f>
        <v>#N/A Connection</v>
      </c>
      <c r="Z319" s="1" t="str" cm="1">
        <f t="array" ref="Z319">_xll.BDP(B319,"CG680")</f>
        <v>#N/A Connection</v>
      </c>
      <c r="AA319" s="1">
        <v>1.360298</v>
      </c>
      <c r="AB319" s="1">
        <v>97.546355687564315</v>
      </c>
      <c r="AC319" s="1">
        <v>0.57509060000000001</v>
      </c>
      <c r="AD319" s="1">
        <v>23.597049999999999</v>
      </c>
      <c r="AE319" s="1">
        <v>31.58886</v>
      </c>
      <c r="AF319" s="1">
        <v>32.334002590601955</v>
      </c>
      <c r="AG319" t="str" cm="1">
        <f t="array" ref="AG319">_xll.BDP(B319,"State_of_domicile")</f>
        <v>#N/A Connection</v>
      </c>
      <c r="AH319" t="str" cm="1">
        <f t="array" ref="AH319">_xll.BDP(B319,"cntry_of_domicile")</f>
        <v>#N/A Connection</v>
      </c>
      <c r="AI319" t="str" cm="1">
        <f t="array" ref="AI319">_xll.BDP(B319,"cur_mkt_cap")</f>
        <v>#N/A Connection</v>
      </c>
      <c r="AJ319" t="str">
        <f t="shared" si="9"/>
        <v>Large Cap</v>
      </c>
      <c r="AK319" t="str" cm="1">
        <f t="array" ref="AK319">_xll.BDP(B319,"EQY_beta")</f>
        <v>#N/A Connection</v>
      </c>
    </row>
    <row r="320" spans="1:37" x14ac:dyDescent="0.3">
      <c r="A320" t="s">
        <v>560</v>
      </c>
      <c r="B320" t="str">
        <f t="shared" si="8"/>
        <v>MSFT US Equity</v>
      </c>
      <c r="C320" t="s">
        <v>59</v>
      </c>
      <c r="D320" t="s">
        <v>19</v>
      </c>
      <c r="E320">
        <v>7443804000</v>
      </c>
      <c r="F320" t="s">
        <v>1065</v>
      </c>
      <c r="G320">
        <v>28.722999999999999</v>
      </c>
      <c r="H320">
        <v>32326194</v>
      </c>
      <c r="I320">
        <v>1993</v>
      </c>
      <c r="J320">
        <v>221000</v>
      </c>
      <c r="K320" t="s">
        <v>1071</v>
      </c>
      <c r="L320" s="1">
        <v>240.66</v>
      </c>
      <c r="M320" s="1">
        <v>16.233586491480633</v>
      </c>
      <c r="N320" s="1">
        <v>24.582394161678053</v>
      </c>
      <c r="O320" s="1">
        <v>15.216408632731756</v>
      </c>
      <c r="P320" s="1" t="str" cm="1">
        <f t="array" ref="P320">_xll.BDP(B320,"is010")</f>
        <v>#N/A Connection</v>
      </c>
      <c r="Q320" s="1" t="str" cm="1">
        <f t="array" ref="Q320">_xll.BDP(B320,"wacc")</f>
        <v>#N/A Connection</v>
      </c>
      <c r="R320" s="1" t="str" cm="1">
        <f t="array" ref="R320">_xll.BDP(B320,"rr243")</f>
        <v>#N/A Connection</v>
      </c>
      <c r="S320" s="1" t="str" cm="1">
        <f t="array" ref="S320">_xll.BDP(B320,"rr057")</f>
        <v>#N/A Connection</v>
      </c>
      <c r="T320" s="1" t="str" cm="1">
        <f t="array" ref="T320">_xll.BDP(B320,"RR026")</f>
        <v>#N/A Connection</v>
      </c>
      <c r="U320" s="1" t="str" cm="1">
        <f t="array" ref="U320">_xll.BDP(B320,"rr951")</f>
        <v>#N/A Connection</v>
      </c>
      <c r="V320" s="1" t="str" cm="1">
        <f t="array" ref="V320">_xll.BDP(B320,"rx280")</f>
        <v>#N/A Connection</v>
      </c>
      <c r="W320" s="1" t="str" cm="1">
        <f t="array" ref="W320">_xll.BDP(B320,"CEO_DUALITY")</f>
        <v>#N/A Connection</v>
      </c>
      <c r="X320" s="1" t="str" cm="1">
        <f t="array" ref="X320">_xll.BDP(B320,"ES277")</f>
        <v>#N/A Connection</v>
      </c>
      <c r="Y320" s="1" t="str" cm="1">
        <f t="array" ref="Y320">_xll.BDP(B320,"es096")</f>
        <v>#N/A Connection</v>
      </c>
      <c r="Z320" s="1" t="str" cm="1">
        <f t="array" ref="Z320">_xll.BDP(B320,"CG680")</f>
        <v>#N/A Connection</v>
      </c>
      <c r="AA320" s="1">
        <v>1.278494</v>
      </c>
      <c r="AB320" s="1">
        <v>75.157169604749228</v>
      </c>
      <c r="AC320" s="1">
        <v>-19.414639999999999</v>
      </c>
      <c r="AD320" s="1">
        <v>14.1219</v>
      </c>
      <c r="AE320" s="1">
        <v>23.270779999999998</v>
      </c>
      <c r="AF320" s="1">
        <v>27.00967797839504</v>
      </c>
      <c r="AG320" t="str" cm="1">
        <f t="array" ref="AG320">_xll.BDP(B320,"State_of_domicile")</f>
        <v>#N/A Connection</v>
      </c>
      <c r="AH320" t="str" cm="1">
        <f t="array" ref="AH320">_xll.BDP(B320,"cntry_of_domicile")</f>
        <v>#N/A Connection</v>
      </c>
      <c r="AI320" t="str" cm="1">
        <f t="array" ref="AI320">_xll.BDP(B320,"cur_mkt_cap")</f>
        <v>#N/A Connection</v>
      </c>
      <c r="AJ320" t="str">
        <f t="shared" si="9"/>
        <v>Large Cap</v>
      </c>
      <c r="AK320" t="str" cm="1">
        <f t="array" ref="AK320">_xll.BDP(B320,"EQY_beta")</f>
        <v>#N/A Connection</v>
      </c>
    </row>
    <row r="321" spans="1:37" x14ac:dyDescent="0.3">
      <c r="A321" t="s">
        <v>689</v>
      </c>
      <c r="B321" t="str">
        <f t="shared" si="8"/>
        <v>MSI US Equity</v>
      </c>
      <c r="C321" t="s">
        <v>188</v>
      </c>
      <c r="D321" t="s">
        <v>19</v>
      </c>
      <c r="E321">
        <v>167203200</v>
      </c>
      <c r="F321" t="s">
        <v>1063</v>
      </c>
      <c r="G321">
        <v>37.682200000000002</v>
      </c>
      <c r="H321">
        <v>576578</v>
      </c>
      <c r="I321">
        <v>1973</v>
      </c>
      <c r="J321">
        <v>18700</v>
      </c>
      <c r="K321" t="s">
        <v>1077</v>
      </c>
      <c r="L321" s="1">
        <v>263.87</v>
      </c>
      <c r="M321" s="1">
        <v>6.2873350777363335</v>
      </c>
      <c r="N321" s="1">
        <v>7.932641009496729</v>
      </c>
      <c r="O321" s="1">
        <v>7.4762371504833975</v>
      </c>
      <c r="P321" s="1" t="str" cm="1">
        <f t="array" ref="P321">_xll.BDP(B321,"is010")</f>
        <v>#N/A Connection</v>
      </c>
      <c r="Q321" s="1" t="str" cm="1">
        <f t="array" ref="Q321">_xll.BDP(B321,"wacc")</f>
        <v>#N/A Connection</v>
      </c>
      <c r="R321" s="1" t="str" cm="1">
        <f t="array" ref="R321">_xll.BDP(B321,"rr243")</f>
        <v>#N/A Connection</v>
      </c>
      <c r="S321" s="1" t="str" cm="1">
        <f t="array" ref="S321">_xll.BDP(B321,"rr057")</f>
        <v>#N/A Connection</v>
      </c>
      <c r="T321" s="1" t="str" cm="1">
        <f t="array" ref="T321">_xll.BDP(B321,"RR026")</f>
        <v>#N/A Connection</v>
      </c>
      <c r="U321" s="1" t="str" cm="1">
        <f t="array" ref="U321">_xll.BDP(B321,"rr951")</f>
        <v>#N/A Connection</v>
      </c>
      <c r="V321" s="1" t="str" cm="1">
        <f t="array" ref="V321">_xll.BDP(B321,"rx280")</f>
        <v>#N/A Connection</v>
      </c>
      <c r="W321" s="1" t="str" cm="1">
        <f t="array" ref="W321">_xll.BDP(B321,"CEO_DUALITY")</f>
        <v>#N/A Connection</v>
      </c>
      <c r="X321" s="1" t="str" cm="1">
        <f t="array" ref="X321">_xll.BDP(B321,"ES277")</f>
        <v>#N/A Connection</v>
      </c>
      <c r="Y321" s="1" t="str" cm="1">
        <f t="array" ref="Y321">_xll.BDP(B321,"es096")</f>
        <v>#N/A Connection</v>
      </c>
      <c r="Z321" s="1" t="str" cm="1">
        <f t="array" ref="Z321">_xll.BDP(B321,"CG680")</f>
        <v>#N/A Connection</v>
      </c>
      <c r="AA321" s="1">
        <v>2.6640039999999998</v>
      </c>
      <c r="AB321" s="1">
        <v>89.550989615045751</v>
      </c>
      <c r="AC321" s="1">
        <v>9.0071480000000008</v>
      </c>
      <c r="AD321" s="1">
        <v>16.114920000000001</v>
      </c>
      <c r="AE321" s="1">
        <v>23.926659999999998</v>
      </c>
      <c r="AF321" s="1">
        <v>19.047176440529757</v>
      </c>
      <c r="AG321" t="str" cm="1">
        <f t="array" ref="AG321">_xll.BDP(B321,"State_of_domicile")</f>
        <v>#N/A Connection</v>
      </c>
      <c r="AH321" t="str" cm="1">
        <f t="array" ref="AH321">_xll.BDP(B321,"cntry_of_domicile")</f>
        <v>#N/A Connection</v>
      </c>
      <c r="AI321" t="str" cm="1">
        <f t="array" ref="AI321">_xll.BDP(B321,"cur_mkt_cap")</f>
        <v>#N/A Connection</v>
      </c>
      <c r="AJ321" t="str">
        <f t="shared" si="9"/>
        <v>Large Cap</v>
      </c>
      <c r="AK321" t="str" cm="1">
        <f t="array" ref="AK321">_xll.BDP(B321,"EQY_beta")</f>
        <v>#N/A Connection</v>
      </c>
    </row>
    <row r="322" spans="1:37" x14ac:dyDescent="0.3">
      <c r="A322" t="s">
        <v>779</v>
      </c>
      <c r="B322" t="str">
        <f t="shared" si="8"/>
        <v>MTB US Equity</v>
      </c>
      <c r="C322" t="s">
        <v>279</v>
      </c>
      <c r="D322" t="s">
        <v>14</v>
      </c>
      <c r="E322">
        <v>169285000</v>
      </c>
      <c r="F322" t="s">
        <v>1063</v>
      </c>
      <c r="G322">
        <v>0</v>
      </c>
      <c r="H322">
        <v>27717</v>
      </c>
      <c r="I322">
        <v>1969</v>
      </c>
      <c r="J322">
        <v>17115</v>
      </c>
      <c r="K322" t="s">
        <v>1088</v>
      </c>
      <c r="L322" s="1">
        <v>148.9</v>
      </c>
      <c r="M322" s="1">
        <v>5.3943911349677354</v>
      </c>
      <c r="N322" s="1">
        <v>13.444835856402307</v>
      </c>
      <c r="O322" s="1">
        <v>1.3316906266571742</v>
      </c>
      <c r="P322" s="1" t="str" cm="1">
        <f t="array" ref="P322">_xll.BDP(B322,"is010")</f>
        <v>#N/A Connection</v>
      </c>
      <c r="Q322" s="1" t="str" cm="1">
        <f t="array" ref="Q322">_xll.BDP(B322,"wacc")</f>
        <v>#N/A Connection</v>
      </c>
      <c r="R322" s="1" t="str" cm="1">
        <f t="array" ref="R322">_xll.BDP(B322,"rr243")</f>
        <v>#N/A Connection</v>
      </c>
      <c r="T322" s="1" t="str" cm="1">
        <f t="array" ref="T322">_xll.BDP(B322,"RR026")</f>
        <v>#N/A Connection</v>
      </c>
      <c r="U322" s="1" t="str" cm="1">
        <f t="array" ref="U322">_xll.BDP(B322,"rr951")</f>
        <v>#N/A Connection</v>
      </c>
      <c r="V322" s="1" t="str" cm="1">
        <f t="array" ref="V322">_xll.BDP(B322,"rx280")</f>
        <v>#N/A Connection</v>
      </c>
      <c r="W322" s="1" t="str" cm="1">
        <f t="array" ref="W322">_xll.BDP(B322,"CEO_DUALITY")</f>
        <v>#N/A Connection</v>
      </c>
      <c r="X322" s="1" t="str" cm="1">
        <f t="array" ref="X322">_xll.BDP(B322,"ES277")</f>
        <v>#N/A Connection</v>
      </c>
      <c r="Y322" s="1" t="str" cm="1">
        <f t="array" ref="Y322">_xll.BDP(B322,"es096")</f>
        <v>#N/A Connection</v>
      </c>
      <c r="Z322" s="1" t="str" cm="1">
        <f t="array" ref="Z322">_xll.BDP(B322,"CG680")</f>
        <v>#N/A Connection</v>
      </c>
      <c r="AA322" s="1">
        <v>3.6296550000000001</v>
      </c>
      <c r="AB322" s="1">
        <v>85.97189889205751</v>
      </c>
      <c r="AC322" s="1">
        <v>-16.144819999999999</v>
      </c>
      <c r="AD322" s="1">
        <v>0.13504569999999999</v>
      </c>
      <c r="AE322" s="1">
        <v>-1.645044</v>
      </c>
      <c r="AF322" s="1">
        <v>6.7127678114062395</v>
      </c>
      <c r="AG322" t="str" cm="1">
        <f t="array" ref="AG322">_xll.BDP(B322,"State_of_domicile")</f>
        <v>#N/A Connection</v>
      </c>
      <c r="AH322" t="str" cm="1">
        <f t="array" ref="AH322">_xll.BDP(B322,"cntry_of_domicile")</f>
        <v>#N/A Connection</v>
      </c>
      <c r="AI322" t="str" cm="1">
        <f t="array" ref="AI322">_xll.BDP(B322,"cur_mkt_cap")</f>
        <v>#N/A Connection</v>
      </c>
      <c r="AJ322" t="str">
        <f t="shared" si="9"/>
        <v>Large Cap</v>
      </c>
      <c r="AK322" t="str" cm="1">
        <f t="array" ref="AK322">_xll.BDP(B322,"EQY_beta")</f>
        <v>#N/A Connection</v>
      </c>
    </row>
    <row r="323" spans="1:37" x14ac:dyDescent="0.3">
      <c r="A323" t="s">
        <v>842</v>
      </c>
      <c r="B323" t="str">
        <f t="shared" ref="B323:B386" si="10">CONCATENATE(A323," US Equity")</f>
        <v>MTCH US Equity</v>
      </c>
      <c r="C323" t="s">
        <v>341</v>
      </c>
      <c r="D323" t="s">
        <v>17</v>
      </c>
      <c r="E323">
        <v>279306100</v>
      </c>
      <c r="F323" t="s">
        <v>1065</v>
      </c>
      <c r="G323">
        <v>38.050699999999999</v>
      </c>
      <c r="H323">
        <v>4496759</v>
      </c>
      <c r="I323">
        <v>1986</v>
      </c>
      <c r="J323">
        <v>2500</v>
      </c>
      <c r="K323" t="s">
        <v>1071</v>
      </c>
      <c r="L323" s="1">
        <v>47.85</v>
      </c>
      <c r="M323" s="1">
        <v>-22.668739332662913</v>
      </c>
      <c r="N323" s="1">
        <v>-23.926805421800928</v>
      </c>
      <c r="O323" s="1">
        <v>6.1986743772301214</v>
      </c>
      <c r="P323" s="1" t="str" cm="1">
        <f t="array" ref="P323">_xll.BDP(B323,"is010")</f>
        <v>#N/A Connection</v>
      </c>
      <c r="Q323" s="1" t="str" cm="1">
        <f t="array" ref="Q323">_xll.BDP(B323,"wacc")</f>
        <v>#N/A Connection</v>
      </c>
      <c r="R323" s="1" t="str" cm="1">
        <f t="array" ref="R323">_xll.BDP(B323,"rr243")</f>
        <v>#N/A Connection</v>
      </c>
      <c r="S323" s="1" t="str" cm="1">
        <f t="array" ref="S323">_xll.BDP(B323,"rr057")</f>
        <v>#N/A Connection</v>
      </c>
      <c r="T323" s="1" t="str" cm="1">
        <f t="array" ref="T323">_xll.BDP(B323,"RR026")</f>
        <v>#N/A Connection</v>
      </c>
      <c r="U323" s="1" t="str" cm="1">
        <f t="array" ref="U323">_xll.BDP(B323,"rr951")</f>
        <v>#N/A Connection</v>
      </c>
      <c r="V323" s="1" t="str" cm="1">
        <f t="array" ref="V323">_xll.BDP(B323,"rx280")</f>
        <v>#N/A Connection</v>
      </c>
      <c r="W323" s="1" t="str" cm="1">
        <f t="array" ref="W323">_xll.BDP(B323,"CEO_DUALITY")</f>
        <v>#N/A Connection</v>
      </c>
      <c r="X323" s="1" t="str" cm="1">
        <f t="array" ref="X323">_xll.BDP(B323,"ES277")</f>
        <v>#N/A Connection</v>
      </c>
      <c r="Y323" s="1" t="str" cm="1">
        <f t="array" ref="Y323">_xll.BDP(B323,"es096")</f>
        <v>#N/A Connection</v>
      </c>
      <c r="Z323" s="1" t="str" cm="1">
        <f t="array" ref="Z323">_xll.BDP(B323,"CG680")</f>
        <v>#N/A Connection</v>
      </c>
      <c r="AA323" s="1">
        <v>2.0808849999999999</v>
      </c>
      <c r="AB323" s="1">
        <v>112.90722312391885</v>
      </c>
      <c r="AC323" s="1">
        <v>-58.557009999999998</v>
      </c>
      <c r="AE323" s="1">
        <v>-55.086599999999997</v>
      </c>
      <c r="AG323" t="str" cm="1">
        <f t="array" ref="AG323">_xll.BDP(B323,"State_of_domicile")</f>
        <v>#N/A Connection</v>
      </c>
      <c r="AH323" t="str" cm="1">
        <f t="array" ref="AH323">_xll.BDP(B323,"cntry_of_domicile")</f>
        <v>#N/A Connection</v>
      </c>
      <c r="AI323" t="str" cm="1">
        <f t="array" ref="AI323">_xll.BDP(B323,"cur_mkt_cap")</f>
        <v>#N/A Connection</v>
      </c>
      <c r="AJ323" t="str">
        <f t="shared" ref="AJ323:AJ386" si="11">IF(AI323&gt;10000000000,"Large Cap",IF(AI323&gt;2000000000,"Mid Cap","SmallCap"))</f>
        <v>Large Cap</v>
      </c>
      <c r="AK323" t="str" cm="1">
        <f t="array" ref="AK323">_xll.BDP(B323,"EQY_beta")</f>
        <v>#N/A Connection</v>
      </c>
    </row>
    <row r="324" spans="1:37" x14ac:dyDescent="0.3">
      <c r="A324" t="s">
        <v>960</v>
      </c>
      <c r="B324" t="str">
        <f t="shared" si="10"/>
        <v>MTD US Equity</v>
      </c>
      <c r="C324" t="s">
        <v>458</v>
      </c>
      <c r="D324" t="s">
        <v>29</v>
      </c>
      <c r="E324">
        <v>22294190</v>
      </c>
      <c r="F324" t="s">
        <v>1063</v>
      </c>
      <c r="G324">
        <v>43.5548</v>
      </c>
      <c r="H324">
        <v>92214</v>
      </c>
      <c r="I324">
        <v>1991</v>
      </c>
      <c r="J324">
        <v>15600</v>
      </c>
      <c r="K324" t="s">
        <v>1112</v>
      </c>
      <c r="L324" s="1">
        <v>1540</v>
      </c>
      <c r="M324" s="1">
        <v>11.188179667414055</v>
      </c>
      <c r="N324" s="1">
        <v>19.57837354289412</v>
      </c>
      <c r="O324" s="1">
        <v>20.616555693828989</v>
      </c>
      <c r="P324" s="1" t="str" cm="1">
        <f t="array" ref="P324">_xll.BDP(B324,"is010")</f>
        <v>#N/A Connection</v>
      </c>
      <c r="Q324" s="1" t="str" cm="1">
        <f t="array" ref="Q324">_xll.BDP(B324,"wacc")</f>
        <v>#N/A Connection</v>
      </c>
      <c r="R324" s="1" t="str" cm="1">
        <f t="array" ref="R324">_xll.BDP(B324,"rr243")</f>
        <v>#N/A Connection</v>
      </c>
      <c r="S324" s="1" t="str" cm="1">
        <f t="array" ref="S324">_xll.BDP(B324,"rr057")</f>
        <v>#N/A Connection</v>
      </c>
      <c r="T324" s="1" t="str" cm="1">
        <f t="array" ref="T324">_xll.BDP(B324,"RR026")</f>
        <v>#N/A Connection</v>
      </c>
      <c r="U324" s="1" t="str" cm="1">
        <f t="array" ref="U324">_xll.BDP(B324,"rr951")</f>
        <v>#N/A Connection</v>
      </c>
      <c r="V324" s="1" t="str" cm="1">
        <f t="array" ref="V324">_xll.BDP(B324,"rx280")</f>
        <v>#N/A Connection</v>
      </c>
      <c r="W324" s="1" t="str" cm="1">
        <f t="array" ref="W324">_xll.BDP(B324,"CEO_DUALITY")</f>
        <v>#N/A Connection</v>
      </c>
      <c r="X324" s="1" t="str" cm="1">
        <f t="array" ref="X324">_xll.BDP(B324,"ES277")</f>
        <v>#N/A Connection</v>
      </c>
      <c r="Y324" s="1" t="str" cm="1">
        <f t="array" ref="Y324">_xll.BDP(B324,"es096")</f>
        <v>#N/A Connection</v>
      </c>
      <c r="Z324" s="1" t="str" cm="1">
        <f t="array" ref="Z324">_xll.BDP(B324,"CG680")</f>
        <v>#N/A Connection</v>
      </c>
      <c r="AA324" s="1">
        <v>3.451203</v>
      </c>
      <c r="AB324" s="1">
        <v>102.98139368991713</v>
      </c>
      <c r="AC324" s="1">
        <v>3.7910699999999999</v>
      </c>
      <c r="AD324" s="1">
        <v>22.76932</v>
      </c>
      <c r="AE324" s="1">
        <v>18.680959999999999</v>
      </c>
      <c r="AF324" s="1">
        <v>22.560808608448333</v>
      </c>
      <c r="AG324" t="str" cm="1">
        <f t="array" ref="AG324">_xll.BDP(B324,"State_of_domicile")</f>
        <v>#N/A Connection</v>
      </c>
      <c r="AH324" t="str" cm="1">
        <f t="array" ref="AH324">_xll.BDP(B324,"cntry_of_domicile")</f>
        <v>#N/A Connection</v>
      </c>
      <c r="AI324" t="str" cm="1">
        <f t="array" ref="AI324">_xll.BDP(B324,"cur_mkt_cap")</f>
        <v>#N/A Connection</v>
      </c>
      <c r="AJ324" t="str">
        <f t="shared" si="11"/>
        <v>Large Cap</v>
      </c>
      <c r="AK324" t="str" cm="1">
        <f t="array" ref="AK324">_xll.BDP(B324,"EQY_beta")</f>
        <v>#N/A Connection</v>
      </c>
    </row>
    <row r="325" spans="1:37" x14ac:dyDescent="0.3">
      <c r="A325" t="s">
        <v>688</v>
      </c>
      <c r="B325" t="str">
        <f t="shared" si="10"/>
        <v>MU US Equity</v>
      </c>
      <c r="C325" t="s">
        <v>187</v>
      </c>
      <c r="D325" t="s">
        <v>19</v>
      </c>
      <c r="E325">
        <v>1091177000</v>
      </c>
      <c r="F325" t="s">
        <v>1065</v>
      </c>
      <c r="G325">
        <v>11.318300000000001</v>
      </c>
      <c r="H325">
        <v>14909822</v>
      </c>
      <c r="I325">
        <v>1984</v>
      </c>
      <c r="J325">
        <v>48000</v>
      </c>
      <c r="K325" t="s">
        <v>1072</v>
      </c>
      <c r="L325" s="1">
        <v>57.68</v>
      </c>
      <c r="M325" s="1">
        <v>8.1889603968882341</v>
      </c>
      <c r="O325" s="1">
        <v>15.828346680100376</v>
      </c>
      <c r="P325" s="1" t="str" cm="1">
        <f t="array" ref="P325">_xll.BDP(B325,"is010")</f>
        <v>#N/A Connection</v>
      </c>
      <c r="Q325" s="1" t="str" cm="1">
        <f t="array" ref="Q325">_xll.BDP(B325,"wacc")</f>
        <v>#N/A Connection</v>
      </c>
      <c r="R325" s="1" t="str" cm="1">
        <f t="array" ref="R325">_xll.BDP(B325,"rr243")</f>
        <v>#N/A Connection</v>
      </c>
      <c r="S325" s="1" t="str" cm="1">
        <f t="array" ref="S325">_xll.BDP(B325,"rr057")</f>
        <v>#N/A Connection</v>
      </c>
      <c r="T325" s="1" t="str" cm="1">
        <f t="array" ref="T325">_xll.BDP(B325,"RR026")</f>
        <v>#N/A Connection</v>
      </c>
      <c r="U325" s="1" t="str" cm="1">
        <f t="array" ref="U325">_xll.BDP(B325,"rr951")</f>
        <v>#N/A Connection</v>
      </c>
      <c r="V325" s="1" t="str" cm="1">
        <f t="array" ref="V325">_xll.BDP(B325,"rx280")</f>
        <v>#N/A Connection</v>
      </c>
      <c r="W325" s="1" t="str" cm="1">
        <f t="array" ref="W325">_xll.BDP(B325,"CEO_DUALITY")</f>
        <v>#N/A Connection</v>
      </c>
      <c r="X325" s="1" t="str" cm="1">
        <f t="array" ref="X325">_xll.BDP(B325,"ES277")</f>
        <v>#N/A Connection</v>
      </c>
      <c r="Y325" s="1" t="str" cm="1">
        <f t="array" ref="Y325">_xll.BDP(B325,"es096")</f>
        <v>#N/A Connection</v>
      </c>
      <c r="Z325" s="1" t="str" cm="1">
        <f t="array" ref="Z325">_xll.BDP(B325,"CG680")</f>
        <v>#N/A Connection</v>
      </c>
      <c r="AA325" s="1">
        <v>1.334444</v>
      </c>
      <c r="AB325" s="1">
        <v>84.925322015061639</v>
      </c>
      <c r="AC325" s="1">
        <v>-37.253579999999999</v>
      </c>
      <c r="AD325" s="1">
        <v>0.43512400000000001</v>
      </c>
      <c r="AE325" s="1">
        <v>5.8337240000000001</v>
      </c>
      <c r="AF325" s="1">
        <v>23.446760941424682</v>
      </c>
      <c r="AG325" t="str" cm="1">
        <f t="array" ref="AG325">_xll.BDP(B325,"State_of_domicile")</f>
        <v>#N/A Connection</v>
      </c>
      <c r="AH325" t="str" cm="1">
        <f t="array" ref="AH325">_xll.BDP(B325,"cntry_of_domicile")</f>
        <v>#N/A Connection</v>
      </c>
      <c r="AI325" t="str" cm="1">
        <f t="array" ref="AI325">_xll.BDP(B325,"cur_mkt_cap")</f>
        <v>#N/A Connection</v>
      </c>
      <c r="AJ325" t="str">
        <f t="shared" si="11"/>
        <v>Large Cap</v>
      </c>
      <c r="AK325" t="str" cm="1">
        <f t="array" ref="AK325">_xll.BDP(B325,"EQY_beta")</f>
        <v>#N/A Connection</v>
      </c>
    </row>
    <row r="326" spans="1:37" x14ac:dyDescent="0.3">
      <c r="A326" t="s">
        <v>800</v>
      </c>
      <c r="B326" t="str">
        <f t="shared" si="10"/>
        <v>NCLH US Equity</v>
      </c>
      <c r="C326" t="s">
        <v>299</v>
      </c>
      <c r="D326" t="s">
        <v>39</v>
      </c>
      <c r="E326">
        <v>421396100</v>
      </c>
      <c r="F326" t="s">
        <v>1063</v>
      </c>
      <c r="G326">
        <v>0</v>
      </c>
      <c r="H326">
        <v>14272818</v>
      </c>
      <c r="I326">
        <v>2011</v>
      </c>
      <c r="J326">
        <v>34700</v>
      </c>
      <c r="K326" t="s">
        <v>1091</v>
      </c>
      <c r="L326" s="1">
        <v>16.23</v>
      </c>
      <c r="M326" s="1">
        <v>-39.268197883703969</v>
      </c>
      <c r="O326" s="1">
        <v>-5.8366470257072658</v>
      </c>
      <c r="P326" s="1" t="str" cm="1">
        <f t="array" ref="P326">_xll.BDP(B326,"is010")</f>
        <v>#N/A Connection</v>
      </c>
      <c r="Q326" s="1" t="str" cm="1">
        <f t="array" ref="Q326">_xll.BDP(B326,"wacc")</f>
        <v>#N/A Connection</v>
      </c>
      <c r="R326" s="1" t="str" cm="1">
        <f t="array" ref="R326">_xll.BDP(B326,"rr243")</f>
        <v>#N/A Connection</v>
      </c>
      <c r="S326" s="1" t="str" cm="1">
        <f t="array" ref="S326">_xll.BDP(B326,"rr057")</f>
        <v>#N/A Connection</v>
      </c>
      <c r="T326" s="1" t="str" cm="1">
        <f t="array" ref="T326">_xll.BDP(B326,"RR026")</f>
        <v>#N/A Connection</v>
      </c>
      <c r="U326" s="1" t="str" cm="1">
        <f t="array" ref="U326">_xll.BDP(B326,"rr951")</f>
        <v>#N/A Connection</v>
      </c>
      <c r="V326" s="1" t="str" cm="1">
        <f t="array" ref="V326">_xll.BDP(B326,"rx280")</f>
        <v>#N/A Connection</v>
      </c>
      <c r="W326" s="1" t="str" cm="1">
        <f t="array" ref="W326">_xll.BDP(B326,"CEO_DUALITY")</f>
        <v>#N/A Connection</v>
      </c>
      <c r="X326" s="1" t="str" cm="1">
        <f t="array" ref="X326">_xll.BDP(B326,"ES277")</f>
        <v>#N/A Connection</v>
      </c>
      <c r="Y326" s="1" t="str" cm="1">
        <f t="array" ref="Y326">_xll.BDP(B326,"es096")</f>
        <v>#N/A Connection</v>
      </c>
      <c r="Z326" s="1" t="str" cm="1">
        <f t="array" ref="Z326">_xll.BDP(B326,"CG680")</f>
        <v>#N/A Connection</v>
      </c>
      <c r="AA326" s="1">
        <v>3.4632529999999999</v>
      </c>
      <c r="AB326" s="1">
        <v>59.030094917847052</v>
      </c>
      <c r="AC326" s="1">
        <v>-26.276209999999999</v>
      </c>
      <c r="AD326" s="1">
        <v>-35.222769999999997</v>
      </c>
      <c r="AE326" s="1">
        <v>-22.755739999999999</v>
      </c>
      <c r="AG326" t="str" cm="1">
        <f t="array" ref="AG326">_xll.BDP(B326,"State_of_domicile")</f>
        <v>#N/A Connection</v>
      </c>
      <c r="AH326" t="str" cm="1">
        <f t="array" ref="AH326">_xll.BDP(B326,"cntry_of_domicile")</f>
        <v>#N/A Connection</v>
      </c>
      <c r="AI326" t="str" cm="1">
        <f t="array" ref="AI326">_xll.BDP(B326,"cur_mkt_cap")</f>
        <v>#N/A Connection</v>
      </c>
      <c r="AJ326" t="str">
        <f t="shared" si="11"/>
        <v>Large Cap</v>
      </c>
      <c r="AK326" t="str" cm="1">
        <f t="array" ref="AK326">_xll.BDP(B326,"EQY_beta")</f>
        <v>#N/A Connection</v>
      </c>
    </row>
    <row r="327" spans="1:37" x14ac:dyDescent="0.3">
      <c r="A327" t="s">
        <v>916</v>
      </c>
      <c r="B327" t="str">
        <f t="shared" si="10"/>
        <v>NDAQ US Equity</v>
      </c>
      <c r="C327" t="s">
        <v>415</v>
      </c>
      <c r="D327" t="s">
        <v>14</v>
      </c>
      <c r="E327">
        <v>491279500</v>
      </c>
      <c r="F327" t="s">
        <v>1065</v>
      </c>
      <c r="G327">
        <v>26.7742</v>
      </c>
      <c r="H327">
        <v>2572151</v>
      </c>
      <c r="I327">
        <v>1979</v>
      </c>
      <c r="J327">
        <v>6300</v>
      </c>
      <c r="K327" t="s">
        <v>1080</v>
      </c>
      <c r="L327" s="1">
        <v>63.36</v>
      </c>
      <c r="M327" s="1">
        <v>8.3912410805512483</v>
      </c>
      <c r="N327" s="1">
        <v>15.47691003603533</v>
      </c>
      <c r="O327" s="1">
        <v>5.0395656887003808</v>
      </c>
      <c r="P327" s="1" t="str" cm="1">
        <f t="array" ref="P327">_xll.BDP(B327,"is010")</f>
        <v>#N/A Connection</v>
      </c>
      <c r="Q327" s="1" t="str" cm="1">
        <f t="array" ref="Q327">_xll.BDP(B327,"wacc")</f>
        <v>#N/A Connection</v>
      </c>
      <c r="R327" s="1" t="str" cm="1">
        <f t="array" ref="R327">_xll.BDP(B327,"rr243")</f>
        <v>#N/A Connection</v>
      </c>
      <c r="T327" s="1" t="str" cm="1">
        <f t="array" ref="T327">_xll.BDP(B327,"RR026")</f>
        <v>#N/A Connection</v>
      </c>
      <c r="U327" s="1" t="str" cm="1">
        <f t="array" ref="U327">_xll.BDP(B327,"rr951")</f>
        <v>#N/A Connection</v>
      </c>
      <c r="V327" s="1" t="str" cm="1">
        <f t="array" ref="V327">_xll.BDP(B327,"rx280")</f>
        <v>#N/A Connection</v>
      </c>
      <c r="W327" s="1" t="str" cm="1">
        <f t="array" ref="W327">_xll.BDP(B327,"CEO_DUALITY")</f>
        <v>#N/A Connection</v>
      </c>
      <c r="X327" s="1" t="str" cm="1">
        <f t="array" ref="X327">_xll.BDP(B327,"ES277")</f>
        <v>#N/A Connection</v>
      </c>
      <c r="Y327" s="1" t="str" cm="1">
        <f t="array" ref="Y327">_xll.BDP(B327,"es096")</f>
        <v>#N/A Connection</v>
      </c>
      <c r="Z327" s="1" t="str" cm="1">
        <f t="array" ref="Z327">_xll.BDP(B327,"CG680")</f>
        <v>#N/A Connection</v>
      </c>
      <c r="AA327" s="1">
        <v>4.1778810000000002</v>
      </c>
      <c r="AB327" s="1">
        <v>105.40144811468556</v>
      </c>
      <c r="AC327" s="1">
        <v>4.9330020000000001</v>
      </c>
      <c r="AD327" s="1">
        <v>21.979679999999998</v>
      </c>
      <c r="AE327" s="1">
        <v>20.906849999999999</v>
      </c>
      <c r="AF327" s="1">
        <v>24.166151718076812</v>
      </c>
      <c r="AG327" t="str" cm="1">
        <f t="array" ref="AG327">_xll.BDP(B327,"State_of_domicile")</f>
        <v>#N/A Connection</v>
      </c>
      <c r="AH327" t="str" cm="1">
        <f t="array" ref="AH327">_xll.BDP(B327,"cntry_of_domicile")</f>
        <v>#N/A Connection</v>
      </c>
      <c r="AI327" t="str" cm="1">
        <f t="array" ref="AI327">_xll.BDP(B327,"cur_mkt_cap")</f>
        <v>#N/A Connection</v>
      </c>
      <c r="AJ327" t="str">
        <f t="shared" si="11"/>
        <v>Large Cap</v>
      </c>
      <c r="AK327" t="str" cm="1">
        <f t="array" ref="AK327">_xll.BDP(B327,"EQY_beta")</f>
        <v>#N/A Connection</v>
      </c>
    </row>
    <row r="328" spans="1:37" x14ac:dyDescent="0.3">
      <c r="A328" t="s">
        <v>838</v>
      </c>
      <c r="B328" t="str">
        <f t="shared" si="10"/>
        <v>NDSN US Equity</v>
      </c>
      <c r="C328" t="s">
        <v>337</v>
      </c>
      <c r="D328" t="s">
        <v>21</v>
      </c>
      <c r="E328">
        <v>57178680</v>
      </c>
      <c r="F328" t="s">
        <v>1065</v>
      </c>
      <c r="G328">
        <v>28.210100000000001</v>
      </c>
      <c r="H328">
        <v>310683</v>
      </c>
      <c r="I328">
        <v>1935</v>
      </c>
      <c r="J328">
        <v>7331</v>
      </c>
      <c r="K328" t="s">
        <v>1079</v>
      </c>
      <c r="L328" s="1">
        <v>243.05</v>
      </c>
      <c r="M328" s="1">
        <v>4.5820435677066396</v>
      </c>
      <c r="N328" s="1">
        <v>93.946467530548006</v>
      </c>
      <c r="O328" s="1">
        <v>10.670926477846384</v>
      </c>
      <c r="P328" s="1" t="str" cm="1">
        <f t="array" ref="P328">_xll.BDP(B328,"is010")</f>
        <v>#N/A Connection</v>
      </c>
      <c r="Q328" s="1" t="str" cm="1">
        <f t="array" ref="Q328">_xll.BDP(B328,"wacc")</f>
        <v>#N/A Connection</v>
      </c>
      <c r="R328" s="1" t="str" cm="1">
        <f t="array" ref="R328">_xll.BDP(B328,"rr243")</f>
        <v>#N/A Connection</v>
      </c>
      <c r="S328" s="1" t="str" cm="1">
        <f t="array" ref="S328">_xll.BDP(B328,"rr057")</f>
        <v>#N/A Connection</v>
      </c>
      <c r="T328" s="1" t="str" cm="1">
        <f t="array" ref="T328">_xll.BDP(B328,"RR026")</f>
        <v>#N/A Connection</v>
      </c>
      <c r="U328" s="1" t="str" cm="1">
        <f t="array" ref="U328">_xll.BDP(B328,"rr951")</f>
        <v>#N/A Connection</v>
      </c>
      <c r="V328" s="1" t="str" cm="1">
        <f t="array" ref="V328">_xll.BDP(B328,"rx280")</f>
        <v>#N/A Connection</v>
      </c>
      <c r="W328" s="1" t="str" cm="1">
        <f t="array" ref="W328">_xll.BDP(B328,"CEO_DUALITY")</f>
        <v>#N/A Connection</v>
      </c>
      <c r="X328" s="1" t="str" cm="1">
        <f t="array" ref="X328">_xll.BDP(B328,"ES277")</f>
        <v>#N/A Connection</v>
      </c>
      <c r="Y328" s="1" t="str" cm="1">
        <f t="array" ref="Y328">_xll.BDP(B328,"es096")</f>
        <v>#N/A Connection</v>
      </c>
      <c r="Z328" s="1" t="str" cm="1">
        <f t="array" ref="Z328">_xll.BDP(B328,"CG680")</f>
        <v>#N/A Connection</v>
      </c>
      <c r="AA328" s="1">
        <v>3.9307880000000002</v>
      </c>
      <c r="AB328" s="1">
        <v>78.774903903070367</v>
      </c>
      <c r="AC328" s="1">
        <v>4.795064</v>
      </c>
      <c r="AD328" s="1">
        <v>13.76205</v>
      </c>
      <c r="AE328" s="1">
        <v>11.302390000000001</v>
      </c>
      <c r="AF328" s="1">
        <v>15.563999707872211</v>
      </c>
      <c r="AG328" t="str" cm="1">
        <f t="array" ref="AG328">_xll.BDP(B328,"State_of_domicile")</f>
        <v>#N/A Connection</v>
      </c>
      <c r="AH328" t="str" cm="1">
        <f t="array" ref="AH328">_xll.BDP(B328,"cntry_of_domicile")</f>
        <v>#N/A Connection</v>
      </c>
      <c r="AI328" t="str" cm="1">
        <f t="array" ref="AI328">_xll.BDP(B328,"cur_mkt_cap")</f>
        <v>#N/A Connection</v>
      </c>
      <c r="AJ328" t="str">
        <f t="shared" si="11"/>
        <v>Large Cap</v>
      </c>
      <c r="AK328" t="str" cm="1">
        <f t="array" ref="AK328">_xll.BDP(B328,"EQY_beta")</f>
        <v>#N/A Connection</v>
      </c>
    </row>
    <row r="329" spans="1:37" x14ac:dyDescent="0.3">
      <c r="A329" t="s">
        <v>637</v>
      </c>
      <c r="B329" t="str">
        <f t="shared" si="10"/>
        <v>NEE US Equity</v>
      </c>
      <c r="C329" t="s">
        <v>136</v>
      </c>
      <c r="D329" t="s">
        <v>47</v>
      </c>
      <c r="E329">
        <v>1987164000</v>
      </c>
      <c r="F329" t="s">
        <v>1063</v>
      </c>
      <c r="G329">
        <v>35.716299999999997</v>
      </c>
      <c r="H329">
        <v>9365328</v>
      </c>
      <c r="I329">
        <v>1984</v>
      </c>
      <c r="J329">
        <v>15000</v>
      </c>
      <c r="K329" t="s">
        <v>1075</v>
      </c>
      <c r="L329" s="1">
        <v>85.85</v>
      </c>
      <c r="M329" s="1">
        <v>-3.299179039324418E-2</v>
      </c>
      <c r="N329" s="1">
        <v>50.421070445216671</v>
      </c>
      <c r="O329" s="1">
        <v>4.1504921562473349</v>
      </c>
      <c r="P329" s="1" t="str" cm="1">
        <f t="array" ref="P329">_xll.BDP(B329,"is010")</f>
        <v>#N/A Connection</v>
      </c>
      <c r="Q329" s="1" t="str" cm="1">
        <f t="array" ref="Q329">_xll.BDP(B329,"wacc")</f>
        <v>#N/A Connection</v>
      </c>
      <c r="R329" s="1" t="str" cm="1">
        <f t="array" ref="R329">_xll.BDP(B329,"rr243")</f>
        <v>#N/A Connection</v>
      </c>
      <c r="S329" s="1" t="str" cm="1">
        <f t="array" ref="S329">_xll.BDP(B329,"rr057")</f>
        <v>#N/A Connection</v>
      </c>
      <c r="T329" s="1" t="str" cm="1">
        <f t="array" ref="T329">_xll.BDP(B329,"RR026")</f>
        <v>#N/A Connection</v>
      </c>
      <c r="U329" s="1" t="str" cm="1">
        <f t="array" ref="U329">_xll.BDP(B329,"rr951")</f>
        <v>#N/A Connection</v>
      </c>
      <c r="V329" s="1" t="str" cm="1">
        <f t="array" ref="V329">_xll.BDP(B329,"rx280")</f>
        <v>#N/A Connection</v>
      </c>
      <c r="W329" s="1" t="str" cm="1">
        <f t="array" ref="W329">_xll.BDP(B329,"CEO_DUALITY")</f>
        <v>#N/A Connection</v>
      </c>
      <c r="X329" s="1" t="str" cm="1">
        <f t="array" ref="X329">_xll.BDP(B329,"ES277")</f>
        <v>#N/A Connection</v>
      </c>
      <c r="Y329" s="1" t="str" cm="1">
        <f t="array" ref="Y329">_xll.BDP(B329,"es096")</f>
        <v>#N/A Connection</v>
      </c>
      <c r="Z329" s="1" t="str" cm="1">
        <f t="array" ref="Z329">_xll.BDP(B329,"CG680")</f>
        <v>#N/A Connection</v>
      </c>
      <c r="AA329" s="1">
        <v>3.2417020000000001</v>
      </c>
      <c r="AB329" s="1">
        <v>84.975812972782279</v>
      </c>
      <c r="AC329" s="1">
        <v>7.8144629999999999</v>
      </c>
      <c r="AD329" s="1">
        <v>12.87954</v>
      </c>
      <c r="AE329" s="1">
        <v>20.525210000000001</v>
      </c>
      <c r="AF329" s="1">
        <v>20.311993374020943</v>
      </c>
      <c r="AG329" t="str" cm="1">
        <f t="array" ref="AG329">_xll.BDP(B329,"State_of_domicile")</f>
        <v>#N/A Connection</v>
      </c>
      <c r="AH329" t="str" cm="1">
        <f t="array" ref="AH329">_xll.BDP(B329,"cntry_of_domicile")</f>
        <v>#N/A Connection</v>
      </c>
      <c r="AI329" t="str" cm="1">
        <f t="array" ref="AI329">_xll.BDP(B329,"cur_mkt_cap")</f>
        <v>#N/A Connection</v>
      </c>
      <c r="AJ329" t="str">
        <f t="shared" si="11"/>
        <v>Large Cap</v>
      </c>
      <c r="AK329" t="str" cm="1">
        <f t="array" ref="AK329">_xll.BDP(B329,"EQY_beta")</f>
        <v>#N/A Connection</v>
      </c>
    </row>
    <row r="330" spans="1:37" x14ac:dyDescent="0.3">
      <c r="A330" t="s">
        <v>692</v>
      </c>
      <c r="B330" t="str">
        <f t="shared" si="10"/>
        <v>NEM US Equity</v>
      </c>
      <c r="C330" t="s">
        <v>191</v>
      </c>
      <c r="D330" t="s">
        <v>12</v>
      </c>
      <c r="E330">
        <v>793738700</v>
      </c>
      <c r="F330" t="s">
        <v>1063</v>
      </c>
      <c r="G330">
        <v>40.9146</v>
      </c>
      <c r="H330">
        <v>6500908</v>
      </c>
      <c r="I330">
        <v>2001</v>
      </c>
      <c r="J330">
        <v>14400</v>
      </c>
      <c r="K330" t="s">
        <v>1105</v>
      </c>
      <c r="L330" s="1">
        <v>53.15</v>
      </c>
      <c r="M330" s="1">
        <v>3.8524690507707682</v>
      </c>
      <c r="O330" s="1">
        <v>4.0295280907445612</v>
      </c>
      <c r="P330" s="1" t="str" cm="1">
        <f t="array" ref="P330">_xll.BDP(B330,"is010")</f>
        <v>#N/A Connection</v>
      </c>
      <c r="Q330" s="1" t="str" cm="1">
        <f t="array" ref="Q330">_xll.BDP(B330,"wacc")</f>
        <v>#N/A Connection</v>
      </c>
      <c r="R330" s="1" t="str" cm="1">
        <f t="array" ref="R330">_xll.BDP(B330,"rr243")</f>
        <v>#N/A Connection</v>
      </c>
      <c r="S330" s="1" t="str" cm="1">
        <f t="array" ref="S330">_xll.BDP(B330,"rr057")</f>
        <v>#N/A Connection</v>
      </c>
      <c r="T330" s="1" t="str" cm="1">
        <f t="array" ref="T330">_xll.BDP(B330,"RR026")</f>
        <v>#N/A Connection</v>
      </c>
      <c r="U330" s="1" t="str" cm="1">
        <f t="array" ref="U330">_xll.BDP(B330,"rr951")</f>
        <v>#N/A Connection</v>
      </c>
      <c r="V330" s="1" t="str" cm="1">
        <f t="array" ref="V330">_xll.BDP(B330,"rx280")</f>
        <v>#N/A Connection</v>
      </c>
      <c r="W330" s="1" t="str" cm="1">
        <f t="array" ref="W330">_xll.BDP(B330,"CEO_DUALITY")</f>
        <v>#N/A Connection</v>
      </c>
      <c r="X330" s="1" t="str" cm="1">
        <f t="array" ref="X330">_xll.BDP(B330,"ES277")</f>
        <v>#N/A Connection</v>
      </c>
      <c r="Y330" s="1" t="str" cm="1">
        <f t="array" ref="Y330">_xll.BDP(B330,"es096")</f>
        <v>#N/A Connection</v>
      </c>
      <c r="Z330" s="1" t="str" cm="1">
        <f t="array" ref="Z330">_xll.BDP(B330,"CG680")</f>
        <v>#N/A Connection</v>
      </c>
      <c r="AA330" s="1">
        <v>1.950772</v>
      </c>
      <c r="AB330" s="1">
        <v>84.158226608424485</v>
      </c>
      <c r="AC330" s="1">
        <v>-9.5949570000000008</v>
      </c>
      <c r="AD330" s="1">
        <v>10.3512</v>
      </c>
      <c r="AE330" s="1">
        <v>9.5278939999999999</v>
      </c>
      <c r="AF330" s="1">
        <v>2.6384068198929356</v>
      </c>
      <c r="AG330" t="str" cm="1">
        <f t="array" ref="AG330">_xll.BDP(B330,"State_of_domicile")</f>
        <v>#N/A Connection</v>
      </c>
      <c r="AH330" t="str" cm="1">
        <f t="array" ref="AH330">_xll.BDP(B330,"cntry_of_domicile")</f>
        <v>#N/A Connection</v>
      </c>
      <c r="AI330" t="str" cm="1">
        <f t="array" ref="AI330">_xll.BDP(B330,"cur_mkt_cap")</f>
        <v>#N/A Connection</v>
      </c>
      <c r="AJ330" t="str">
        <f t="shared" si="11"/>
        <v>Large Cap</v>
      </c>
      <c r="AK330" t="str" cm="1">
        <f t="array" ref="AK330">_xll.BDP(B330,"EQY_beta")</f>
        <v>#N/A Connection</v>
      </c>
    </row>
    <row r="331" spans="1:37" x14ac:dyDescent="0.3">
      <c r="A331" t="s">
        <v>906</v>
      </c>
      <c r="B331" t="str">
        <f t="shared" si="10"/>
        <v>NFLX US Equity</v>
      </c>
      <c r="C331" t="s">
        <v>405</v>
      </c>
      <c r="D331" t="s">
        <v>17</v>
      </c>
      <c r="E331">
        <v>445346800</v>
      </c>
      <c r="F331" t="s">
        <v>1065</v>
      </c>
      <c r="G331">
        <v>40.042900000000003</v>
      </c>
      <c r="H331">
        <v>9953485</v>
      </c>
      <c r="I331">
        <v>1997</v>
      </c>
      <c r="J331">
        <v>12800</v>
      </c>
      <c r="K331" t="s">
        <v>1071</v>
      </c>
      <c r="L331" s="1">
        <v>324.13</v>
      </c>
      <c r="M331" s="1">
        <v>26.616569839372929</v>
      </c>
      <c r="N331" s="1">
        <v>73.670648988673136</v>
      </c>
      <c r="O331" s="1">
        <v>6.9564539808570744</v>
      </c>
      <c r="P331" s="1" t="str" cm="1">
        <f t="array" ref="P331">_xll.BDP(B331,"is010")</f>
        <v>#N/A Connection</v>
      </c>
      <c r="Q331" s="1" t="str" cm="1">
        <f t="array" ref="Q331">_xll.BDP(B331,"wacc")</f>
        <v>#N/A Connection</v>
      </c>
      <c r="R331" s="1" t="str" cm="1">
        <f t="array" ref="R331">_xll.BDP(B331,"rr243")</f>
        <v>#N/A Connection</v>
      </c>
      <c r="S331" s="1" t="str" cm="1">
        <f t="array" ref="S331">_xll.BDP(B331,"rr057")</f>
        <v>#N/A Connection</v>
      </c>
      <c r="T331" s="1" t="str" cm="1">
        <f t="array" ref="T331">_xll.BDP(B331,"RR026")</f>
        <v>#N/A Connection</v>
      </c>
      <c r="U331" s="1" t="str" cm="1">
        <f t="array" ref="U331">_xll.BDP(B331,"rr951")</f>
        <v>#N/A Connection</v>
      </c>
      <c r="V331" s="1" t="str" cm="1">
        <f t="array" ref="V331">_xll.BDP(B331,"rx280")</f>
        <v>#N/A Connection</v>
      </c>
      <c r="W331" s="1" t="str" cm="1">
        <f t="array" ref="W331">_xll.BDP(B331,"CEO_DUALITY")</f>
        <v>#N/A Connection</v>
      </c>
      <c r="X331" s="1" t="str" cm="1">
        <f t="array" ref="X331">_xll.BDP(B331,"ES277")</f>
        <v>#N/A Connection</v>
      </c>
      <c r="Y331" s="1" t="str" cm="1">
        <f t="array" ref="Y331">_xll.BDP(B331,"es096")</f>
        <v>#N/A Connection</v>
      </c>
      <c r="Z331" s="1" t="str" cm="1">
        <f t="array" ref="Z331">_xll.BDP(B331,"CG680")</f>
        <v>#N/A Connection</v>
      </c>
      <c r="AA331" s="1">
        <v>1.248964</v>
      </c>
      <c r="AB331" s="1">
        <v>89.276329322829781</v>
      </c>
      <c r="AC331" s="1">
        <v>-36.29992</v>
      </c>
      <c r="AD331" s="1">
        <v>-1.4199059999999999</v>
      </c>
      <c r="AE331" s="1">
        <v>8.1047799999999999</v>
      </c>
      <c r="AF331" s="1">
        <v>36.843859495993584</v>
      </c>
      <c r="AG331" t="str" cm="1">
        <f t="array" ref="AG331">_xll.BDP(B331,"State_of_domicile")</f>
        <v>#N/A Connection</v>
      </c>
      <c r="AH331" t="str" cm="1">
        <f t="array" ref="AH331">_xll.BDP(B331,"cntry_of_domicile")</f>
        <v>#N/A Connection</v>
      </c>
      <c r="AI331" t="str" cm="1">
        <f t="array" ref="AI331">_xll.BDP(B331,"cur_mkt_cap")</f>
        <v>#N/A Connection</v>
      </c>
      <c r="AJ331" t="str">
        <f t="shared" si="11"/>
        <v>Large Cap</v>
      </c>
      <c r="AK331" t="str" cm="1">
        <f t="array" ref="AK331">_xll.BDP(B331,"EQY_beta")</f>
        <v>#N/A Connection</v>
      </c>
    </row>
    <row r="332" spans="1:37" x14ac:dyDescent="0.3">
      <c r="A332" t="s">
        <v>694</v>
      </c>
      <c r="B332" t="str">
        <f t="shared" si="10"/>
        <v>NI US Equity</v>
      </c>
      <c r="C332" t="s">
        <v>193</v>
      </c>
      <c r="D332" t="s">
        <v>47</v>
      </c>
      <c r="E332">
        <v>406134300</v>
      </c>
      <c r="F332" t="s">
        <v>1063</v>
      </c>
      <c r="G332">
        <v>0</v>
      </c>
      <c r="H332">
        <v>44287</v>
      </c>
      <c r="I332">
        <v>2000</v>
      </c>
      <c r="J332">
        <v>7272</v>
      </c>
      <c r="K332" t="s">
        <v>1074</v>
      </c>
      <c r="L332" s="1">
        <v>27.7</v>
      </c>
      <c r="M332" s="1">
        <v>-2.2671197171908242</v>
      </c>
      <c r="O332" s="1">
        <v>0.91984115426906465</v>
      </c>
      <c r="P332" s="1" t="str" cm="1">
        <f t="array" ref="P332">_xll.BDP(B332,"is010")</f>
        <v>#N/A Connection</v>
      </c>
      <c r="Q332" s="1" t="str" cm="1">
        <f t="array" ref="Q332">_xll.BDP(B332,"wacc")</f>
        <v>#N/A Connection</v>
      </c>
      <c r="R332" s="1" t="str" cm="1">
        <f t="array" ref="R332">_xll.BDP(B332,"rr243")</f>
        <v>#N/A Connection</v>
      </c>
      <c r="S332" s="1" t="str" cm="1">
        <f t="array" ref="S332">_xll.BDP(B332,"rr057")</f>
        <v>#N/A Connection</v>
      </c>
      <c r="T332" s="1" t="str" cm="1">
        <f t="array" ref="T332">_xll.BDP(B332,"RR026")</f>
        <v>#N/A Connection</v>
      </c>
      <c r="U332" s="1" t="str" cm="1">
        <f t="array" ref="U332">_xll.BDP(B332,"rr951")</f>
        <v>#N/A Connection</v>
      </c>
      <c r="V332" s="1" t="str" cm="1">
        <f t="array" ref="V332">_xll.BDP(B332,"rx280")</f>
        <v>#N/A Connection</v>
      </c>
      <c r="W332" s="1" t="str" cm="1">
        <f t="array" ref="W332">_xll.BDP(B332,"CEO_DUALITY")</f>
        <v>#N/A Connection</v>
      </c>
      <c r="X332" s="1" t="str" cm="1">
        <f t="array" ref="X332">_xll.BDP(B332,"ES277")</f>
        <v>#N/A Connection</v>
      </c>
      <c r="Y332" s="1" t="str" cm="1">
        <f t="array" ref="Y332">_xll.BDP(B332,"es096")</f>
        <v>#N/A Connection</v>
      </c>
      <c r="Z332" s="1" t="str" cm="1">
        <f t="array" ref="Z332">_xll.BDP(B332,"CG680")</f>
        <v>#N/A Connection</v>
      </c>
      <c r="AA332" s="1">
        <v>2.467444</v>
      </c>
      <c r="AB332" s="1">
        <v>100.1913476687691</v>
      </c>
      <c r="AC332" s="1">
        <v>1.5336339999999999</v>
      </c>
      <c r="AD332" s="1">
        <v>1.7806090000000001</v>
      </c>
      <c r="AE332" s="1">
        <v>6.2830300000000001</v>
      </c>
      <c r="AF332" s="1">
        <v>14.411472514939705</v>
      </c>
      <c r="AG332" t="str" cm="1">
        <f t="array" ref="AG332">_xll.BDP(B332,"State_of_domicile")</f>
        <v>#N/A Connection</v>
      </c>
      <c r="AH332" t="str" cm="1">
        <f t="array" ref="AH332">_xll.BDP(B332,"cntry_of_domicile")</f>
        <v>#N/A Connection</v>
      </c>
      <c r="AI332" t="str" cm="1">
        <f t="array" ref="AI332">_xll.BDP(B332,"cur_mkt_cap")</f>
        <v>#N/A Connection</v>
      </c>
      <c r="AJ332" t="str">
        <f t="shared" si="11"/>
        <v>Large Cap</v>
      </c>
      <c r="AK332" t="str" cm="1">
        <f t="array" ref="AK332">_xll.BDP(B332,"EQY_beta")</f>
        <v>#N/A Connection</v>
      </c>
    </row>
    <row r="333" spans="1:37" x14ac:dyDescent="0.3">
      <c r="A333" t="s">
        <v>693</v>
      </c>
      <c r="B333" t="str">
        <f t="shared" si="10"/>
        <v>NKE US Equity</v>
      </c>
      <c r="C333" t="s">
        <v>192</v>
      </c>
      <c r="D333" t="s">
        <v>39</v>
      </c>
      <c r="E333">
        <v>1550563000</v>
      </c>
      <c r="F333" t="s">
        <v>1063</v>
      </c>
      <c r="G333">
        <v>35.997999999999998</v>
      </c>
      <c r="H333">
        <v>6419563</v>
      </c>
      <c r="I333">
        <v>1969</v>
      </c>
      <c r="J333">
        <v>79100</v>
      </c>
      <c r="K333" t="s">
        <v>1113</v>
      </c>
      <c r="L333" s="1">
        <v>128.18</v>
      </c>
      <c r="M333" s="1">
        <v>7.383518216926821</v>
      </c>
      <c r="N333" s="1">
        <v>13.048326206252488</v>
      </c>
      <c r="O333" s="1">
        <v>13.431424329260423</v>
      </c>
      <c r="P333" s="1" t="str" cm="1">
        <f t="array" ref="P333">_xll.BDP(B333,"is010")</f>
        <v>#N/A Connection</v>
      </c>
      <c r="Q333" s="1" t="str" cm="1">
        <f t="array" ref="Q333">_xll.BDP(B333,"wacc")</f>
        <v>#N/A Connection</v>
      </c>
      <c r="R333" s="1" t="str" cm="1">
        <f t="array" ref="R333">_xll.BDP(B333,"rr243")</f>
        <v>#N/A Connection</v>
      </c>
      <c r="S333" s="1" t="str" cm="1">
        <f t="array" ref="S333">_xll.BDP(B333,"rr057")</f>
        <v>#N/A Connection</v>
      </c>
      <c r="T333" s="1" t="str" cm="1">
        <f t="array" ref="T333">_xll.BDP(B333,"RR026")</f>
        <v>#N/A Connection</v>
      </c>
      <c r="U333" s="1" t="str" cm="1">
        <f t="array" ref="U333">_xll.BDP(B333,"rr951")</f>
        <v>#N/A Connection</v>
      </c>
      <c r="V333" s="1" t="str" cm="1">
        <f t="array" ref="V333">_xll.BDP(B333,"rx280")</f>
        <v>#N/A Connection</v>
      </c>
      <c r="W333" s="1" t="str" cm="1">
        <f t="array" ref="W333">_xll.BDP(B333,"CEO_DUALITY")</f>
        <v>#N/A Connection</v>
      </c>
      <c r="X333" s="1" t="str" cm="1">
        <f t="array" ref="X333">_xll.BDP(B333,"ES277")</f>
        <v>#N/A Connection</v>
      </c>
      <c r="Y333" s="1" t="str" cm="1">
        <f t="array" ref="Y333">_xll.BDP(B333,"es096")</f>
        <v>#N/A Connection</v>
      </c>
      <c r="Z333" s="1" t="str" cm="1">
        <f t="array" ref="Z333">_xll.BDP(B333,"CG680")</f>
        <v>#N/A Connection</v>
      </c>
      <c r="AA333" s="1">
        <v>1.1599029999999999</v>
      </c>
      <c r="AB333" s="1">
        <v>87.455572682023501</v>
      </c>
      <c r="AC333" s="1">
        <v>-11.86496</v>
      </c>
      <c r="AD333" s="1">
        <v>7.9962650000000002</v>
      </c>
      <c r="AE333" s="1">
        <v>15.983409999999999</v>
      </c>
      <c r="AF333" s="1">
        <v>17.736360779796634</v>
      </c>
      <c r="AG333" t="str" cm="1">
        <f t="array" ref="AG333">_xll.BDP(B333,"State_of_domicile")</f>
        <v>#N/A Connection</v>
      </c>
      <c r="AH333" t="str" cm="1">
        <f t="array" ref="AH333">_xll.BDP(B333,"cntry_of_domicile")</f>
        <v>#N/A Connection</v>
      </c>
      <c r="AI333" t="str" cm="1">
        <f t="array" ref="AI333">_xll.BDP(B333,"cur_mkt_cap")</f>
        <v>#N/A Connection</v>
      </c>
      <c r="AJ333" t="str">
        <f t="shared" si="11"/>
        <v>Large Cap</v>
      </c>
      <c r="AK333" t="str" cm="1">
        <f t="array" ref="AK333">_xll.BDP(B333,"EQY_beta")</f>
        <v>#N/A Connection</v>
      </c>
    </row>
    <row r="334" spans="1:37" x14ac:dyDescent="0.3">
      <c r="A334" t="s">
        <v>698</v>
      </c>
      <c r="B334" t="str">
        <f t="shared" si="10"/>
        <v>NOC US Equity</v>
      </c>
      <c r="C334" t="s">
        <v>197</v>
      </c>
      <c r="D334" t="s">
        <v>21</v>
      </c>
      <c r="E334">
        <v>153053400</v>
      </c>
      <c r="F334" t="s">
        <v>1063</v>
      </c>
      <c r="G334">
        <v>13.9887</v>
      </c>
      <c r="H334">
        <v>1367653</v>
      </c>
      <c r="I334">
        <v>2010</v>
      </c>
      <c r="J334">
        <v>95000</v>
      </c>
      <c r="K334" t="s">
        <v>1089</v>
      </c>
      <c r="L334" s="1">
        <v>452.32</v>
      </c>
      <c r="M334" s="1">
        <v>10.008993842421777</v>
      </c>
      <c r="N334" s="1">
        <v>15.915731849334458</v>
      </c>
      <c r="O334" s="1">
        <v>9.515730702677569</v>
      </c>
      <c r="P334" s="1" t="str" cm="1">
        <f t="array" ref="P334">_xll.BDP(B334,"is010")</f>
        <v>#N/A Connection</v>
      </c>
      <c r="Q334" s="1" t="str" cm="1">
        <f t="array" ref="Q334">_xll.BDP(B334,"wacc")</f>
        <v>#N/A Connection</v>
      </c>
      <c r="R334" s="1" t="str" cm="1">
        <f t="array" ref="R334">_xll.BDP(B334,"rr243")</f>
        <v>#N/A Connection</v>
      </c>
      <c r="S334" s="1" t="str" cm="1">
        <f t="array" ref="S334">_xll.BDP(B334,"rr057")</f>
        <v>#N/A Connection</v>
      </c>
      <c r="T334" s="1" t="str" cm="1">
        <f t="array" ref="T334">_xll.BDP(B334,"RR026")</f>
        <v>#N/A Connection</v>
      </c>
      <c r="U334" s="1" t="str" cm="1">
        <f t="array" ref="U334">_xll.BDP(B334,"rr951")</f>
        <v>#N/A Connection</v>
      </c>
      <c r="V334" s="1" t="str" cm="1">
        <f t="array" ref="V334">_xll.BDP(B334,"rx280")</f>
        <v>#N/A Connection</v>
      </c>
      <c r="W334" s="1" t="str" cm="1">
        <f t="array" ref="W334">_xll.BDP(B334,"CEO_DUALITY")</f>
        <v>#N/A Connection</v>
      </c>
      <c r="X334" s="1" t="str" cm="1">
        <f t="array" ref="X334">_xll.BDP(B334,"ES277")</f>
        <v>#N/A Connection</v>
      </c>
      <c r="Y334" s="1" t="str" cm="1">
        <f t="array" ref="Y334">_xll.BDP(B334,"es096")</f>
        <v>#N/A Connection</v>
      </c>
      <c r="Z334" s="1" t="str" cm="1">
        <f t="array" ref="Z334">_xll.BDP(B334,"CG680")</f>
        <v>#N/A Connection</v>
      </c>
      <c r="AA334" s="1">
        <v>2.9875430000000001</v>
      </c>
      <c r="AB334" s="1">
        <v>98.267194535935204</v>
      </c>
      <c r="AC334" s="1">
        <v>14.278829999999999</v>
      </c>
      <c r="AD334" s="1">
        <v>7.7278260000000003</v>
      </c>
      <c r="AE334" s="1">
        <v>9.2970849999999992</v>
      </c>
      <c r="AF334" s="1">
        <v>25.567855492393111</v>
      </c>
      <c r="AG334" t="str" cm="1">
        <f t="array" ref="AG334">_xll.BDP(B334,"State_of_domicile")</f>
        <v>#N/A Connection</v>
      </c>
      <c r="AH334" t="str" cm="1">
        <f t="array" ref="AH334">_xll.BDP(B334,"cntry_of_domicile")</f>
        <v>#N/A Connection</v>
      </c>
      <c r="AI334" t="str" cm="1">
        <f t="array" ref="AI334">_xll.BDP(B334,"cur_mkt_cap")</f>
        <v>#N/A Connection</v>
      </c>
      <c r="AJ334" t="str">
        <f t="shared" si="11"/>
        <v>Large Cap</v>
      </c>
      <c r="AK334" t="str" cm="1">
        <f t="array" ref="AK334">_xll.BDP(B334,"EQY_beta")</f>
        <v>#N/A Connection</v>
      </c>
    </row>
    <row r="335" spans="1:37" x14ac:dyDescent="0.3">
      <c r="A335" t="s">
        <v>976</v>
      </c>
      <c r="B335" t="str">
        <f t="shared" si="10"/>
        <v>NOW US Equity</v>
      </c>
      <c r="C335" t="s">
        <v>474</v>
      </c>
      <c r="D335" t="s">
        <v>19</v>
      </c>
      <c r="E335">
        <v>202000000</v>
      </c>
      <c r="F335" t="s">
        <v>1063</v>
      </c>
      <c r="G335">
        <v>295.66419999999999</v>
      </c>
      <c r="H335">
        <v>1988136</v>
      </c>
      <c r="I335">
        <v>2012</v>
      </c>
      <c r="J335">
        <v>20433</v>
      </c>
      <c r="K335" t="s">
        <v>1071</v>
      </c>
      <c r="L335" s="1">
        <v>420.38</v>
      </c>
      <c r="M335" s="1">
        <v>28.633254510640469</v>
      </c>
      <c r="O335" s="1">
        <v>2.3440487817225248</v>
      </c>
      <c r="P335" s="1" t="str" cm="1">
        <f t="array" ref="P335">_xll.BDP(B335,"is010")</f>
        <v>#N/A Connection</v>
      </c>
      <c r="Q335" s="1" t="str" cm="1">
        <f t="array" ref="Q335">_xll.BDP(B335,"wacc")</f>
        <v>#N/A Connection</v>
      </c>
      <c r="R335" s="1" t="str" cm="1">
        <f t="array" ref="R335">_xll.BDP(B335,"rr243")</f>
        <v>#N/A Connection</v>
      </c>
      <c r="S335" s="1" t="str" cm="1">
        <f t="array" ref="S335">_xll.BDP(B335,"rr057")</f>
        <v>#N/A Connection</v>
      </c>
      <c r="T335" s="1" t="str" cm="1">
        <f t="array" ref="T335">_xll.BDP(B335,"RR026")</f>
        <v>#N/A Connection</v>
      </c>
      <c r="U335" s="1" t="str" cm="1">
        <f t="array" ref="U335">_xll.BDP(B335,"rr951")</f>
        <v>#N/A Connection</v>
      </c>
      <c r="V335" s="1" t="str" cm="1">
        <f t="array" ref="V335">_xll.BDP(B335,"rx280")</f>
        <v>#N/A Connection</v>
      </c>
      <c r="W335" s="1" t="str" cm="1">
        <f t="array" ref="W335">_xll.BDP(B335,"CEO_DUALITY")</f>
        <v>#N/A Connection</v>
      </c>
      <c r="X335" s="1" t="str" cm="1">
        <f t="array" ref="X335">_xll.BDP(B335,"ES277")</f>
        <v>#N/A Connection</v>
      </c>
      <c r="Y335" s="1" t="str" cm="1">
        <f t="array" ref="Y335">_xll.BDP(B335,"es096")</f>
        <v>#N/A Connection</v>
      </c>
      <c r="Z335" s="1" t="str" cm="1">
        <f t="array" ref="Z335">_xll.BDP(B335,"CG680")</f>
        <v>#N/A Connection</v>
      </c>
      <c r="AA335" s="1">
        <v>3.2471230000000002</v>
      </c>
      <c r="AB335" s="1">
        <v>93.989032674565138</v>
      </c>
      <c r="AC335" s="1">
        <v>-19.246089999999999</v>
      </c>
      <c r="AD335" s="1">
        <v>10.49277</v>
      </c>
      <c r="AE335" s="1">
        <v>24.465050000000002</v>
      </c>
      <c r="AF335" s="1">
        <v>29.561363262292684</v>
      </c>
      <c r="AG335" t="str" cm="1">
        <f t="array" ref="AG335">_xll.BDP(B335,"State_of_domicile")</f>
        <v>#N/A Connection</v>
      </c>
      <c r="AH335" t="str" cm="1">
        <f t="array" ref="AH335">_xll.BDP(B335,"cntry_of_domicile")</f>
        <v>#N/A Connection</v>
      </c>
      <c r="AI335" t="str" cm="1">
        <f t="array" ref="AI335">_xll.BDP(B335,"cur_mkt_cap")</f>
        <v>#N/A Connection</v>
      </c>
      <c r="AJ335" t="str">
        <f t="shared" si="11"/>
        <v>Large Cap</v>
      </c>
      <c r="AK335" t="str" cm="1">
        <f t="array" ref="AK335">_xll.BDP(B335,"EQY_beta")</f>
        <v>#N/A Connection</v>
      </c>
    </row>
    <row r="336" spans="1:37" x14ac:dyDescent="0.3">
      <c r="A336" t="s">
        <v>939</v>
      </c>
      <c r="B336" t="str">
        <f t="shared" si="10"/>
        <v>NRG US Equity</v>
      </c>
      <c r="C336" t="s">
        <v>438</v>
      </c>
      <c r="D336" t="s">
        <v>47</v>
      </c>
      <c r="E336">
        <v>230384200</v>
      </c>
      <c r="F336" t="s">
        <v>1063</v>
      </c>
      <c r="G336">
        <v>4.3691000000000004</v>
      </c>
      <c r="H336">
        <v>3686831</v>
      </c>
      <c r="I336">
        <v>1992</v>
      </c>
      <c r="J336">
        <v>6635</v>
      </c>
      <c r="K336" t="s">
        <v>1075</v>
      </c>
      <c r="L336" s="1">
        <v>32.35</v>
      </c>
      <c r="M336" s="1">
        <v>27.058723501487414</v>
      </c>
      <c r="O336" s="1">
        <v>9.4276571030978946</v>
      </c>
      <c r="P336" s="1" t="str" cm="1">
        <f t="array" ref="P336">_xll.BDP(B336,"is010")</f>
        <v>#N/A Connection</v>
      </c>
      <c r="Q336" s="1" t="str" cm="1">
        <f t="array" ref="Q336">_xll.BDP(B336,"wacc")</f>
        <v>#N/A Connection</v>
      </c>
      <c r="R336" s="1" t="str" cm="1">
        <f t="array" ref="R336">_xll.BDP(B336,"rr243")</f>
        <v>#N/A Connection</v>
      </c>
      <c r="S336" s="1" t="str" cm="1">
        <f t="array" ref="S336">_xll.BDP(B336,"rr057")</f>
        <v>#N/A Connection</v>
      </c>
      <c r="T336" s="1" t="str" cm="1">
        <f t="array" ref="T336">_xll.BDP(B336,"RR026")</f>
        <v>#N/A Connection</v>
      </c>
      <c r="U336" s="1" t="str" cm="1">
        <f t="array" ref="U336">_xll.BDP(B336,"rr951")</f>
        <v>#N/A Connection</v>
      </c>
      <c r="V336" s="1" t="str" cm="1">
        <f t="array" ref="V336">_xll.BDP(B336,"rx280")</f>
        <v>#N/A Connection</v>
      </c>
      <c r="W336" s="1" t="str" cm="1">
        <f t="array" ref="W336">_xll.BDP(B336,"CEO_DUALITY")</f>
        <v>#N/A Connection</v>
      </c>
      <c r="X336" s="1" t="str" cm="1">
        <f t="array" ref="X336">_xll.BDP(B336,"ES277")</f>
        <v>#N/A Connection</v>
      </c>
      <c r="Y336" s="1" t="str" cm="1">
        <f t="array" ref="Y336">_xll.BDP(B336,"es096")</f>
        <v>#N/A Connection</v>
      </c>
      <c r="Z336" s="1" t="str" cm="1">
        <f t="array" ref="Z336">_xll.BDP(B336,"CG680")</f>
        <v>#N/A Connection</v>
      </c>
      <c r="AA336" s="1">
        <v>2.7864749999999998</v>
      </c>
      <c r="AB336" s="1">
        <v>125.55583567543709</v>
      </c>
      <c r="AC336" s="1">
        <v>-16.92285</v>
      </c>
      <c r="AD336" s="1">
        <v>-2.4204500000000002</v>
      </c>
      <c r="AE336" s="1">
        <v>6.1008909999999998</v>
      </c>
      <c r="AF336" s="1">
        <v>5.5858619382787023</v>
      </c>
      <c r="AG336" t="str" cm="1">
        <f t="array" ref="AG336">_xll.BDP(B336,"State_of_domicile")</f>
        <v>#N/A Connection</v>
      </c>
      <c r="AH336" t="str" cm="1">
        <f t="array" ref="AH336">_xll.BDP(B336,"cntry_of_domicile")</f>
        <v>#N/A Connection</v>
      </c>
      <c r="AI336" t="str" cm="1">
        <f t="array" ref="AI336">_xll.BDP(B336,"cur_mkt_cap")</f>
        <v>#N/A Connection</v>
      </c>
      <c r="AJ336" t="str">
        <f t="shared" si="11"/>
        <v>Large Cap</v>
      </c>
      <c r="AK336" t="str" cm="1">
        <f t="array" ref="AK336">_xll.BDP(B336,"EQY_beta")</f>
        <v>#N/A Connection</v>
      </c>
    </row>
    <row r="337" spans="1:37" x14ac:dyDescent="0.3">
      <c r="A337" t="s">
        <v>695</v>
      </c>
      <c r="B337" t="str">
        <f t="shared" si="10"/>
        <v>NSC US Equity</v>
      </c>
      <c r="C337" t="s">
        <v>194</v>
      </c>
      <c r="D337" t="s">
        <v>21</v>
      </c>
      <c r="E337">
        <v>228076400</v>
      </c>
      <c r="F337" t="s">
        <v>1063</v>
      </c>
      <c r="G337">
        <v>18.159700000000001</v>
      </c>
      <c r="H337">
        <v>1267235</v>
      </c>
      <c r="I337">
        <v>2009</v>
      </c>
      <c r="J337">
        <v>18100</v>
      </c>
      <c r="K337" t="s">
        <v>1098</v>
      </c>
      <c r="L337" s="1">
        <v>256.89</v>
      </c>
      <c r="M337" s="1">
        <v>6.0490148603975058</v>
      </c>
      <c r="N337" s="1">
        <v>20.697552320384887</v>
      </c>
      <c r="O337" s="1">
        <v>8.6451498714089077</v>
      </c>
      <c r="P337" s="1" t="str" cm="1">
        <f t="array" ref="P337">_xll.BDP(B337,"is010")</f>
        <v>#N/A Connection</v>
      </c>
      <c r="Q337" s="1" t="str" cm="1">
        <f t="array" ref="Q337">_xll.BDP(B337,"wacc")</f>
        <v>#N/A Connection</v>
      </c>
      <c r="R337" s="1" t="str" cm="1">
        <f t="array" ref="R337">_xll.BDP(B337,"rr243")</f>
        <v>#N/A Connection</v>
      </c>
      <c r="T337" s="1" t="str" cm="1">
        <f t="array" ref="T337">_xll.BDP(B337,"RR026")</f>
        <v>#N/A Connection</v>
      </c>
      <c r="U337" s="1" t="str" cm="1">
        <f t="array" ref="U337">_xll.BDP(B337,"rr951")</f>
        <v>#N/A Connection</v>
      </c>
      <c r="V337" s="1" t="str" cm="1">
        <f t="array" ref="V337">_xll.BDP(B337,"rx280")</f>
        <v>#N/A Connection</v>
      </c>
      <c r="W337" s="1" t="str" cm="1">
        <f t="array" ref="W337">_xll.BDP(B337,"CEO_DUALITY")</f>
        <v>#N/A Connection</v>
      </c>
      <c r="X337" s="1" t="str" cm="1">
        <f t="array" ref="X337">_xll.BDP(B337,"ES277")</f>
        <v>#N/A Connection</v>
      </c>
      <c r="Y337" s="1" t="str" cm="1">
        <f t="array" ref="Y337">_xll.BDP(B337,"es096")</f>
        <v>#N/A Connection</v>
      </c>
      <c r="Z337" s="1" t="str" cm="1">
        <f t="array" ref="Z337">_xll.BDP(B337,"CG680")</f>
        <v>#N/A Connection</v>
      </c>
      <c r="AA337" s="1">
        <v>2.5166089999999999</v>
      </c>
      <c r="AB337" s="1">
        <v>78.287767039274357</v>
      </c>
      <c r="AC337" s="1">
        <v>-5.0094260000000004</v>
      </c>
      <c r="AD337" s="1">
        <v>8.9953479999999999</v>
      </c>
      <c r="AE337" s="1">
        <v>12.935829999999999</v>
      </c>
      <c r="AF337" s="1">
        <v>17.468312980320675</v>
      </c>
      <c r="AG337" t="str" cm="1">
        <f t="array" ref="AG337">_xll.BDP(B337,"State_of_domicile")</f>
        <v>#N/A Connection</v>
      </c>
      <c r="AH337" t="str" cm="1">
        <f t="array" ref="AH337">_xll.BDP(B337,"cntry_of_domicile")</f>
        <v>#N/A Connection</v>
      </c>
      <c r="AI337" t="str" cm="1">
        <f t="array" ref="AI337">_xll.BDP(B337,"cur_mkt_cap")</f>
        <v>#N/A Connection</v>
      </c>
      <c r="AJ337" t="str">
        <f t="shared" si="11"/>
        <v>Large Cap</v>
      </c>
      <c r="AK337" t="str" cm="1">
        <f t="array" ref="AK337">_xll.BDP(B337,"EQY_beta")</f>
        <v>#N/A Connection</v>
      </c>
    </row>
    <row r="338" spans="1:37" x14ac:dyDescent="0.3">
      <c r="A338" t="s">
        <v>845</v>
      </c>
      <c r="B338" t="str">
        <f t="shared" si="10"/>
        <v>NTAP US Equity</v>
      </c>
      <c r="C338" t="s">
        <v>344</v>
      </c>
      <c r="D338" t="s">
        <v>19</v>
      </c>
      <c r="E338">
        <v>215573400</v>
      </c>
      <c r="F338" t="s">
        <v>1065</v>
      </c>
      <c r="G338">
        <v>10.251799999999999</v>
      </c>
      <c r="H338">
        <v>1738370</v>
      </c>
      <c r="I338">
        <v>2001</v>
      </c>
      <c r="J338">
        <v>12000</v>
      </c>
      <c r="K338" t="s">
        <v>1068</v>
      </c>
      <c r="L338" s="1">
        <v>65.385000000000005</v>
      </c>
      <c r="M338" s="1">
        <v>7.1394497690583147</v>
      </c>
      <c r="N338" s="1">
        <v>64.262821717378557</v>
      </c>
      <c r="O338" s="1">
        <v>8.4118025381916741</v>
      </c>
      <c r="P338" s="1" t="str" cm="1">
        <f t="array" ref="P338">_xll.BDP(B338,"is010")</f>
        <v>#N/A Connection</v>
      </c>
      <c r="Q338" s="1" t="str" cm="1">
        <f t="array" ref="Q338">_xll.BDP(B338,"wacc")</f>
        <v>#N/A Connection</v>
      </c>
      <c r="R338" s="1" t="str" cm="1">
        <f t="array" ref="R338">_xll.BDP(B338,"rr243")</f>
        <v>#N/A Connection</v>
      </c>
      <c r="S338" s="1" t="str" cm="1">
        <f t="array" ref="S338">_xll.BDP(B338,"rr057")</f>
        <v>#N/A Connection</v>
      </c>
      <c r="T338" s="1" t="str" cm="1">
        <f t="array" ref="T338">_xll.BDP(B338,"RR026")</f>
        <v>#N/A Connection</v>
      </c>
      <c r="U338" s="1" t="str" cm="1">
        <f t="array" ref="U338">_xll.BDP(B338,"rr951")</f>
        <v>#N/A Connection</v>
      </c>
      <c r="V338" s="1" t="str" cm="1">
        <f t="array" ref="V338">_xll.BDP(B338,"rx280")</f>
        <v>#N/A Connection</v>
      </c>
      <c r="W338" s="1" t="str" cm="1">
        <f t="array" ref="W338">_xll.BDP(B338,"CEO_DUALITY")</f>
        <v>#N/A Connection</v>
      </c>
      <c r="X338" s="1" t="str" cm="1">
        <f t="array" ref="X338">_xll.BDP(B338,"ES277")</f>
        <v>#N/A Connection</v>
      </c>
      <c r="Y338" s="1" t="str" cm="1">
        <f t="array" ref="Y338">_xll.BDP(B338,"es096")</f>
        <v>#N/A Connection</v>
      </c>
      <c r="Z338" s="1" t="str" cm="1">
        <f t="array" ref="Z338">_xll.BDP(B338,"CG680")</f>
        <v>#N/A Connection</v>
      </c>
      <c r="AA338" s="1">
        <v>3.2313329999999998</v>
      </c>
      <c r="AB338" s="1">
        <v>99.758174637762778</v>
      </c>
      <c r="AC338" s="1">
        <v>-27.89282</v>
      </c>
      <c r="AD338" s="1">
        <v>4.7529729999999999</v>
      </c>
      <c r="AE338" s="1">
        <v>3.5743659999999999</v>
      </c>
      <c r="AF338" s="1">
        <v>8.6909623892517107</v>
      </c>
      <c r="AG338" t="str" cm="1">
        <f t="array" ref="AG338">_xll.BDP(B338,"State_of_domicile")</f>
        <v>#N/A Connection</v>
      </c>
      <c r="AH338" t="str" cm="1">
        <f t="array" ref="AH338">_xll.BDP(B338,"cntry_of_domicile")</f>
        <v>#N/A Connection</v>
      </c>
      <c r="AI338" t="str" cm="1">
        <f t="array" ref="AI338">_xll.BDP(B338,"cur_mkt_cap")</f>
        <v>#N/A Connection</v>
      </c>
      <c r="AJ338" t="str">
        <f t="shared" si="11"/>
        <v>Large Cap</v>
      </c>
      <c r="AK338" t="str" cm="1">
        <f t="array" ref="AK338">_xll.BDP(B338,"EQY_beta")</f>
        <v>#N/A Connection</v>
      </c>
    </row>
    <row r="339" spans="1:37" x14ac:dyDescent="0.3">
      <c r="A339" t="s">
        <v>788</v>
      </c>
      <c r="B339" t="str">
        <f t="shared" si="10"/>
        <v>NTRS US Equity</v>
      </c>
      <c r="C339" t="s">
        <v>288</v>
      </c>
      <c r="D339" t="s">
        <v>14</v>
      </c>
      <c r="E339">
        <v>208428000</v>
      </c>
      <c r="F339" t="s">
        <v>1065</v>
      </c>
      <c r="G339">
        <v>15.9939</v>
      </c>
      <c r="H339">
        <v>1205456</v>
      </c>
      <c r="I339">
        <v>1971</v>
      </c>
      <c r="J339">
        <v>21100</v>
      </c>
      <c r="K339" t="s">
        <v>1080</v>
      </c>
      <c r="L339" s="1">
        <v>99.02</v>
      </c>
      <c r="M339" s="1">
        <v>6.6478765150027153</v>
      </c>
      <c r="N339" s="1">
        <v>10.507796485658577</v>
      </c>
      <c r="O339" s="1">
        <v>0.96675370412354145</v>
      </c>
      <c r="P339" s="1" t="str" cm="1">
        <f t="array" ref="P339">_xll.BDP(B339,"is010")</f>
        <v>#N/A Connection</v>
      </c>
      <c r="Q339" s="1" t="str" cm="1">
        <f t="array" ref="Q339">_xll.BDP(B339,"wacc")</f>
        <v>#N/A Connection</v>
      </c>
      <c r="R339" s="1" t="str" cm="1">
        <f t="array" ref="R339">_xll.BDP(B339,"rr243")</f>
        <v>#N/A Connection</v>
      </c>
      <c r="T339" s="1" t="str" cm="1">
        <f t="array" ref="T339">_xll.BDP(B339,"RR026")</f>
        <v>#N/A Connection</v>
      </c>
      <c r="U339" s="1" t="str" cm="1">
        <f t="array" ref="U339">_xll.BDP(B339,"rr951")</f>
        <v>#N/A Connection</v>
      </c>
      <c r="V339" s="1" t="str" cm="1">
        <f t="array" ref="V339">_xll.BDP(B339,"rx280")</f>
        <v>#N/A Connection</v>
      </c>
      <c r="W339" s="1" t="str" cm="1">
        <f t="array" ref="W339">_xll.BDP(B339,"CEO_DUALITY")</f>
        <v>#N/A Connection</v>
      </c>
      <c r="X339" s="1" t="str" cm="1">
        <f t="array" ref="X339">_xll.BDP(B339,"ES277")</f>
        <v>#N/A Connection</v>
      </c>
      <c r="Y339" s="1" t="str" cm="1">
        <f t="array" ref="Y339">_xll.BDP(B339,"es096")</f>
        <v>#N/A Connection</v>
      </c>
      <c r="Z339" s="1" t="str" cm="1">
        <f t="array" ref="Z339">_xll.BDP(B339,"CG680")</f>
        <v>#N/A Connection</v>
      </c>
      <c r="AA339" s="1">
        <v>2.9815990000000001</v>
      </c>
      <c r="AB339" s="1">
        <v>87.365792614616723</v>
      </c>
      <c r="AC339" s="1">
        <v>-22.638490000000001</v>
      </c>
      <c r="AD339" s="1">
        <v>-0.2030969</v>
      </c>
      <c r="AE339" s="1">
        <v>1.562826</v>
      </c>
      <c r="AF339" s="1">
        <v>8.4091939081194731</v>
      </c>
      <c r="AG339" t="str" cm="1">
        <f t="array" ref="AG339">_xll.BDP(B339,"State_of_domicile")</f>
        <v>#N/A Connection</v>
      </c>
      <c r="AH339" t="str" cm="1">
        <f t="array" ref="AH339">_xll.BDP(B339,"cntry_of_domicile")</f>
        <v>#N/A Connection</v>
      </c>
      <c r="AI339" t="str" cm="1">
        <f t="array" ref="AI339">_xll.BDP(B339,"cur_mkt_cap")</f>
        <v>#N/A Connection</v>
      </c>
      <c r="AJ339" t="str">
        <f t="shared" si="11"/>
        <v>Large Cap</v>
      </c>
      <c r="AK339" t="str" cm="1">
        <f t="array" ref="AK339">_xll.BDP(B339,"EQY_beta")</f>
        <v>#N/A Connection</v>
      </c>
    </row>
    <row r="340" spans="1:37" x14ac:dyDescent="0.3">
      <c r="A340" t="s">
        <v>700</v>
      </c>
      <c r="B340" t="str">
        <f t="shared" si="10"/>
        <v>NUE US Equity</v>
      </c>
      <c r="C340" t="s">
        <v>199</v>
      </c>
      <c r="D340" t="s">
        <v>12</v>
      </c>
      <c r="E340">
        <v>256543700</v>
      </c>
      <c r="F340" t="s">
        <v>1063</v>
      </c>
      <c r="G340">
        <v>5.5288000000000004</v>
      </c>
      <c r="H340">
        <v>1949746</v>
      </c>
      <c r="I340">
        <v>1958</v>
      </c>
      <c r="J340">
        <v>28800</v>
      </c>
      <c r="K340" t="s">
        <v>1105</v>
      </c>
      <c r="L340" s="1">
        <v>156.57</v>
      </c>
      <c r="M340" s="1">
        <v>19.718867867282587</v>
      </c>
      <c r="N340" s="1">
        <v>225.82103822099128</v>
      </c>
      <c r="O340" s="1">
        <v>12.590743633365037</v>
      </c>
      <c r="P340" s="1" t="str" cm="1">
        <f t="array" ref="P340">_xll.BDP(B340,"is010")</f>
        <v>#N/A Connection</v>
      </c>
      <c r="Q340" s="1" t="str" cm="1">
        <f t="array" ref="Q340">_xll.BDP(B340,"wacc")</f>
        <v>#N/A Connection</v>
      </c>
      <c r="R340" s="1" t="str" cm="1">
        <f t="array" ref="R340">_xll.BDP(B340,"rr243")</f>
        <v>#N/A Connection</v>
      </c>
      <c r="S340" s="1" t="str" cm="1">
        <f t="array" ref="S340">_xll.BDP(B340,"rr057")</f>
        <v>#N/A Connection</v>
      </c>
      <c r="T340" s="1" t="str" cm="1">
        <f t="array" ref="T340">_xll.BDP(B340,"RR026")</f>
        <v>#N/A Connection</v>
      </c>
      <c r="U340" s="1" t="str" cm="1">
        <f t="array" ref="U340">_xll.BDP(B340,"rr951")</f>
        <v>#N/A Connection</v>
      </c>
      <c r="V340" s="1" t="str" cm="1">
        <f t="array" ref="V340">_xll.BDP(B340,"rx280")</f>
        <v>#N/A Connection</v>
      </c>
      <c r="W340" s="1" t="str" cm="1">
        <f t="array" ref="W340">_xll.BDP(B340,"CEO_DUALITY")</f>
        <v>#N/A Connection</v>
      </c>
      <c r="X340" s="1" t="str" cm="1">
        <f t="array" ref="X340">_xll.BDP(B340,"ES277")</f>
        <v>#N/A Connection</v>
      </c>
      <c r="Y340" s="1" t="str" cm="1">
        <f t="array" ref="Y340">_xll.BDP(B340,"es096")</f>
        <v>#N/A Connection</v>
      </c>
      <c r="Z340" s="1" t="str" cm="1">
        <f t="array" ref="Z340">_xll.BDP(B340,"CG680")</f>
        <v>#N/A Connection</v>
      </c>
      <c r="AA340" s="1">
        <v>3.8083749999999998</v>
      </c>
      <c r="AB340" s="1">
        <v>92.546897421940798</v>
      </c>
      <c r="AC340" s="1">
        <v>48.715780000000002</v>
      </c>
      <c r="AD340" s="1">
        <v>45.980800000000002</v>
      </c>
      <c r="AE340" s="1">
        <v>20.828109999999999</v>
      </c>
      <c r="AF340" s="1">
        <v>15.13227231965406</v>
      </c>
      <c r="AG340" t="str" cm="1">
        <f t="array" ref="AG340">_xll.BDP(B340,"State_of_domicile")</f>
        <v>#N/A Connection</v>
      </c>
      <c r="AH340" t="str" cm="1">
        <f t="array" ref="AH340">_xll.BDP(B340,"cntry_of_domicile")</f>
        <v>#N/A Connection</v>
      </c>
      <c r="AI340" t="str" cm="1">
        <f t="array" ref="AI340">_xll.BDP(B340,"cur_mkt_cap")</f>
        <v>#N/A Connection</v>
      </c>
      <c r="AJ340" t="str">
        <f t="shared" si="11"/>
        <v>Large Cap</v>
      </c>
      <c r="AK340" t="str" cm="1">
        <f t="array" ref="AK340">_xll.BDP(B340,"EQY_beta")</f>
        <v>#N/A Connection</v>
      </c>
    </row>
    <row r="341" spans="1:37" x14ac:dyDescent="0.3">
      <c r="A341" t="s">
        <v>884</v>
      </c>
      <c r="B341" t="str">
        <f t="shared" si="10"/>
        <v>NVDA US Equity</v>
      </c>
      <c r="C341" t="s">
        <v>383</v>
      </c>
      <c r="D341" t="s">
        <v>19</v>
      </c>
      <c r="E341">
        <v>2460000000</v>
      </c>
      <c r="F341" t="s">
        <v>1065</v>
      </c>
      <c r="G341">
        <v>89.7483</v>
      </c>
      <c r="H341">
        <v>47097960</v>
      </c>
      <c r="I341">
        <v>1998</v>
      </c>
      <c r="J341">
        <v>22473</v>
      </c>
      <c r="K341" t="s">
        <v>1072</v>
      </c>
      <c r="L341" s="1">
        <v>175.18</v>
      </c>
      <c r="M341" s="1">
        <v>27.556494425065491</v>
      </c>
      <c r="N341" s="1">
        <v>15.128170870236341</v>
      </c>
      <c r="O341" s="1">
        <v>25.290492028420925</v>
      </c>
      <c r="P341" s="1" t="str" cm="1">
        <f t="array" ref="P341">_xll.BDP(B341,"is010")</f>
        <v>#N/A Connection</v>
      </c>
      <c r="Q341" s="1" t="str" cm="1">
        <f t="array" ref="Q341">_xll.BDP(B341,"wacc")</f>
        <v>#N/A Connection</v>
      </c>
      <c r="R341" s="1" t="str" cm="1">
        <f t="array" ref="R341">_xll.BDP(B341,"rr243")</f>
        <v>#N/A Connection</v>
      </c>
      <c r="S341" s="1" t="str" cm="1">
        <f t="array" ref="S341">_xll.BDP(B341,"rr057")</f>
        <v>#N/A Connection</v>
      </c>
      <c r="T341" s="1" t="str" cm="1">
        <f t="array" ref="T341">_xll.BDP(B341,"RR026")</f>
        <v>#N/A Connection</v>
      </c>
      <c r="U341" s="1" t="str" cm="1">
        <f t="array" ref="U341">_xll.BDP(B341,"rr951")</f>
        <v>#N/A Connection</v>
      </c>
      <c r="V341" s="1" t="str" cm="1">
        <f t="array" ref="V341">_xll.BDP(B341,"rx280")</f>
        <v>#N/A Connection</v>
      </c>
      <c r="W341" s="1" t="str" cm="1">
        <f t="array" ref="W341">_xll.BDP(B341,"CEO_DUALITY")</f>
        <v>#N/A Connection</v>
      </c>
      <c r="X341" s="1" t="str" cm="1">
        <f t="array" ref="X341">_xll.BDP(B341,"ES277")</f>
        <v>#N/A Connection</v>
      </c>
      <c r="Y341" s="1" t="str" cm="1">
        <f t="array" ref="Y341">_xll.BDP(B341,"es096")</f>
        <v>#N/A Connection</v>
      </c>
      <c r="Z341" s="1" t="str" cm="1">
        <f t="array" ref="Z341">_xll.BDP(B341,"CG680")</f>
        <v>#N/A Connection</v>
      </c>
      <c r="AA341" s="1">
        <v>0.96820340000000005</v>
      </c>
      <c r="AB341" s="1">
        <v>70.278653650812146</v>
      </c>
      <c r="AC341" s="1">
        <v>-32.081380000000003</v>
      </c>
      <c r="AD341" s="1">
        <v>41.360900000000001</v>
      </c>
      <c r="AE341" s="1">
        <v>25.894310000000001</v>
      </c>
      <c r="AF341" s="1">
        <v>48.475508982925966</v>
      </c>
      <c r="AG341" t="str" cm="1">
        <f t="array" ref="AG341">_xll.BDP(B341,"State_of_domicile")</f>
        <v>#N/A Connection</v>
      </c>
      <c r="AH341" t="str" cm="1">
        <f t="array" ref="AH341">_xll.BDP(B341,"cntry_of_domicile")</f>
        <v>#N/A Connection</v>
      </c>
      <c r="AI341" t="str" cm="1">
        <f t="array" ref="AI341">_xll.BDP(B341,"cur_mkt_cap")</f>
        <v>#N/A Connection</v>
      </c>
      <c r="AJ341" t="str">
        <f t="shared" si="11"/>
        <v>Large Cap</v>
      </c>
      <c r="AK341" t="str" cm="1">
        <f t="array" ref="AK341">_xll.BDP(B341,"EQY_beta")</f>
        <v>#N/A Connection</v>
      </c>
    </row>
    <row r="342" spans="1:37" x14ac:dyDescent="0.3">
      <c r="A342" t="s">
        <v>844</v>
      </c>
      <c r="B342" t="str">
        <f t="shared" si="10"/>
        <v>NVR US Equity</v>
      </c>
      <c r="C342" t="s">
        <v>343</v>
      </c>
      <c r="D342" t="s">
        <v>39</v>
      </c>
      <c r="E342">
        <v>3218930</v>
      </c>
      <c r="F342" t="s">
        <v>1063</v>
      </c>
      <c r="G342">
        <v>10.730600000000001</v>
      </c>
      <c r="H342">
        <v>18124</v>
      </c>
      <c r="I342">
        <v>1993</v>
      </c>
      <c r="J342">
        <v>6600</v>
      </c>
      <c r="K342" t="s">
        <v>1102</v>
      </c>
      <c r="L342" s="1">
        <v>5038.8</v>
      </c>
      <c r="M342" s="1">
        <v>10.554282732619068</v>
      </c>
      <c r="N342" s="1">
        <v>24.225387888671456</v>
      </c>
      <c r="O342" s="1">
        <v>22.055690935372141</v>
      </c>
      <c r="P342" s="1" t="str" cm="1">
        <f t="array" ref="P342">_xll.BDP(B342,"is010")</f>
        <v>#N/A Connection</v>
      </c>
      <c r="Q342" s="1" t="str" cm="1">
        <f t="array" ref="Q342">_xll.BDP(B342,"wacc")</f>
        <v>#N/A Connection</v>
      </c>
      <c r="R342" s="1" t="str" cm="1">
        <f t="array" ref="R342">_xll.BDP(B342,"rr243")</f>
        <v>#N/A Connection</v>
      </c>
      <c r="S342" s="1" t="str" cm="1">
        <f t="array" ref="S342">_xll.BDP(B342,"rr057")</f>
        <v>#N/A Connection</v>
      </c>
      <c r="T342" s="1" t="str" cm="1">
        <f t="array" ref="T342">_xll.BDP(B342,"RR026")</f>
        <v>#N/A Connection</v>
      </c>
      <c r="U342" s="1" t="str" cm="1">
        <f t="array" ref="U342">_xll.BDP(B342,"rr951")</f>
        <v>#N/A Connection</v>
      </c>
      <c r="V342" s="1" t="str" cm="1">
        <f t="array" ref="V342">_xll.BDP(B342,"rx280")</f>
        <v>#N/A Connection</v>
      </c>
      <c r="W342" s="1" t="str" cm="1">
        <f t="array" ref="W342">_xll.BDP(B342,"CEO_DUALITY")</f>
        <v>#N/A Connection</v>
      </c>
      <c r="X342" s="1" t="str" cm="1">
        <f t="array" ref="X342">_xll.BDP(B342,"ES277")</f>
        <v>#N/A Connection</v>
      </c>
      <c r="Y342" s="1" t="str" cm="1">
        <f t="array" ref="Y342">_xll.BDP(B342,"es096")</f>
        <v>#N/A Connection</v>
      </c>
      <c r="Z342" s="1" t="str" cm="1">
        <f t="array" ref="Z342">_xll.BDP(B342,"CG680")</f>
        <v>#N/A Connection</v>
      </c>
      <c r="AA342" s="1">
        <v>3.62121</v>
      </c>
      <c r="AB342" s="1">
        <v>96.919643620158823</v>
      </c>
      <c r="AC342" s="1">
        <v>-8.3326250000000002</v>
      </c>
      <c r="AD342" s="1">
        <v>8.9592899999999993</v>
      </c>
      <c r="AE342" s="1">
        <v>6.891356</v>
      </c>
      <c r="AF342" s="1">
        <v>17.314988742997151</v>
      </c>
      <c r="AG342" t="str" cm="1">
        <f t="array" ref="AG342">_xll.BDP(B342,"State_of_domicile")</f>
        <v>#N/A Connection</v>
      </c>
      <c r="AH342" t="str" cm="1">
        <f t="array" ref="AH342">_xll.BDP(B342,"cntry_of_domicile")</f>
        <v>#N/A Connection</v>
      </c>
      <c r="AI342" t="str" cm="1">
        <f t="array" ref="AI342">_xll.BDP(B342,"cur_mkt_cap")</f>
        <v>#N/A Connection</v>
      </c>
      <c r="AJ342" t="str">
        <f t="shared" si="11"/>
        <v>Large Cap</v>
      </c>
      <c r="AK342" t="str" cm="1">
        <f t="array" ref="AK342">_xll.BDP(B342,"EQY_beta")</f>
        <v>#N/A Connection</v>
      </c>
    </row>
    <row r="343" spans="1:37" x14ac:dyDescent="0.3">
      <c r="A343" t="s">
        <v>604</v>
      </c>
      <c r="B343" t="str">
        <f t="shared" si="10"/>
        <v>NWL US Equity</v>
      </c>
      <c r="C343" t="s">
        <v>103</v>
      </c>
      <c r="D343" t="s">
        <v>39</v>
      </c>
      <c r="E343">
        <v>413600000</v>
      </c>
      <c r="F343" t="s">
        <v>1065</v>
      </c>
      <c r="G343">
        <v>12.0242</v>
      </c>
      <c r="H343">
        <v>3537868</v>
      </c>
      <c r="I343">
        <v>1987</v>
      </c>
      <c r="J343">
        <v>32000</v>
      </c>
      <c r="K343" t="s">
        <v>1110</v>
      </c>
      <c r="L343" s="1">
        <v>15.61</v>
      </c>
      <c r="M343" s="1">
        <v>-4.5852971079772935</v>
      </c>
      <c r="O343" s="1">
        <v>-3.9133465788360331</v>
      </c>
      <c r="P343" s="1" t="str" cm="1">
        <f t="array" ref="P343">_xll.BDP(B343,"is010")</f>
        <v>#N/A Connection</v>
      </c>
      <c r="Q343" s="1" t="str" cm="1">
        <f t="array" ref="Q343">_xll.BDP(B343,"wacc")</f>
        <v>#N/A Connection</v>
      </c>
      <c r="R343" s="1" t="str" cm="1">
        <f t="array" ref="R343">_xll.BDP(B343,"rr243")</f>
        <v>#N/A Connection</v>
      </c>
      <c r="S343" s="1" t="str" cm="1">
        <f t="array" ref="S343">_xll.BDP(B343,"rr057")</f>
        <v>#N/A Connection</v>
      </c>
      <c r="T343" s="1" t="str" cm="1">
        <f t="array" ref="T343">_xll.BDP(B343,"RR026")</f>
        <v>#N/A Connection</v>
      </c>
      <c r="U343" s="1" t="str" cm="1">
        <f t="array" ref="U343">_xll.BDP(B343,"rr951")</f>
        <v>#N/A Connection</v>
      </c>
      <c r="V343" s="1" t="str" cm="1">
        <f t="array" ref="V343">_xll.BDP(B343,"rx280")</f>
        <v>#N/A Connection</v>
      </c>
      <c r="W343" s="1" t="str" cm="1">
        <f t="array" ref="W343">_xll.BDP(B343,"CEO_DUALITY")</f>
        <v>#N/A Connection</v>
      </c>
      <c r="X343" s="1" t="str" cm="1">
        <f t="array" ref="X343">_xll.BDP(B343,"ES277")</f>
        <v>#N/A Connection</v>
      </c>
      <c r="Y343" s="1" t="str" cm="1">
        <f t="array" ref="Y343">_xll.BDP(B343,"es096")</f>
        <v>#N/A Connection</v>
      </c>
      <c r="Z343" s="1">
        <v>0.8</v>
      </c>
      <c r="AA343" s="1">
        <v>4.582363</v>
      </c>
      <c r="AB343" s="1">
        <v>98.902838560218228</v>
      </c>
      <c r="AC343" s="1">
        <v>-30.728999999999999</v>
      </c>
      <c r="AD343" s="1">
        <v>-3.8581370000000001</v>
      </c>
      <c r="AE343" s="1">
        <v>-1.64</v>
      </c>
      <c r="AG343" t="str" cm="1">
        <f t="array" ref="AG343">_xll.BDP(B343,"State_of_domicile")</f>
        <v>#N/A Connection</v>
      </c>
      <c r="AH343" t="str" cm="1">
        <f t="array" ref="AH343">_xll.BDP(B343,"cntry_of_domicile")</f>
        <v>#N/A Connection</v>
      </c>
      <c r="AI343" t="str" cm="1">
        <f t="array" ref="AI343">_xll.BDP(B343,"cur_mkt_cap")</f>
        <v>#N/A Connection</v>
      </c>
      <c r="AJ343" t="str">
        <f t="shared" si="11"/>
        <v>Large Cap</v>
      </c>
      <c r="AK343" t="str" cm="1">
        <f t="array" ref="AK343">_xll.BDP(B343,"EQY_beta")</f>
        <v>#N/A Connection</v>
      </c>
    </row>
    <row r="344" spans="1:37" x14ac:dyDescent="0.3">
      <c r="A344" t="s">
        <v>999</v>
      </c>
      <c r="B344" t="str">
        <f t="shared" si="10"/>
        <v>NWS US Equity</v>
      </c>
      <c r="C344" t="s">
        <v>497</v>
      </c>
      <c r="D344" t="s">
        <v>17</v>
      </c>
      <c r="E344">
        <v>575627800</v>
      </c>
      <c r="F344" t="s">
        <v>1065</v>
      </c>
      <c r="G344">
        <v>25.822600000000001</v>
      </c>
      <c r="H344">
        <v>822255</v>
      </c>
      <c r="I344">
        <v>2012</v>
      </c>
      <c r="J344">
        <v>25500</v>
      </c>
      <c r="K344" t="s">
        <v>1103</v>
      </c>
      <c r="L344" s="1">
        <v>19.73</v>
      </c>
      <c r="M344" s="1">
        <v>4.7044968294035261</v>
      </c>
      <c r="O344" s="1">
        <v>-2.3016915531452122</v>
      </c>
      <c r="P344" s="1" t="str" cm="1">
        <f t="array" ref="P344">_xll.BDP(B344,"is010")</f>
        <v>#N/A Connection</v>
      </c>
      <c r="Q344" s="1" t="str" cm="1">
        <f t="array" ref="Q344">_xll.BDP(B344,"wacc")</f>
        <v>#N/A Connection</v>
      </c>
      <c r="R344" s="1" t="str" cm="1">
        <f t="array" ref="R344">_xll.BDP(B344,"rr243")</f>
        <v>#N/A Connection</v>
      </c>
      <c r="S344" s="1" t="str" cm="1">
        <f t="array" ref="S344">_xll.BDP(B344,"rr057")</f>
        <v>#N/A Connection</v>
      </c>
      <c r="T344" s="1" t="str" cm="1">
        <f t="array" ref="T344">_xll.BDP(B344,"RR026")</f>
        <v>#N/A Connection</v>
      </c>
      <c r="U344" s="1" t="str" cm="1">
        <f t="array" ref="U344">_xll.BDP(B344,"rr951")</f>
        <v>#N/A Connection</v>
      </c>
      <c r="V344" s="1" t="str" cm="1">
        <f t="array" ref="V344">_xll.BDP(B344,"rx280")</f>
        <v>#N/A Connection</v>
      </c>
      <c r="W344" s="1" t="str" cm="1">
        <f t="array" ref="W344">_xll.BDP(B344,"CEO_DUALITY")</f>
        <v>#N/A Connection</v>
      </c>
      <c r="X344" s="1" t="str" cm="1">
        <f t="array" ref="X344">_xll.BDP(B344,"ES277")</f>
        <v>#N/A Connection</v>
      </c>
      <c r="Y344" s="1" t="str" cm="1">
        <f t="array" ref="Y344">_xll.BDP(B344,"es096")</f>
        <v>#N/A Connection</v>
      </c>
      <c r="Z344" s="1" t="str" cm="1">
        <f t="array" ref="Z344">_xll.BDP(B344,"CG680")</f>
        <v>#N/A Connection</v>
      </c>
      <c r="AA344" s="1">
        <v>2.7074229999999999</v>
      </c>
      <c r="AB344" s="1">
        <v>36.036616739467306</v>
      </c>
      <c r="AC344" s="1">
        <v>-11.21172</v>
      </c>
      <c r="AD344" s="1">
        <v>10.184419999999999</v>
      </c>
      <c r="AE344" s="1">
        <v>3.7937289999999999</v>
      </c>
      <c r="AG344" t="str" cm="1">
        <f t="array" ref="AG344">_xll.BDP(B344,"State_of_domicile")</f>
        <v>#N/A Connection</v>
      </c>
      <c r="AH344" t="str" cm="1">
        <f t="array" ref="AH344">_xll.BDP(B344,"cntry_of_domicile")</f>
        <v>#N/A Connection</v>
      </c>
      <c r="AI344" t="str" cm="1">
        <f t="array" ref="AI344">_xll.BDP(B344,"cur_mkt_cap")</f>
        <v>#N/A Connection</v>
      </c>
      <c r="AJ344" t="str">
        <f t="shared" si="11"/>
        <v>Large Cap</v>
      </c>
      <c r="AK344" t="str" cm="1">
        <f t="array" ref="AK344">_xll.BDP(B344,"EQY_beta")</f>
        <v>#N/A Connection</v>
      </c>
    </row>
    <row r="345" spans="1:37" x14ac:dyDescent="0.3">
      <c r="A345" t="s">
        <v>1010</v>
      </c>
      <c r="B345" t="str">
        <f t="shared" si="10"/>
        <v>NWSA US Equity</v>
      </c>
      <c r="C345" t="s">
        <v>497</v>
      </c>
      <c r="D345" t="s">
        <v>17</v>
      </c>
      <c r="E345">
        <v>575627800</v>
      </c>
      <c r="F345" t="s">
        <v>1065</v>
      </c>
      <c r="G345">
        <v>25.822600000000001</v>
      </c>
      <c r="H345">
        <v>822255</v>
      </c>
      <c r="I345">
        <v>2012</v>
      </c>
      <c r="J345">
        <v>25500</v>
      </c>
      <c r="K345" t="s">
        <v>1103</v>
      </c>
      <c r="L345" s="1">
        <v>19.335000000000001</v>
      </c>
      <c r="M345" s="1">
        <v>4.7044968294035261</v>
      </c>
      <c r="O345" s="1">
        <v>-2.3016915531452122</v>
      </c>
      <c r="P345" s="1" t="str" cm="1">
        <f t="array" ref="P345">_xll.BDP(B345,"is010")</f>
        <v>#N/A Connection</v>
      </c>
      <c r="Q345" s="1" t="str" cm="1">
        <f t="array" ref="Q345">_xll.BDP(B345,"wacc")</f>
        <v>#N/A Connection</v>
      </c>
      <c r="R345" s="1" t="str" cm="1">
        <f t="array" ref="R345">_xll.BDP(B345,"rr243")</f>
        <v>#N/A Connection</v>
      </c>
      <c r="S345" s="1" t="str" cm="1">
        <f t="array" ref="S345">_xll.BDP(B345,"rr057")</f>
        <v>#N/A Connection</v>
      </c>
      <c r="T345" s="1" t="str" cm="1">
        <f t="array" ref="T345">_xll.BDP(B345,"RR026")</f>
        <v>#N/A Connection</v>
      </c>
      <c r="U345" s="1" t="str" cm="1">
        <f t="array" ref="U345">_xll.BDP(B345,"rr951")</f>
        <v>#N/A Connection</v>
      </c>
      <c r="V345" s="1" t="str" cm="1">
        <f t="array" ref="V345">_xll.BDP(B345,"rx280")</f>
        <v>#N/A Connection</v>
      </c>
      <c r="W345" s="1" t="str" cm="1">
        <f t="array" ref="W345">_xll.BDP(B345,"CEO_DUALITY")</f>
        <v>#N/A Connection</v>
      </c>
      <c r="X345" s="1" t="str" cm="1">
        <f t="array" ref="X345">_xll.BDP(B345,"ES277")</f>
        <v>#N/A Connection</v>
      </c>
      <c r="Y345" s="1" t="str" cm="1">
        <f t="array" ref="Y345">_xll.BDP(B345,"es096")</f>
        <v>#N/A Connection</v>
      </c>
      <c r="Z345" s="1" t="str" cm="1">
        <f t="array" ref="Z345">_xll.BDP(B345,"CG680")</f>
        <v>#N/A Connection</v>
      </c>
      <c r="AA345" s="1">
        <v>2.5309279999999998</v>
      </c>
      <c r="AB345" s="1">
        <v>106.17590496023736</v>
      </c>
      <c r="AC345" s="1">
        <v>-11.95579</v>
      </c>
      <c r="AD345" s="1">
        <v>10.28772</v>
      </c>
      <c r="AE345" s="1">
        <v>3.8955039999999999</v>
      </c>
      <c r="AG345" t="str" cm="1">
        <f t="array" ref="AG345">_xll.BDP(B345,"State_of_domicile")</f>
        <v>#N/A Connection</v>
      </c>
      <c r="AH345" t="str" cm="1">
        <f t="array" ref="AH345">_xll.BDP(B345,"cntry_of_domicile")</f>
        <v>#N/A Connection</v>
      </c>
      <c r="AI345" t="str" cm="1">
        <f t="array" ref="AI345">_xll.BDP(B345,"cur_mkt_cap")</f>
        <v>#N/A Connection</v>
      </c>
      <c r="AJ345" t="str">
        <f t="shared" si="11"/>
        <v>Large Cap</v>
      </c>
      <c r="AK345" t="str" cm="1">
        <f t="array" ref="AK345">_xll.BDP(B345,"EQY_beta")</f>
        <v>#N/A Connection</v>
      </c>
    </row>
    <row r="346" spans="1:37" x14ac:dyDescent="0.3">
      <c r="A346" t="s">
        <v>666</v>
      </c>
      <c r="B346" t="str">
        <f t="shared" si="10"/>
        <v>NXPI US Equity</v>
      </c>
      <c r="C346" t="s">
        <v>165</v>
      </c>
      <c r="D346" t="s">
        <v>19</v>
      </c>
      <c r="E346">
        <v>259134900</v>
      </c>
      <c r="F346" t="s">
        <v>1114</v>
      </c>
      <c r="G346">
        <v>17.84</v>
      </c>
      <c r="H346">
        <v>2957020</v>
      </c>
      <c r="I346">
        <v>2010</v>
      </c>
      <c r="J346">
        <v>31000</v>
      </c>
      <c r="K346" t="s">
        <v>1072</v>
      </c>
      <c r="L346" s="1">
        <v>172.6</v>
      </c>
      <c r="M346" s="1">
        <v>7.810361498448759</v>
      </c>
      <c r="O346" s="1">
        <v>5.8723156821147073</v>
      </c>
      <c r="P346" s="1" t="str" cm="1">
        <f t="array" ref="P346">_xll.BDP(B346,"is010")</f>
        <v>#N/A Connection</v>
      </c>
      <c r="Q346" s="1" t="str" cm="1">
        <f t="array" ref="Q346">_xll.BDP(B346,"wacc")</f>
        <v>#N/A Connection</v>
      </c>
      <c r="R346" s="1" t="str" cm="1">
        <f t="array" ref="R346">_xll.BDP(B346,"rr243")</f>
        <v>#N/A Connection</v>
      </c>
      <c r="S346" s="1" t="str" cm="1">
        <f t="array" ref="S346">_xll.BDP(B346,"rr057")</f>
        <v>#N/A Connection</v>
      </c>
      <c r="T346" s="1" t="str" cm="1">
        <f t="array" ref="T346">_xll.BDP(B346,"RR026")</f>
        <v>#N/A Connection</v>
      </c>
      <c r="U346" s="1" t="str" cm="1">
        <f t="array" ref="U346">_xll.BDP(B346,"rr951")</f>
        <v>#N/A Connection</v>
      </c>
      <c r="V346" s="1" t="str" cm="1">
        <f t="array" ref="V346">_xll.BDP(B346,"rx280")</f>
        <v>#N/A Connection</v>
      </c>
      <c r="W346" s="1" t="str" cm="1">
        <f t="array" ref="W346">_xll.BDP(B346,"CEO_DUALITY")</f>
        <v>#N/A Connection</v>
      </c>
      <c r="X346" s="1" t="str" cm="1">
        <f t="array" ref="X346">_xll.BDP(B346,"ES277")</f>
        <v>#N/A Connection</v>
      </c>
      <c r="Y346" s="1" t="str" cm="1">
        <f t="array" ref="Y346">_xll.BDP(B346,"es096")</f>
        <v>#N/A Connection</v>
      </c>
      <c r="Z346" s="1" t="str" cm="1">
        <f t="array" ref="Z346">_xll.BDP(B346,"CG680")</f>
        <v>#N/A Connection</v>
      </c>
      <c r="AA346" s="1">
        <v>2.87852</v>
      </c>
      <c r="AB346" s="1">
        <v>95.434861393660029</v>
      </c>
      <c r="AC346" s="1">
        <v>-19.001380000000001</v>
      </c>
      <c r="AD346" s="1">
        <v>10.433149999999999</v>
      </c>
      <c r="AE346" s="1">
        <v>8.8676270000000006</v>
      </c>
      <c r="AF346" s="1">
        <v>20.793245391872816</v>
      </c>
      <c r="AG346" t="s">
        <v>1041</v>
      </c>
      <c r="AH346" t="str" cm="1">
        <f t="array" ref="AH346">_xll.BDP(B346,"cntry_of_domicile")</f>
        <v>#N/A Connection</v>
      </c>
      <c r="AI346" t="str" cm="1">
        <f t="array" ref="AI346">_xll.BDP(B346,"cur_mkt_cap")</f>
        <v>#N/A Connection</v>
      </c>
      <c r="AJ346" t="str">
        <f t="shared" si="11"/>
        <v>Large Cap</v>
      </c>
      <c r="AK346" t="str" cm="1">
        <f t="array" ref="AK346">_xll.BDP(B346,"EQY_beta")</f>
        <v>#N/A Connection</v>
      </c>
    </row>
    <row r="347" spans="1:37" x14ac:dyDescent="0.3">
      <c r="A347" t="s">
        <v>969</v>
      </c>
      <c r="B347" t="str">
        <f t="shared" si="10"/>
        <v>O US Equity</v>
      </c>
      <c r="C347" t="s">
        <v>467</v>
      </c>
      <c r="D347" t="s">
        <v>33</v>
      </c>
      <c r="E347">
        <v>627153900</v>
      </c>
      <c r="F347" t="s">
        <v>1063</v>
      </c>
      <c r="G347">
        <v>63.200699999999998</v>
      </c>
      <c r="H347">
        <v>3329216</v>
      </c>
      <c r="I347">
        <v>1997</v>
      </c>
      <c r="J347">
        <v>367</v>
      </c>
      <c r="K347" t="s">
        <v>1081</v>
      </c>
      <c r="L347" s="1">
        <v>67.069999999999993</v>
      </c>
      <c r="M347" s="1">
        <v>3.02004554665396</v>
      </c>
      <c r="N347" s="1">
        <v>62.767857142857132</v>
      </c>
      <c r="O347" s="1">
        <v>2.1086998916311233</v>
      </c>
      <c r="P347" s="1" t="str" cm="1">
        <f t="array" ref="P347">_xll.BDP(B347,"is010")</f>
        <v>#N/A Connection</v>
      </c>
      <c r="Q347" s="1" t="str" cm="1">
        <f t="array" ref="Q347">_xll.BDP(B347,"wacc")</f>
        <v>#N/A Connection</v>
      </c>
      <c r="R347" s="1" t="str" cm="1">
        <f t="array" ref="R347">_xll.BDP(B347,"rr243")</f>
        <v>#N/A Connection</v>
      </c>
      <c r="T347" s="1" t="str" cm="1">
        <f t="array" ref="T347">_xll.BDP(B347,"RR026")</f>
        <v>#N/A Connection</v>
      </c>
      <c r="U347" s="1" t="str" cm="1">
        <f t="array" ref="U347">_xll.BDP(B347,"rr951")</f>
        <v>#N/A Connection</v>
      </c>
      <c r="V347" s="1" t="str" cm="1">
        <f t="array" ref="V347">_xll.BDP(B347,"rx280")</f>
        <v>#N/A Connection</v>
      </c>
      <c r="W347" s="1" t="str" cm="1">
        <f t="array" ref="W347">_xll.BDP(B347,"CEO_DUALITY")</f>
        <v>#N/A Connection</v>
      </c>
      <c r="X347" s="1" t="str" cm="1">
        <f t="array" ref="X347">_xll.BDP(B347,"ES277")</f>
        <v>#N/A Connection</v>
      </c>
      <c r="Y347" s="1" t="str" cm="1">
        <f t="array" ref="Y347">_xll.BDP(B347,"es096")</f>
        <v>#N/A Connection</v>
      </c>
      <c r="Z347" s="1" t="str" cm="1">
        <f t="array" ref="Z347">_xll.BDP(B347,"CG680")</f>
        <v>#N/A Connection</v>
      </c>
      <c r="AA347" s="1">
        <v>3.333501</v>
      </c>
      <c r="AB347" s="1">
        <v>81.862707279685992</v>
      </c>
      <c r="AC347" s="1">
        <v>0.56056850000000003</v>
      </c>
      <c r="AD347" s="1">
        <v>1.2009510000000001</v>
      </c>
      <c r="AE347" s="1">
        <v>10.30185</v>
      </c>
      <c r="AF347" s="1">
        <v>9.8323939302260364</v>
      </c>
      <c r="AG347" t="str" cm="1">
        <f t="array" ref="AG347">_xll.BDP(B347,"State_of_domicile")</f>
        <v>#N/A Connection</v>
      </c>
      <c r="AH347" t="str" cm="1">
        <f t="array" ref="AH347">_xll.BDP(B347,"cntry_of_domicile")</f>
        <v>#N/A Connection</v>
      </c>
      <c r="AI347" t="str" cm="1">
        <f t="array" ref="AI347">_xll.BDP(B347,"cur_mkt_cap")</f>
        <v>#N/A Connection</v>
      </c>
      <c r="AJ347" t="str">
        <f t="shared" si="11"/>
        <v>Large Cap</v>
      </c>
      <c r="AK347" t="str" cm="1">
        <f t="array" ref="AK347">_xll.BDP(B347,"EQY_beta")</f>
        <v>#N/A Connection</v>
      </c>
    </row>
    <row r="348" spans="1:37" x14ac:dyDescent="0.3">
      <c r="A348" t="s">
        <v>847</v>
      </c>
      <c r="B348" t="str">
        <f t="shared" si="10"/>
        <v>ODFL US Equity</v>
      </c>
      <c r="C348" t="s">
        <v>346</v>
      </c>
      <c r="D348" t="s">
        <v>21</v>
      </c>
      <c r="E348">
        <v>110481600</v>
      </c>
      <c r="F348" t="s">
        <v>1065</v>
      </c>
      <c r="G348">
        <v>30.450900000000001</v>
      </c>
      <c r="H348">
        <v>839177</v>
      </c>
      <c r="I348">
        <v>1999</v>
      </c>
      <c r="J348">
        <v>23663</v>
      </c>
      <c r="K348" t="s">
        <v>1098</v>
      </c>
      <c r="L348" s="1">
        <v>316.52999999999997</v>
      </c>
      <c r="M348" s="1">
        <v>13.626339969520473</v>
      </c>
      <c r="N348" s="1">
        <v>34.799175804231659</v>
      </c>
      <c r="O348" s="1">
        <v>17.86449741979234</v>
      </c>
      <c r="P348" s="1" t="str" cm="1">
        <f t="array" ref="P348">_xll.BDP(B348,"is010")</f>
        <v>#N/A Connection</v>
      </c>
      <c r="Q348" s="1" t="str" cm="1">
        <f t="array" ref="Q348">_xll.BDP(B348,"wacc")</f>
        <v>#N/A Connection</v>
      </c>
      <c r="R348" s="1" t="str" cm="1">
        <f t="array" ref="R348">_xll.BDP(B348,"rr243")</f>
        <v>#N/A Connection</v>
      </c>
      <c r="S348" s="1" t="str" cm="1">
        <f t="array" ref="S348">_xll.BDP(B348,"rr057")</f>
        <v>#N/A Connection</v>
      </c>
      <c r="T348" s="1" t="str" cm="1">
        <f t="array" ref="T348">_xll.BDP(B348,"RR026")</f>
        <v>#N/A Connection</v>
      </c>
      <c r="U348" s="1" t="str" cm="1">
        <f t="array" ref="U348">_xll.BDP(B348,"rr951")</f>
        <v>#N/A Connection</v>
      </c>
      <c r="V348" s="1" t="str" cm="1">
        <f t="array" ref="V348">_xll.BDP(B348,"rx280")</f>
        <v>#N/A Connection</v>
      </c>
      <c r="W348" s="1" t="str" cm="1">
        <f t="array" ref="W348">_xll.BDP(B348,"CEO_DUALITY")</f>
        <v>#N/A Connection</v>
      </c>
      <c r="X348" s="1" t="str" cm="1">
        <f t="array" ref="X348">_xll.BDP(B348,"ES277")</f>
        <v>#N/A Connection</v>
      </c>
      <c r="Y348" s="1" t="str" cm="1">
        <f t="array" ref="Y348">_xll.BDP(B348,"es096")</f>
        <v>#N/A Connection</v>
      </c>
      <c r="Z348" s="1" t="str" cm="1">
        <f t="array" ref="Z348">_xll.BDP(B348,"CG680")</f>
        <v>#N/A Connection</v>
      </c>
      <c r="AA348" s="1">
        <v>7.2289969999999997</v>
      </c>
      <c r="AB348" s="1">
        <v>81.998600965418049</v>
      </c>
      <c r="AC348" s="1">
        <v>1.3150010000000001</v>
      </c>
      <c r="AD348" s="1">
        <v>31.979130000000001</v>
      </c>
      <c r="AE348" s="1">
        <v>27.077660000000002</v>
      </c>
      <c r="AF348" s="1">
        <v>28.990915727461996</v>
      </c>
      <c r="AG348" t="str" cm="1">
        <f t="array" ref="AG348">_xll.BDP(B348,"State_of_domicile")</f>
        <v>#N/A Connection</v>
      </c>
      <c r="AH348" t="str" cm="1">
        <f t="array" ref="AH348">_xll.BDP(B348,"cntry_of_domicile")</f>
        <v>#N/A Connection</v>
      </c>
      <c r="AI348" t="str" cm="1">
        <f t="array" ref="AI348">_xll.BDP(B348,"cur_mkt_cap")</f>
        <v>#N/A Connection</v>
      </c>
      <c r="AJ348" t="str">
        <f t="shared" si="11"/>
        <v>Large Cap</v>
      </c>
      <c r="AK348" t="str" cm="1">
        <f t="array" ref="AK348">_xll.BDP(B348,"EQY_beta")</f>
        <v>#N/A Connection</v>
      </c>
    </row>
    <row r="349" spans="1:37" x14ac:dyDescent="0.3">
      <c r="A349" t="s">
        <v>823</v>
      </c>
      <c r="B349" t="str">
        <f t="shared" si="10"/>
        <v>OGN US Equity</v>
      </c>
      <c r="C349" t="s">
        <v>322</v>
      </c>
      <c r="D349" t="s">
        <v>29</v>
      </c>
      <c r="E349">
        <v>254364400</v>
      </c>
      <c r="F349" t="s">
        <v>1063</v>
      </c>
      <c r="G349">
        <v>7.5067000000000004</v>
      </c>
      <c r="H349">
        <v>1951749</v>
      </c>
      <c r="I349">
        <v>2021</v>
      </c>
      <c r="J349">
        <v>9300</v>
      </c>
      <c r="K349" t="s">
        <v>1069</v>
      </c>
      <c r="L349" s="1">
        <v>32.229999999999997</v>
      </c>
      <c r="P349" s="1" t="str" cm="1">
        <f t="array" ref="P349">_xll.BDP(B349,"is010")</f>
        <v>#N/A Connection</v>
      </c>
      <c r="Q349" s="1" t="str" cm="1">
        <f t="array" ref="Q349">_xll.BDP(B349,"wacc")</f>
        <v>#N/A Connection</v>
      </c>
      <c r="R349" s="1" t="str" cm="1">
        <f t="array" ref="R349">_xll.BDP(B349,"rr243")</f>
        <v>#N/A Connection</v>
      </c>
      <c r="S349" s="1" t="str" cm="1">
        <f t="array" ref="S349">_xll.BDP(B349,"rr057")</f>
        <v>#N/A Connection</v>
      </c>
      <c r="T349" s="1" t="str" cm="1">
        <f t="array" ref="T349">_xll.BDP(B349,"RR026")</f>
        <v>#N/A Connection</v>
      </c>
      <c r="W349" s="1" t="str" cm="1">
        <f t="array" ref="W349">_xll.BDP(B349,"CEO_DUALITY")</f>
        <v>#N/A Connection</v>
      </c>
      <c r="X349" s="1" t="str" cm="1">
        <f t="array" ref="X349">_xll.BDP(B349,"ES277")</f>
        <v>#N/A Connection</v>
      </c>
      <c r="Y349" s="1" t="str" cm="1">
        <f t="array" ref="Y349">_xll.BDP(B349,"es096")</f>
        <v>#N/A Connection</v>
      </c>
      <c r="Z349" s="1" t="str" cm="1">
        <f t="array" ref="Z349">_xll.BDP(B349,"CG680")</f>
        <v>#N/A Connection</v>
      </c>
      <c r="AA349" s="1">
        <v>3.520114</v>
      </c>
      <c r="AB349" s="1">
        <v>84.647050041152525</v>
      </c>
      <c r="AC349" s="1">
        <v>4.148326</v>
      </c>
      <c r="AE349" s="1">
        <v>-11.037000000000001</v>
      </c>
      <c r="AG349" t="str" cm="1">
        <f t="array" ref="AG349">_xll.BDP(B349,"State_of_domicile")</f>
        <v>#N/A Connection</v>
      </c>
      <c r="AH349" t="str" cm="1">
        <f t="array" ref="AH349">_xll.BDP(B349,"cntry_of_domicile")</f>
        <v>#N/A Connection</v>
      </c>
      <c r="AI349" t="str" cm="1">
        <f t="array" ref="AI349">_xll.BDP(B349,"cur_mkt_cap")</f>
        <v>#N/A Connection</v>
      </c>
      <c r="AJ349" t="str">
        <f t="shared" si="11"/>
        <v>Large Cap</v>
      </c>
      <c r="AK349" t="str" cm="1">
        <f t="array" ref="AK349">_xll.BDP(B349,"EQY_beta")</f>
        <v>#N/A Connection</v>
      </c>
    </row>
    <row r="350" spans="1:37" x14ac:dyDescent="0.3">
      <c r="A350" t="s">
        <v>703</v>
      </c>
      <c r="B350" t="str">
        <f t="shared" si="10"/>
        <v>OKE US Equity</v>
      </c>
      <c r="C350" t="s">
        <v>202</v>
      </c>
      <c r="D350" t="s">
        <v>25</v>
      </c>
      <c r="E350">
        <v>446953800</v>
      </c>
      <c r="F350" t="s">
        <v>1063</v>
      </c>
      <c r="G350">
        <v>19.0322</v>
      </c>
      <c r="H350">
        <v>2349432</v>
      </c>
      <c r="I350">
        <v>1997</v>
      </c>
      <c r="J350">
        <v>2847</v>
      </c>
      <c r="K350" t="s">
        <v>1092</v>
      </c>
      <c r="L350" s="1">
        <v>70.86</v>
      </c>
      <c r="M350" s="1">
        <v>-2.5929469791786675</v>
      </c>
      <c r="N350" s="1">
        <v>20.713384942271112</v>
      </c>
      <c r="O350" s="1">
        <v>4.8914050872396118</v>
      </c>
      <c r="P350" s="1" t="str" cm="1">
        <f t="array" ref="P350">_xll.BDP(B350,"is010")</f>
        <v>#N/A Connection</v>
      </c>
      <c r="Q350" s="1" t="str" cm="1">
        <f t="array" ref="Q350">_xll.BDP(B350,"wacc")</f>
        <v>#N/A Connection</v>
      </c>
      <c r="R350" s="1" t="str" cm="1">
        <f t="array" ref="R350">_xll.BDP(B350,"rr243")</f>
        <v>#N/A Connection</v>
      </c>
      <c r="S350" s="1" t="str" cm="1">
        <f t="array" ref="S350">_xll.BDP(B350,"rr057")</f>
        <v>#N/A Connection</v>
      </c>
      <c r="T350" s="1" t="str" cm="1">
        <f t="array" ref="T350">_xll.BDP(B350,"RR026")</f>
        <v>#N/A Connection</v>
      </c>
      <c r="U350" s="1" t="str" cm="1">
        <f t="array" ref="U350">_xll.BDP(B350,"rr951")</f>
        <v>#N/A Connection</v>
      </c>
      <c r="V350" s="1" t="str" cm="1">
        <f t="array" ref="V350">_xll.BDP(B350,"rx280")</f>
        <v>#N/A Connection</v>
      </c>
      <c r="W350" s="1" t="str" cm="1">
        <f t="array" ref="W350">_xll.BDP(B350,"CEO_DUALITY")</f>
        <v>#N/A Connection</v>
      </c>
      <c r="X350" s="1" t="str" cm="1">
        <f t="array" ref="X350">_xll.BDP(B350,"ES277")</f>
        <v>#N/A Connection</v>
      </c>
      <c r="Y350" s="1" t="str" cm="1">
        <f t="array" ref="Y350">_xll.BDP(B350,"es096")</f>
        <v>#N/A Connection</v>
      </c>
      <c r="Z350" s="1" t="str" cm="1">
        <f t="array" ref="Z350">_xll.BDP(B350,"CG680")</f>
        <v>#N/A Connection</v>
      </c>
      <c r="AA350" s="1">
        <v>4.5230249999999996</v>
      </c>
      <c r="AB350" s="1">
        <v>75.534476416556529</v>
      </c>
      <c r="AC350" s="1">
        <v>22.62349</v>
      </c>
      <c r="AD350" s="1">
        <v>5.46617</v>
      </c>
      <c r="AE350" s="1">
        <v>11.55279</v>
      </c>
      <c r="AF350" s="1">
        <v>12.413516265143066</v>
      </c>
      <c r="AG350" t="str" cm="1">
        <f t="array" ref="AG350">_xll.BDP(B350,"State_of_domicile")</f>
        <v>#N/A Connection</v>
      </c>
      <c r="AH350" t="str" cm="1">
        <f t="array" ref="AH350">_xll.BDP(B350,"cntry_of_domicile")</f>
        <v>#N/A Connection</v>
      </c>
      <c r="AI350" t="str" cm="1">
        <f t="array" ref="AI350">_xll.BDP(B350,"cur_mkt_cap")</f>
        <v>#N/A Connection</v>
      </c>
      <c r="AJ350" t="str">
        <f t="shared" si="11"/>
        <v>Large Cap</v>
      </c>
      <c r="AK350" t="str" cm="1">
        <f t="array" ref="AK350">_xll.BDP(B350,"EQY_beta")</f>
        <v>#N/A Connection</v>
      </c>
    </row>
    <row r="351" spans="1:37" x14ac:dyDescent="0.3">
      <c r="A351" t="s">
        <v>702</v>
      </c>
      <c r="B351" t="str">
        <f t="shared" si="10"/>
        <v>OMC US Equity</v>
      </c>
      <c r="C351" t="s">
        <v>201</v>
      </c>
      <c r="D351" t="s">
        <v>17</v>
      </c>
      <c r="E351">
        <v>203916100</v>
      </c>
      <c r="F351" t="s">
        <v>1063</v>
      </c>
      <c r="G351">
        <v>14.9551</v>
      </c>
      <c r="H351">
        <v>1494103</v>
      </c>
      <c r="I351">
        <v>1944</v>
      </c>
      <c r="J351">
        <v>71700</v>
      </c>
      <c r="K351" t="s">
        <v>1103</v>
      </c>
      <c r="L351" s="1">
        <v>83.43</v>
      </c>
      <c r="M351" s="1">
        <v>0.57217486653022842</v>
      </c>
      <c r="N351" s="1">
        <v>9.4801794681968765</v>
      </c>
      <c r="O351" s="1">
        <v>4.7171573003933673</v>
      </c>
      <c r="P351" s="1" t="str" cm="1">
        <f t="array" ref="P351">_xll.BDP(B351,"is010")</f>
        <v>#N/A Connection</v>
      </c>
      <c r="Q351" s="1" t="str" cm="1">
        <f t="array" ref="Q351">_xll.BDP(B351,"wacc")</f>
        <v>#N/A Connection</v>
      </c>
      <c r="R351" s="1" t="str" cm="1">
        <f t="array" ref="R351">_xll.BDP(B351,"rr243")</f>
        <v>#N/A Connection</v>
      </c>
      <c r="T351" s="1" t="str" cm="1">
        <f t="array" ref="T351">_xll.BDP(B351,"RR026")</f>
        <v>#N/A Connection</v>
      </c>
      <c r="U351" s="1" t="str" cm="1">
        <f t="array" ref="U351">_xll.BDP(B351,"rr951")</f>
        <v>#N/A Connection</v>
      </c>
      <c r="V351" s="1" t="str" cm="1">
        <f t="array" ref="V351">_xll.BDP(B351,"rx280")</f>
        <v>#N/A Connection</v>
      </c>
      <c r="W351" s="1" t="str" cm="1">
        <f t="array" ref="W351">_xll.BDP(B351,"CEO_DUALITY")</f>
        <v>#N/A Connection</v>
      </c>
      <c r="X351" s="1" t="str" cm="1">
        <f t="array" ref="X351">_xll.BDP(B351,"ES277")</f>
        <v>#N/A Connection</v>
      </c>
      <c r="Y351" s="1" t="str" cm="1">
        <f t="array" ref="Y351">_xll.BDP(B351,"es096")</f>
        <v>#N/A Connection</v>
      </c>
      <c r="Z351" s="1" t="str" cm="1">
        <f t="array" ref="Z351">_xll.BDP(B351,"CG680")</f>
        <v>#N/A Connection</v>
      </c>
      <c r="AA351" s="1">
        <v>6.5994039999999998</v>
      </c>
      <c r="AB351" s="1">
        <v>99.18952780662579</v>
      </c>
      <c r="AC351" s="1">
        <v>9.8547910000000005</v>
      </c>
      <c r="AD351" s="1">
        <v>5.3548819999999999</v>
      </c>
      <c r="AE351" s="1">
        <v>5.7591469999999996</v>
      </c>
      <c r="AF351" s="1">
        <v>8.6096708916218123</v>
      </c>
      <c r="AG351" t="str" cm="1">
        <f t="array" ref="AG351">_xll.BDP(B351,"State_of_domicile")</f>
        <v>#N/A Connection</v>
      </c>
      <c r="AH351" t="str" cm="1">
        <f t="array" ref="AH351">_xll.BDP(B351,"cntry_of_domicile")</f>
        <v>#N/A Connection</v>
      </c>
      <c r="AI351" t="str" cm="1">
        <f t="array" ref="AI351">_xll.BDP(B351,"cur_mkt_cap")</f>
        <v>#N/A Connection</v>
      </c>
      <c r="AJ351" t="str">
        <f t="shared" si="11"/>
        <v>Large Cap</v>
      </c>
      <c r="AK351" t="str" cm="1">
        <f t="array" ref="AK351">_xll.BDP(B351,"EQY_beta")</f>
        <v>#N/A Connection</v>
      </c>
    </row>
    <row r="352" spans="1:37" x14ac:dyDescent="0.3">
      <c r="A352" t="s">
        <v>896</v>
      </c>
      <c r="B352" t="str">
        <f t="shared" si="10"/>
        <v>ON US Equity</v>
      </c>
      <c r="C352" t="s">
        <v>395</v>
      </c>
      <c r="D352" t="s">
        <v>19</v>
      </c>
      <c r="E352">
        <v>432423600</v>
      </c>
      <c r="F352" t="s">
        <v>1065</v>
      </c>
      <c r="G352">
        <v>19.039899999999999</v>
      </c>
      <c r="H352">
        <v>5900324</v>
      </c>
      <c r="I352">
        <v>2000</v>
      </c>
      <c r="J352">
        <v>30000</v>
      </c>
      <c r="K352" t="s">
        <v>1072</v>
      </c>
      <c r="L352" s="1">
        <v>67.45</v>
      </c>
      <c r="M352" s="1">
        <v>10.966958279182659</v>
      </c>
      <c r="O352" s="1">
        <v>7.2787033326130315</v>
      </c>
      <c r="P352" s="1" t="str" cm="1">
        <f t="array" ref="P352">_xll.BDP(B352,"is010")</f>
        <v>#N/A Connection</v>
      </c>
      <c r="Q352" s="1" t="str" cm="1">
        <f t="array" ref="Q352">_xll.BDP(B352,"wacc")</f>
        <v>#N/A Connection</v>
      </c>
      <c r="R352" s="1" t="str" cm="1">
        <f t="array" ref="R352">_xll.BDP(B352,"rr243")</f>
        <v>#N/A Connection</v>
      </c>
      <c r="S352" s="1" t="str" cm="1">
        <f t="array" ref="S352">_xll.BDP(B352,"rr057")</f>
        <v>#N/A Connection</v>
      </c>
      <c r="T352" s="1" t="str" cm="1">
        <f t="array" ref="T352">_xll.BDP(B352,"RR026")</f>
        <v>#N/A Connection</v>
      </c>
      <c r="U352" s="1" t="str" cm="1">
        <f t="array" ref="U352">_xll.BDP(B352,"rr951")</f>
        <v>#N/A Connection</v>
      </c>
      <c r="V352" s="1" t="str" cm="1">
        <f t="array" ref="V352">_xll.BDP(B352,"rx280")</f>
        <v>#N/A Connection</v>
      </c>
      <c r="W352" s="1" t="str" cm="1">
        <f t="array" ref="W352">_xll.BDP(B352,"CEO_DUALITY")</f>
        <v>#N/A Connection</v>
      </c>
      <c r="X352" s="1" t="str" cm="1">
        <f t="array" ref="X352">_xll.BDP(B352,"ES277")</f>
        <v>#N/A Connection</v>
      </c>
      <c r="Y352" s="1" t="str" cm="1">
        <f t="array" ref="Y352">_xll.BDP(B352,"es096")</f>
        <v>#N/A Connection</v>
      </c>
      <c r="Z352" s="1" t="str" cm="1">
        <f t="array" ref="Z352">_xll.BDP(B352,"CG680")</f>
        <v>#N/A Connection</v>
      </c>
      <c r="AA352" s="1">
        <v>4.3807840000000002</v>
      </c>
      <c r="AB352" s="1">
        <v>118.70755640719759</v>
      </c>
      <c r="AC352" s="1">
        <v>7.1077320000000004</v>
      </c>
      <c r="AD352" s="1">
        <v>39.170499999999997</v>
      </c>
      <c r="AE352" s="1">
        <v>22.221029999999999</v>
      </c>
      <c r="AF352" s="1">
        <v>24.687668767791827</v>
      </c>
      <c r="AG352" t="str" cm="1">
        <f t="array" ref="AG352">_xll.BDP(B352,"State_of_domicile")</f>
        <v>#N/A Connection</v>
      </c>
      <c r="AH352" t="str" cm="1">
        <f t="array" ref="AH352">_xll.BDP(B352,"cntry_of_domicile")</f>
        <v>#N/A Connection</v>
      </c>
      <c r="AI352" t="str" cm="1">
        <f t="array" ref="AI352">_xll.BDP(B352,"cur_mkt_cap")</f>
        <v>#N/A Connection</v>
      </c>
      <c r="AJ352" t="str">
        <f t="shared" si="11"/>
        <v>Large Cap</v>
      </c>
      <c r="AK352" t="str" cm="1">
        <f t="array" ref="AK352">_xll.BDP(B352,"EQY_beta")</f>
        <v>#N/A Connection</v>
      </c>
    </row>
    <row r="353" spans="1:37" x14ac:dyDescent="0.3">
      <c r="A353" t="s">
        <v>671</v>
      </c>
      <c r="B353" t="str">
        <f t="shared" si="10"/>
        <v>ORCL US Equity</v>
      </c>
      <c r="C353" t="s">
        <v>170</v>
      </c>
      <c r="D353" t="s">
        <v>19</v>
      </c>
      <c r="E353">
        <v>2696253000</v>
      </c>
      <c r="F353" t="s">
        <v>1063</v>
      </c>
      <c r="G353">
        <v>27.9909</v>
      </c>
      <c r="H353">
        <v>6601177</v>
      </c>
      <c r="I353">
        <v>2005</v>
      </c>
      <c r="J353">
        <v>143000</v>
      </c>
      <c r="K353" t="s">
        <v>1071</v>
      </c>
      <c r="L353" s="1">
        <v>88.04</v>
      </c>
      <c r="M353" s="1">
        <v>11.384185508315326</v>
      </c>
      <c r="O353" s="1">
        <v>7.4803271724436531</v>
      </c>
      <c r="P353" s="1" t="str" cm="1">
        <f t="array" ref="P353">_xll.BDP(B353,"is010")</f>
        <v>#N/A Connection</v>
      </c>
      <c r="Q353" s="1" t="str" cm="1">
        <f t="array" ref="Q353">_xll.BDP(B353,"wacc")</f>
        <v>#N/A Connection</v>
      </c>
      <c r="R353" s="1" t="str" cm="1">
        <f t="array" ref="R353">_xll.BDP(B353,"rr243")</f>
        <v>#N/A Connection</v>
      </c>
      <c r="S353" s="1" t="str" cm="1">
        <f t="array" ref="S353">_xll.BDP(B353,"rr057")</f>
        <v>#N/A Connection</v>
      </c>
      <c r="T353" s="1" t="str" cm="1">
        <f t="array" ref="T353">_xll.BDP(B353,"RR026")</f>
        <v>#N/A Connection</v>
      </c>
      <c r="U353" s="1" t="str" cm="1">
        <f t="array" ref="U353">_xll.BDP(B353,"rr951")</f>
        <v>#N/A Connection</v>
      </c>
      <c r="V353" s="1" t="str" cm="1">
        <f t="array" ref="V353">_xll.BDP(B353,"rx280")</f>
        <v>#N/A Connection</v>
      </c>
      <c r="W353" s="1" t="str" cm="1">
        <f t="array" ref="W353">_xll.BDP(B353,"CEO_DUALITY")</f>
        <v>#N/A Connection</v>
      </c>
      <c r="X353" s="1" t="str" cm="1">
        <f t="array" ref="X353">_xll.BDP(B353,"ES277")</f>
        <v>#N/A Connection</v>
      </c>
      <c r="Y353" s="1" t="str" cm="1">
        <f t="array" ref="Y353">_xll.BDP(B353,"es096")</f>
        <v>#N/A Connection</v>
      </c>
      <c r="Z353" s="1" t="str" cm="1">
        <f t="array" ref="Z353">_xll.BDP(B353,"CG680")</f>
        <v>#N/A Connection</v>
      </c>
      <c r="AA353" s="1">
        <v>1.940099</v>
      </c>
      <c r="AB353" s="1">
        <v>45.362757592828885</v>
      </c>
      <c r="AC353" s="1">
        <v>4.9325520000000003</v>
      </c>
      <c r="AD353" s="1">
        <v>18.854240000000001</v>
      </c>
      <c r="AE353" s="1">
        <v>13.7729</v>
      </c>
      <c r="AG353" t="str" cm="1">
        <f t="array" ref="AG353">_xll.BDP(B353,"State_of_domicile")</f>
        <v>#N/A Connection</v>
      </c>
      <c r="AH353" t="str" cm="1">
        <f t="array" ref="AH353">_xll.BDP(B353,"cntry_of_domicile")</f>
        <v>#N/A Connection</v>
      </c>
      <c r="AI353" t="str" cm="1">
        <f t="array" ref="AI353">_xll.BDP(B353,"cur_mkt_cap")</f>
        <v>#N/A Connection</v>
      </c>
      <c r="AJ353" t="str">
        <f t="shared" si="11"/>
        <v>Large Cap</v>
      </c>
      <c r="AK353" t="str" cm="1">
        <f t="array" ref="AK353">_xll.BDP(B353,"EQY_beta")</f>
        <v>#N/A Connection</v>
      </c>
    </row>
    <row r="354" spans="1:37" x14ac:dyDescent="0.3">
      <c r="A354" t="s">
        <v>818</v>
      </c>
      <c r="B354" t="str">
        <f t="shared" si="10"/>
        <v>ORLY US Equity</v>
      </c>
      <c r="C354" t="s">
        <v>317</v>
      </c>
      <c r="D354" t="s">
        <v>39</v>
      </c>
      <c r="E354">
        <v>62575910</v>
      </c>
      <c r="F354" t="s">
        <v>1065</v>
      </c>
      <c r="G354">
        <v>24.262</v>
      </c>
      <c r="H354">
        <v>414270</v>
      </c>
      <c r="I354">
        <v>2010</v>
      </c>
      <c r="J354">
        <v>68679</v>
      </c>
      <c r="K354" t="s">
        <v>1067</v>
      </c>
      <c r="L354" s="1">
        <v>808.61</v>
      </c>
      <c r="M354" s="1">
        <v>16.50495745578413</v>
      </c>
      <c r="N354" s="1">
        <v>23.799495510357684</v>
      </c>
      <c r="O354" s="1">
        <v>16.306518466995172</v>
      </c>
      <c r="P354" s="1" t="str" cm="1">
        <f t="array" ref="P354">_xll.BDP(B354,"is010")</f>
        <v>#N/A Connection</v>
      </c>
      <c r="Q354" s="1" t="str" cm="1">
        <f t="array" ref="Q354">_xll.BDP(B354,"wacc")</f>
        <v>#N/A Connection</v>
      </c>
      <c r="R354" s="1" t="str" cm="1">
        <f t="array" ref="R354">_xll.BDP(B354,"rr243")</f>
        <v>#N/A Connection</v>
      </c>
      <c r="S354" s="1" t="str" cm="1">
        <f t="array" ref="S354">_xll.BDP(B354,"rr057")</f>
        <v>#N/A Connection</v>
      </c>
      <c r="T354" s="1" t="str" cm="1">
        <f t="array" ref="T354">_xll.BDP(B354,"RR026")</f>
        <v>#N/A Connection</v>
      </c>
      <c r="U354" s="1" t="str" cm="1">
        <f t="array" ref="U354">_xll.BDP(B354,"rr951")</f>
        <v>#N/A Connection</v>
      </c>
      <c r="V354" s="1" t="str" cm="1">
        <f t="array" ref="V354">_xll.BDP(B354,"rx280")</f>
        <v>#N/A Connection</v>
      </c>
      <c r="W354" s="1" t="str" cm="1">
        <f t="array" ref="W354">_xll.BDP(B354,"CEO_DUALITY")</f>
        <v>#N/A Connection</v>
      </c>
      <c r="X354" s="1" t="str" cm="1">
        <f t="array" ref="X354">_xll.BDP(B354,"ES277")</f>
        <v>#N/A Connection</v>
      </c>
      <c r="Y354" s="1" t="str" cm="1">
        <f t="array" ref="Y354">_xll.BDP(B354,"es096")</f>
        <v>#N/A Connection</v>
      </c>
      <c r="Z354" s="1" t="str" cm="1">
        <f t="array" ref="Z354">_xll.BDP(B354,"CG680")</f>
        <v>#N/A Connection</v>
      </c>
      <c r="AA354" s="1">
        <v>2.2577720000000001</v>
      </c>
      <c r="AB354" s="1">
        <v>89.762961730627495</v>
      </c>
      <c r="AC354" s="1">
        <v>21.473099999999999</v>
      </c>
      <c r="AD354" s="1">
        <v>22.38036</v>
      </c>
      <c r="AE354" s="1">
        <v>24.856449999999999</v>
      </c>
      <c r="AF354" s="1">
        <v>25.322995377103318</v>
      </c>
      <c r="AG354" t="str" cm="1">
        <f t="array" ref="AG354">_xll.BDP(B354,"State_of_domicile")</f>
        <v>#N/A Connection</v>
      </c>
      <c r="AH354" t="str" cm="1">
        <f t="array" ref="AH354">_xll.BDP(B354,"cntry_of_domicile")</f>
        <v>#N/A Connection</v>
      </c>
      <c r="AI354" t="str" cm="1">
        <f t="array" ref="AI354">_xll.BDP(B354,"cur_mkt_cap")</f>
        <v>#N/A Connection</v>
      </c>
      <c r="AJ354" t="str">
        <f t="shared" si="11"/>
        <v>Large Cap</v>
      </c>
      <c r="AK354" t="str" cm="1">
        <f t="array" ref="AK354">_xll.BDP(B354,"EQY_beta")</f>
        <v>#N/A Connection</v>
      </c>
    </row>
    <row r="355" spans="1:37" x14ac:dyDescent="0.3">
      <c r="A355" t="s">
        <v>586</v>
      </c>
      <c r="B355" t="str">
        <f t="shared" si="10"/>
        <v>OTIS US Equity</v>
      </c>
      <c r="C355" t="s">
        <v>85</v>
      </c>
      <c r="D355" t="s">
        <v>21</v>
      </c>
      <c r="E355">
        <v>416586100</v>
      </c>
      <c r="F355" t="s">
        <v>1063</v>
      </c>
      <c r="G355">
        <v>28.601400000000002</v>
      </c>
      <c r="H355">
        <v>1740840</v>
      </c>
      <c r="I355">
        <v>2019</v>
      </c>
      <c r="J355">
        <v>70000</v>
      </c>
      <c r="K355" t="s">
        <v>1079</v>
      </c>
      <c r="L355" s="1">
        <v>83.17</v>
      </c>
      <c r="P355" s="1" t="str" cm="1">
        <f t="array" ref="P355">_xll.BDP(B355,"is010")</f>
        <v>#N/A Connection</v>
      </c>
      <c r="Q355" s="1" t="str" cm="1">
        <f t="array" ref="Q355">_xll.BDP(B355,"wacc")</f>
        <v>#N/A Connection</v>
      </c>
      <c r="R355" s="1" t="str" cm="1">
        <f t="array" ref="R355">_xll.BDP(B355,"rr243")</f>
        <v>#N/A Connection</v>
      </c>
      <c r="S355" s="1" t="str" cm="1">
        <f t="array" ref="S355">_xll.BDP(B355,"rr057")</f>
        <v>#N/A Connection</v>
      </c>
      <c r="T355" s="1" t="str" cm="1">
        <f t="array" ref="T355">_xll.BDP(B355,"RR026")</f>
        <v>#N/A Connection</v>
      </c>
      <c r="U355" s="1" t="str" cm="1">
        <f t="array" ref="U355">_xll.BDP(B355,"rr951")</f>
        <v>#N/A Connection</v>
      </c>
      <c r="V355" s="1" t="str" cm="1">
        <f t="array" ref="V355">_xll.BDP(B355,"rx280")</f>
        <v>#N/A Connection</v>
      </c>
      <c r="W355" s="1" t="str" cm="1">
        <f t="array" ref="W355">_xll.BDP(B355,"CEO_DUALITY")</f>
        <v>#N/A Connection</v>
      </c>
      <c r="X355" s="1" t="str" cm="1">
        <f t="array" ref="X355">_xll.BDP(B355,"ES277")</f>
        <v>#N/A Connection</v>
      </c>
      <c r="Y355" s="1" t="str" cm="1">
        <f t="array" ref="Y355">_xll.BDP(B355,"es096")</f>
        <v>#N/A Connection</v>
      </c>
      <c r="Z355" s="1" t="str" cm="1">
        <f t="array" ref="Z355">_xll.BDP(B355,"CG680")</f>
        <v>#N/A Connection</v>
      </c>
      <c r="AA355" s="1">
        <v>3.6303209999999999</v>
      </c>
      <c r="AB355" s="1">
        <v>92.851261901688403</v>
      </c>
      <c r="AC355" s="1">
        <v>0.52659100000000003</v>
      </c>
      <c r="AE355" s="1">
        <v>84.906099999999995</v>
      </c>
      <c r="AG355" t="str" cm="1">
        <f t="array" ref="AG355">_xll.BDP(B355,"State_of_domicile")</f>
        <v>#N/A Connection</v>
      </c>
      <c r="AH355" t="str" cm="1">
        <f t="array" ref="AH355">_xll.BDP(B355,"cntry_of_domicile")</f>
        <v>#N/A Connection</v>
      </c>
      <c r="AI355" t="str" cm="1">
        <f t="array" ref="AI355">_xll.BDP(B355,"cur_mkt_cap")</f>
        <v>#N/A Connection</v>
      </c>
      <c r="AJ355" t="str">
        <f t="shared" si="11"/>
        <v>Large Cap</v>
      </c>
      <c r="AK355" t="str" cm="1">
        <f t="array" ref="AK355">_xll.BDP(B355,"EQY_beta")</f>
        <v>#N/A Connection</v>
      </c>
    </row>
    <row r="356" spans="1:37" x14ac:dyDescent="0.3">
      <c r="A356" t="s">
        <v>701</v>
      </c>
      <c r="B356" t="str">
        <f t="shared" si="10"/>
        <v>OXY US Equity</v>
      </c>
      <c r="C356" t="s">
        <v>200</v>
      </c>
      <c r="D356" t="s">
        <v>25</v>
      </c>
      <c r="E356">
        <v>908914100</v>
      </c>
      <c r="F356" t="s">
        <v>1063</v>
      </c>
      <c r="G356">
        <v>5.0694999999999997</v>
      </c>
      <c r="H356">
        <v>10594248</v>
      </c>
      <c r="I356">
        <v>1986</v>
      </c>
      <c r="J356">
        <v>11678</v>
      </c>
      <c r="K356" t="s">
        <v>1083</v>
      </c>
      <c r="L356" s="1">
        <v>65.58</v>
      </c>
      <c r="M356" s="1">
        <v>16.012003890519932</v>
      </c>
      <c r="O356" s="1">
        <v>-0.20585803666892843</v>
      </c>
      <c r="P356" s="1" t="str" cm="1">
        <f t="array" ref="P356">_xll.BDP(B356,"is010")</f>
        <v>#N/A Connection</v>
      </c>
      <c r="Q356" s="1" t="str" cm="1">
        <f t="array" ref="Q356">_xll.BDP(B356,"wacc")</f>
        <v>#N/A Connection</v>
      </c>
      <c r="R356" s="1" t="str" cm="1">
        <f t="array" ref="R356">_xll.BDP(B356,"rr243")</f>
        <v>#N/A Connection</v>
      </c>
      <c r="S356" s="1" t="str" cm="1">
        <f t="array" ref="S356">_xll.BDP(B356,"rr057")</f>
        <v>#N/A Connection</v>
      </c>
      <c r="T356" s="1" t="str" cm="1">
        <f t="array" ref="T356">_xll.BDP(B356,"RR026")</f>
        <v>#N/A Connection</v>
      </c>
      <c r="U356" s="1" t="str" cm="1">
        <f t="array" ref="U356">_xll.BDP(B356,"rr951")</f>
        <v>#N/A Connection</v>
      </c>
      <c r="V356" s="1" t="str" cm="1">
        <f t="array" ref="V356">_xll.BDP(B356,"rx280")</f>
        <v>#N/A Connection</v>
      </c>
      <c r="W356" s="1" t="str" cm="1">
        <f t="array" ref="W356">_xll.BDP(B356,"CEO_DUALITY")</f>
        <v>#N/A Connection</v>
      </c>
      <c r="X356" s="1" t="str" cm="1">
        <f t="array" ref="X356">_xll.BDP(B356,"ES277")</f>
        <v>#N/A Connection</v>
      </c>
      <c r="Y356" s="1" t="str" cm="1">
        <f t="array" ref="Y356">_xll.BDP(B356,"es096")</f>
        <v>#N/A Connection</v>
      </c>
      <c r="Z356" s="1" t="str" cm="1">
        <f t="array" ref="Z356">_xll.BDP(B356,"CG680")</f>
        <v>#N/A Connection</v>
      </c>
      <c r="AA356" s="1">
        <v>4.7544380000000004</v>
      </c>
      <c r="AB356" s="1">
        <v>92.211374208121157</v>
      </c>
      <c r="AC356" s="1">
        <v>83.309010000000001</v>
      </c>
      <c r="AD356" s="1">
        <v>15.385949999999999</v>
      </c>
      <c r="AE356" s="1">
        <v>0.84659150000000005</v>
      </c>
      <c r="AF356" s="1">
        <v>2.3896752962947021</v>
      </c>
      <c r="AG356" t="str" cm="1">
        <f t="array" ref="AG356">_xll.BDP(B356,"State_of_domicile")</f>
        <v>#N/A Connection</v>
      </c>
      <c r="AH356" t="str" cm="1">
        <f t="array" ref="AH356">_xll.BDP(B356,"cntry_of_domicile")</f>
        <v>#N/A Connection</v>
      </c>
      <c r="AI356" t="str" cm="1">
        <f t="array" ref="AI356">_xll.BDP(B356,"cur_mkt_cap")</f>
        <v>#N/A Connection</v>
      </c>
      <c r="AJ356" t="str">
        <f t="shared" si="11"/>
        <v>Large Cap</v>
      </c>
      <c r="AK356" t="str" cm="1">
        <f t="array" ref="AK356">_xll.BDP(B356,"EQY_beta")</f>
        <v>#N/A Connection</v>
      </c>
    </row>
    <row r="357" spans="1:37" x14ac:dyDescent="0.3">
      <c r="A357" t="s">
        <v>774</v>
      </c>
      <c r="B357" t="str">
        <f t="shared" si="10"/>
        <v>PARA US Equity</v>
      </c>
      <c r="C357" t="s">
        <v>274</v>
      </c>
      <c r="D357" t="s">
        <v>17</v>
      </c>
      <c r="E357">
        <v>649174400</v>
      </c>
      <c r="F357" t="s">
        <v>1065</v>
      </c>
      <c r="G357">
        <v>6.6181999999999999</v>
      </c>
      <c r="H357">
        <v>80941</v>
      </c>
      <c r="I357">
        <v>1986</v>
      </c>
      <c r="J357">
        <v>22965</v>
      </c>
      <c r="K357" t="s">
        <v>1103</v>
      </c>
      <c r="L357" s="1">
        <v>20.7</v>
      </c>
      <c r="M357" s="1">
        <v>8.5037869111823419</v>
      </c>
      <c r="N357" s="1">
        <v>-22.784133454721694</v>
      </c>
      <c r="O357" s="1">
        <v>6.4187401589770428</v>
      </c>
      <c r="P357" s="1" t="str" cm="1">
        <f t="array" ref="P357">_xll.BDP(B357,"is010")</f>
        <v>#N/A Connection</v>
      </c>
      <c r="Q357" s="1" t="str" cm="1">
        <f t="array" ref="Q357">_xll.BDP(B357,"wacc")</f>
        <v>#N/A Connection</v>
      </c>
      <c r="R357" s="1" t="str" cm="1">
        <f t="array" ref="R357">_xll.BDP(B357,"rr243")</f>
        <v>#N/A Connection</v>
      </c>
      <c r="S357" s="1" t="str" cm="1">
        <f t="array" ref="S357">_xll.BDP(B357,"rr057")</f>
        <v>#N/A Connection</v>
      </c>
      <c r="T357" s="1" t="str" cm="1">
        <f t="array" ref="T357">_xll.BDP(B357,"RR026")</f>
        <v>#N/A Connection</v>
      </c>
      <c r="U357" s="1" t="str" cm="1">
        <f t="array" ref="U357">_xll.BDP(B357,"rr951")</f>
        <v>#N/A Connection</v>
      </c>
      <c r="V357" s="1" t="str" cm="1">
        <f t="array" ref="V357">_xll.BDP(B357,"rx280")</f>
        <v>#N/A Connection</v>
      </c>
      <c r="W357" s="1" t="str" cm="1">
        <f t="array" ref="W357">_xll.BDP(B357,"CEO_DUALITY")</f>
        <v>#N/A Connection</v>
      </c>
      <c r="X357" s="1" t="str" cm="1">
        <f t="array" ref="X357">_xll.BDP(B357,"ES277")</f>
        <v>#N/A Connection</v>
      </c>
      <c r="Y357" s="1" t="str" cm="1">
        <f t="array" ref="Y357">_xll.BDP(B357,"es096")</f>
        <v>#N/A Connection</v>
      </c>
      <c r="Z357" s="1" t="str" cm="1">
        <f t="array" ref="Z357">_xll.BDP(B357,"CG680")</f>
        <v>#N/A Connection</v>
      </c>
      <c r="AA357" s="1">
        <v>7.712402</v>
      </c>
      <c r="AB357" s="1">
        <v>90.317834189447723</v>
      </c>
      <c r="AC357" s="1">
        <v>-38.912640000000003</v>
      </c>
      <c r="AD357" s="1">
        <v>-16.59356</v>
      </c>
      <c r="AE357" s="1">
        <v>90.649799999999999</v>
      </c>
      <c r="AG357" t="str" cm="1">
        <f t="array" ref="AG357">_xll.BDP(B357,"State_of_domicile")</f>
        <v>#N/A Connection</v>
      </c>
      <c r="AH357" t="str" cm="1">
        <f t="array" ref="AH357">_xll.BDP(B357,"cntry_of_domicile")</f>
        <v>#N/A Connection</v>
      </c>
      <c r="AI357" t="str" cm="1">
        <f t="array" ref="AI357">_xll.BDP(B357,"cur_mkt_cap")</f>
        <v>#N/A Connection</v>
      </c>
      <c r="AJ357" t="str">
        <f t="shared" si="11"/>
        <v>Large Cap</v>
      </c>
      <c r="AK357" t="str" cm="1">
        <f t="array" ref="AK357">_xll.BDP(B357,"EQY_beta")</f>
        <v>#N/A Connection</v>
      </c>
    </row>
    <row r="358" spans="1:37" x14ac:dyDescent="0.3">
      <c r="A358" t="s">
        <v>602</v>
      </c>
      <c r="B358" t="str">
        <f t="shared" si="10"/>
        <v>PAYC US Equity</v>
      </c>
      <c r="C358" t="s">
        <v>101</v>
      </c>
      <c r="D358" t="s">
        <v>19</v>
      </c>
      <c r="E358">
        <v>57866460</v>
      </c>
      <c r="F358" t="s">
        <v>1063</v>
      </c>
      <c r="G358">
        <v>78.434700000000007</v>
      </c>
      <c r="H358">
        <v>453228</v>
      </c>
      <c r="I358">
        <v>2013</v>
      </c>
      <c r="J358">
        <v>5385</v>
      </c>
      <c r="K358" t="s">
        <v>1071</v>
      </c>
      <c r="L358" s="1">
        <v>314.36</v>
      </c>
      <c r="M358" s="1">
        <v>26.099507858359061</v>
      </c>
      <c r="N358" s="1">
        <v>25.377476118652588</v>
      </c>
      <c r="O358" s="1">
        <v>7.9378070676434618</v>
      </c>
      <c r="P358" s="1" t="str" cm="1">
        <f t="array" ref="P358">_xll.BDP(B358,"is010")</f>
        <v>#N/A Connection</v>
      </c>
      <c r="Q358" s="1" t="str" cm="1">
        <f t="array" ref="Q358">_xll.BDP(B358,"wacc")</f>
        <v>#N/A Connection</v>
      </c>
      <c r="R358" s="1" t="str" cm="1">
        <f t="array" ref="R358">_xll.BDP(B358,"rr243")</f>
        <v>#N/A Connection</v>
      </c>
      <c r="S358" s="1" t="str" cm="1">
        <f t="array" ref="S358">_xll.BDP(B358,"rr057")</f>
        <v>#N/A Connection</v>
      </c>
      <c r="T358" s="1" t="str" cm="1">
        <f t="array" ref="T358">_xll.BDP(B358,"RR026")</f>
        <v>#N/A Connection</v>
      </c>
      <c r="U358" s="1" t="str" cm="1">
        <f t="array" ref="U358">_xll.BDP(B358,"rr951")</f>
        <v>#N/A Connection</v>
      </c>
      <c r="V358" s="1" t="str" cm="1">
        <f t="array" ref="V358">_xll.BDP(B358,"rx280")</f>
        <v>#N/A Connection</v>
      </c>
      <c r="W358" s="1" t="str" cm="1">
        <f t="array" ref="W358">_xll.BDP(B358,"CEO_DUALITY")</f>
        <v>#N/A Connection</v>
      </c>
      <c r="X358" s="1" t="str" cm="1">
        <f t="array" ref="X358">_xll.BDP(B358,"ES277")</f>
        <v>#N/A Connection</v>
      </c>
      <c r="Y358" s="1" t="str" cm="1">
        <f t="array" ref="Y358">_xll.BDP(B358,"es096")</f>
        <v>#N/A Connection</v>
      </c>
      <c r="Z358" s="1" t="str" cm="1">
        <f t="array" ref="Z358">_xll.BDP(B358,"CG680")</f>
        <v>#N/A Connection</v>
      </c>
      <c r="AA358" s="1">
        <v>2.9673850000000002</v>
      </c>
      <c r="AB358" s="1">
        <v>86.548706967317941</v>
      </c>
      <c r="AC358" s="1">
        <v>-2.5935069999999998</v>
      </c>
      <c r="AD358" s="1">
        <v>1.9949939999999999</v>
      </c>
      <c r="AE358" s="1">
        <v>28.656120000000001</v>
      </c>
      <c r="AG358" t="str" cm="1">
        <f t="array" ref="AG358">_xll.BDP(B358,"State_of_domicile")</f>
        <v>#N/A Connection</v>
      </c>
      <c r="AH358" t="str" cm="1">
        <f t="array" ref="AH358">_xll.BDP(B358,"cntry_of_domicile")</f>
        <v>#N/A Connection</v>
      </c>
      <c r="AI358" t="str" cm="1">
        <f t="array" ref="AI358">_xll.BDP(B358,"cur_mkt_cap")</f>
        <v>#N/A Connection</v>
      </c>
      <c r="AJ358" t="str">
        <f t="shared" si="11"/>
        <v>Large Cap</v>
      </c>
      <c r="AK358" t="str" cm="1">
        <f t="array" ref="AK358">_xll.BDP(B358,"EQY_beta")</f>
        <v>#N/A Connection</v>
      </c>
    </row>
    <row r="359" spans="1:37" x14ac:dyDescent="0.3">
      <c r="A359" t="s">
        <v>790</v>
      </c>
      <c r="B359" t="str">
        <f t="shared" si="10"/>
        <v>PAYX US Equity</v>
      </c>
      <c r="C359" t="s">
        <v>290</v>
      </c>
      <c r="D359" t="s">
        <v>19</v>
      </c>
      <c r="E359">
        <v>360466600</v>
      </c>
      <c r="F359" t="s">
        <v>1065</v>
      </c>
      <c r="G359">
        <v>29.334499999999998</v>
      </c>
      <c r="H359">
        <v>1661810</v>
      </c>
      <c r="I359">
        <v>1979</v>
      </c>
      <c r="J359">
        <v>16000</v>
      </c>
      <c r="K359" t="s">
        <v>1093</v>
      </c>
      <c r="L359" s="1">
        <v>119.14</v>
      </c>
      <c r="M359" s="1">
        <v>7.865198494447978</v>
      </c>
      <c r="N359" s="1">
        <v>12.878949679865011</v>
      </c>
      <c r="O359" s="1">
        <v>13.162572716432857</v>
      </c>
      <c r="P359" s="1" t="str" cm="1">
        <f t="array" ref="P359">_xll.BDP(B359,"is010")</f>
        <v>#N/A Connection</v>
      </c>
      <c r="Q359" s="1" t="str" cm="1">
        <f t="array" ref="Q359">_xll.BDP(B359,"wacc")</f>
        <v>#N/A Connection</v>
      </c>
      <c r="R359" s="1" t="str" cm="1">
        <f t="array" ref="R359">_xll.BDP(B359,"rr243")</f>
        <v>#N/A Connection</v>
      </c>
      <c r="S359" s="1" t="str" cm="1">
        <f t="array" ref="S359">_xll.BDP(B359,"rr057")</f>
        <v>#N/A Connection</v>
      </c>
      <c r="T359" s="1" t="str" cm="1">
        <f t="array" ref="T359">_xll.BDP(B359,"RR026")</f>
        <v>#N/A Connection</v>
      </c>
      <c r="U359" s="1" t="str" cm="1">
        <f t="array" ref="U359">_xll.BDP(B359,"rr951")</f>
        <v>#N/A Connection</v>
      </c>
      <c r="V359" s="1" t="str" cm="1">
        <f t="array" ref="V359">_xll.BDP(B359,"rx280")</f>
        <v>#N/A Connection</v>
      </c>
      <c r="W359" s="1" t="str" cm="1">
        <f t="array" ref="W359">_xll.BDP(B359,"CEO_DUALITY")</f>
        <v>#N/A Connection</v>
      </c>
      <c r="X359" s="1" t="str" cm="1">
        <f t="array" ref="X359">_xll.BDP(B359,"ES277")</f>
        <v>#N/A Connection</v>
      </c>
      <c r="Y359" s="1" t="str" cm="1">
        <f t="array" ref="Y359">_xll.BDP(B359,"es096")</f>
        <v>#N/A Connection</v>
      </c>
      <c r="Z359" s="1" t="str" cm="1">
        <f t="array" ref="Z359">_xll.BDP(B359,"CG680")</f>
        <v>#N/A Connection</v>
      </c>
      <c r="AA359" s="1">
        <v>4.2429519999999998</v>
      </c>
      <c r="AB359" s="1">
        <v>76.45967067294292</v>
      </c>
      <c r="AC359" s="1">
        <v>-0.70811420000000003</v>
      </c>
      <c r="AD359" s="1">
        <v>13.597390000000001</v>
      </c>
      <c r="AE359" s="1">
        <v>14.867229999999999</v>
      </c>
      <c r="AF359" s="1">
        <v>17.50701383690356</v>
      </c>
      <c r="AG359" t="str" cm="1">
        <f t="array" ref="AG359">_xll.BDP(B359,"State_of_domicile")</f>
        <v>#N/A Connection</v>
      </c>
      <c r="AH359" t="str" cm="1">
        <f t="array" ref="AH359">_xll.BDP(B359,"cntry_of_domicile")</f>
        <v>#N/A Connection</v>
      </c>
      <c r="AI359" t="str" cm="1">
        <f t="array" ref="AI359">_xll.BDP(B359,"cur_mkt_cap")</f>
        <v>#N/A Connection</v>
      </c>
      <c r="AJ359" t="str">
        <f t="shared" si="11"/>
        <v>Large Cap</v>
      </c>
      <c r="AK359" t="str" cm="1">
        <f t="array" ref="AK359">_xll.BDP(B359,"EQY_beta")</f>
        <v>#N/A Connection</v>
      </c>
    </row>
    <row r="360" spans="1:37" x14ac:dyDescent="0.3">
      <c r="A360" t="s">
        <v>764</v>
      </c>
      <c r="B360" t="str">
        <f t="shared" si="10"/>
        <v>PCAR US Equity</v>
      </c>
      <c r="C360" t="s">
        <v>264</v>
      </c>
      <c r="D360" t="s">
        <v>21</v>
      </c>
      <c r="E360">
        <v>348000000</v>
      </c>
      <c r="F360" t="s">
        <v>1065</v>
      </c>
      <c r="G360">
        <v>12.766299999999999</v>
      </c>
      <c r="H360">
        <v>2380355</v>
      </c>
      <c r="I360">
        <v>1971</v>
      </c>
      <c r="J360">
        <v>28500</v>
      </c>
      <c r="K360" t="s">
        <v>1079</v>
      </c>
      <c r="L360" s="1">
        <v>102.07</v>
      </c>
      <c r="M360" s="1">
        <v>6.8701571905645187</v>
      </c>
      <c r="N360" s="1">
        <v>22.649440258380928</v>
      </c>
      <c r="O360" s="1">
        <v>7.2931771493628776</v>
      </c>
      <c r="P360" s="1" t="str" cm="1">
        <f t="array" ref="P360">_xll.BDP(B360,"is010")</f>
        <v>#N/A Connection</v>
      </c>
      <c r="Q360" s="1" t="str" cm="1">
        <f t="array" ref="Q360">_xll.BDP(B360,"wacc")</f>
        <v>#N/A Connection</v>
      </c>
      <c r="R360" s="1" t="str" cm="1">
        <f t="array" ref="R360">_xll.BDP(B360,"rr243")</f>
        <v>#N/A Connection</v>
      </c>
      <c r="S360" s="1" t="str" cm="1">
        <f t="array" ref="S360">_xll.BDP(B360,"rr057")</f>
        <v>#N/A Connection</v>
      </c>
      <c r="T360" s="1" t="str" cm="1">
        <f t="array" ref="T360">_xll.BDP(B360,"RR026")</f>
        <v>#N/A Connection</v>
      </c>
      <c r="U360" s="1" t="str" cm="1">
        <f t="array" ref="U360">_xll.BDP(B360,"rr951")</f>
        <v>#N/A Connection</v>
      </c>
      <c r="V360" s="1" t="str" cm="1">
        <f t="array" ref="V360">_xll.BDP(B360,"rx280")</f>
        <v>#N/A Connection</v>
      </c>
      <c r="W360" s="1" t="str" cm="1">
        <f t="array" ref="W360">_xll.BDP(B360,"CEO_DUALITY")</f>
        <v>#N/A Connection</v>
      </c>
      <c r="X360" s="1" t="str" cm="1">
        <f t="array" ref="X360">_xll.BDP(B360,"ES277")</f>
        <v>#N/A Connection</v>
      </c>
      <c r="Y360" s="1" t="str" cm="1">
        <f t="array" ref="Y360">_xll.BDP(B360,"es096")</f>
        <v>#N/A Connection</v>
      </c>
      <c r="Z360" s="1" t="str" cm="1">
        <f t="array" ref="Z360">_xll.BDP(B360,"CG680")</f>
        <v>#N/A Connection</v>
      </c>
      <c r="AA360" s="1">
        <v>2.7746230000000001</v>
      </c>
      <c r="AB360" s="1">
        <v>72.742592727887128</v>
      </c>
      <c r="AC360" s="1">
        <v>11.03266</v>
      </c>
      <c r="AD360" s="1">
        <v>12.78701</v>
      </c>
      <c r="AE360" s="1">
        <v>10.23344</v>
      </c>
      <c r="AF360" s="1">
        <v>12.290977952508332</v>
      </c>
      <c r="AG360" t="str" cm="1">
        <f t="array" ref="AG360">_xll.BDP(B360,"State_of_domicile")</f>
        <v>#N/A Connection</v>
      </c>
      <c r="AH360" t="str" cm="1">
        <f t="array" ref="AH360">_xll.BDP(B360,"cntry_of_domicile")</f>
        <v>#N/A Connection</v>
      </c>
      <c r="AI360" t="str" cm="1">
        <f t="array" ref="AI360">_xll.BDP(B360,"cur_mkt_cap")</f>
        <v>#N/A Connection</v>
      </c>
      <c r="AJ360" t="str">
        <f t="shared" si="11"/>
        <v>Large Cap</v>
      </c>
      <c r="AK360" t="str" cm="1">
        <f t="array" ref="AK360">_xll.BDP(B360,"EQY_beta")</f>
        <v>#N/A Connection</v>
      </c>
    </row>
    <row r="361" spans="1:37" x14ac:dyDescent="0.3">
      <c r="A361" t="s">
        <v>705</v>
      </c>
      <c r="B361" t="str">
        <f t="shared" si="10"/>
        <v>PCG US Equity</v>
      </c>
      <c r="C361" t="s">
        <v>204</v>
      </c>
      <c r="D361" t="s">
        <v>47</v>
      </c>
      <c r="E361">
        <v>2465444000</v>
      </c>
      <c r="F361" t="s">
        <v>1063</v>
      </c>
      <c r="G361">
        <v>18.5002</v>
      </c>
      <c r="H361">
        <v>13380450</v>
      </c>
      <c r="I361">
        <v>1995</v>
      </c>
      <c r="J361">
        <v>26000</v>
      </c>
      <c r="K361" t="s">
        <v>1075</v>
      </c>
      <c r="L361" s="1">
        <v>15.87</v>
      </c>
      <c r="M361" s="1">
        <v>-21.730832157398726</v>
      </c>
      <c r="O361" s="1">
        <v>-3.5870570925801721</v>
      </c>
      <c r="P361" s="1" t="str" cm="1">
        <f t="array" ref="P361">_xll.BDP(B361,"is010")</f>
        <v>#N/A Connection</v>
      </c>
      <c r="Q361" s="1" t="str" cm="1">
        <f t="array" ref="Q361">_xll.BDP(B361,"wacc")</f>
        <v>#N/A Connection</v>
      </c>
      <c r="R361" s="1" t="str" cm="1">
        <f t="array" ref="R361">_xll.BDP(B361,"rr243")</f>
        <v>#N/A Connection</v>
      </c>
      <c r="S361" s="1" t="str" cm="1">
        <f t="array" ref="S361">_xll.BDP(B361,"rr057")</f>
        <v>#N/A Connection</v>
      </c>
      <c r="T361" s="1" t="str" cm="1">
        <f t="array" ref="T361">_xll.BDP(B361,"RR026")</f>
        <v>#N/A Connection</v>
      </c>
      <c r="U361" s="1" t="str" cm="1">
        <f t="array" ref="U361">_xll.BDP(B361,"rr951")</f>
        <v>#N/A Connection</v>
      </c>
      <c r="V361" s="1" t="str" cm="1">
        <f t="array" ref="V361">_xll.BDP(B361,"rx280")</f>
        <v>#N/A Connection</v>
      </c>
      <c r="W361" s="1" t="str" cm="1">
        <f t="array" ref="W361">_xll.BDP(B361,"CEO_DUALITY")</f>
        <v>#N/A Connection</v>
      </c>
      <c r="X361" s="1" t="str" cm="1">
        <f t="array" ref="X361">_xll.BDP(B361,"ES277")</f>
        <v>#N/A Connection</v>
      </c>
      <c r="Y361" s="1" t="str" cm="1">
        <f t="array" ref="Y361">_xll.BDP(B361,"es096")</f>
        <v>#N/A Connection</v>
      </c>
      <c r="Z361" s="1" t="str" cm="1">
        <f t="array" ref="Z361">_xll.BDP(B361,"CG680")</f>
        <v>#N/A Connection</v>
      </c>
      <c r="AA361" s="1">
        <v>6.848382</v>
      </c>
      <c r="AB361" s="1">
        <v>111.95258139871036</v>
      </c>
      <c r="AC361" s="1">
        <v>25.09834</v>
      </c>
      <c r="AD361" s="1">
        <v>6.7115910000000003</v>
      </c>
      <c r="AE361" s="1">
        <v>-18.594010000000001</v>
      </c>
      <c r="AF361" s="1">
        <v>-6.9606620599418134</v>
      </c>
      <c r="AG361" t="str" cm="1">
        <f t="array" ref="AG361">_xll.BDP(B361,"State_of_domicile")</f>
        <v>#N/A Connection</v>
      </c>
      <c r="AH361" t="str" cm="1">
        <f t="array" ref="AH361">_xll.BDP(B361,"cntry_of_domicile")</f>
        <v>#N/A Connection</v>
      </c>
      <c r="AI361" t="str" cm="1">
        <f t="array" ref="AI361">_xll.BDP(B361,"cur_mkt_cap")</f>
        <v>#N/A Connection</v>
      </c>
      <c r="AJ361" t="str">
        <f t="shared" si="11"/>
        <v>Large Cap</v>
      </c>
      <c r="AK361" t="str" cm="1">
        <f t="array" ref="AK361">_xll.BDP(B361,"EQY_beta")</f>
        <v>#N/A Connection</v>
      </c>
    </row>
    <row r="362" spans="1:37" x14ac:dyDescent="0.3">
      <c r="A362" t="s">
        <v>649</v>
      </c>
      <c r="B362" t="str">
        <f t="shared" si="10"/>
        <v>PEAK US Equity</v>
      </c>
      <c r="C362" t="s">
        <v>148</v>
      </c>
      <c r="D362" t="s">
        <v>33</v>
      </c>
      <c r="E362">
        <v>537540200</v>
      </c>
      <c r="F362" t="s">
        <v>1063</v>
      </c>
      <c r="G362">
        <v>29.249500000000001</v>
      </c>
      <c r="H362">
        <v>3210964</v>
      </c>
      <c r="I362">
        <v>1985</v>
      </c>
      <c r="J362">
        <v>196</v>
      </c>
      <c r="K362" t="s">
        <v>1081</v>
      </c>
      <c r="L362" s="1">
        <v>27.14</v>
      </c>
      <c r="M362" s="1">
        <v>-5.0440605613848888</v>
      </c>
      <c r="O362" s="1">
        <v>3.4073043455262551</v>
      </c>
      <c r="P362" s="1" t="str" cm="1">
        <f t="array" ref="P362">_xll.BDP(B362,"is010")</f>
        <v>#N/A Connection</v>
      </c>
      <c r="Q362" s="1" t="str" cm="1">
        <f t="array" ref="Q362">_xll.BDP(B362,"wacc")</f>
        <v>#N/A Connection</v>
      </c>
      <c r="R362" s="1" t="str" cm="1">
        <f t="array" ref="R362">_xll.BDP(B362,"rr243")</f>
        <v>#N/A Connection</v>
      </c>
      <c r="T362" s="1" t="str" cm="1">
        <f t="array" ref="T362">_xll.BDP(B362,"RR026")</f>
        <v>#N/A Connection</v>
      </c>
      <c r="U362" s="1" t="str" cm="1">
        <f t="array" ref="U362">_xll.BDP(B362,"rr951")</f>
        <v>#N/A Connection</v>
      </c>
      <c r="V362" s="1" t="str" cm="1">
        <f t="array" ref="V362">_xll.BDP(B362,"rx280")</f>
        <v>#N/A Connection</v>
      </c>
      <c r="W362" s="1" t="str" cm="1">
        <f t="array" ref="W362">_xll.BDP(B362,"CEO_DUALITY")</f>
        <v>#N/A Connection</v>
      </c>
      <c r="X362" s="1" t="str" cm="1">
        <f t="array" ref="X362">_xll.BDP(B362,"ES277")</f>
        <v>#N/A Connection</v>
      </c>
      <c r="Y362" s="1" t="str" cm="1">
        <f t="array" ref="Y362">_xll.BDP(B362,"es096")</f>
        <v>#N/A Connection</v>
      </c>
      <c r="Z362" s="1" t="str" cm="1">
        <f t="array" ref="Z362">_xll.BDP(B362,"CG680")</f>
        <v>#N/A Connection</v>
      </c>
      <c r="AA362" s="1">
        <v>1.753282</v>
      </c>
      <c r="AB362" s="1">
        <v>102.88921980238712</v>
      </c>
      <c r="AC362" s="1">
        <v>-21.410530000000001</v>
      </c>
      <c r="AD362" s="1">
        <v>-5.1311039999999997</v>
      </c>
      <c r="AE362" s="1">
        <v>8.0478310000000004</v>
      </c>
      <c r="AF362" s="1">
        <v>0.13175884281682038</v>
      </c>
      <c r="AG362" t="str" cm="1">
        <f t="array" ref="AG362">_xll.BDP(B362,"State_of_domicile")</f>
        <v>#N/A Connection</v>
      </c>
      <c r="AH362" t="str" cm="1">
        <f t="array" ref="AH362">_xll.BDP(B362,"cntry_of_domicile")</f>
        <v>#N/A Connection</v>
      </c>
      <c r="AI362" t="str" cm="1">
        <f t="array" ref="AI362">_xll.BDP(B362,"cur_mkt_cap")</f>
        <v>#N/A Connection</v>
      </c>
      <c r="AJ362" t="str">
        <f t="shared" si="11"/>
        <v>Large Cap</v>
      </c>
      <c r="AK362" t="str" cm="1">
        <f t="array" ref="AK362">_xll.BDP(B362,"EQY_beta")</f>
        <v>#N/A Connection</v>
      </c>
    </row>
    <row r="363" spans="1:37" x14ac:dyDescent="0.3">
      <c r="A363" t="s">
        <v>6</v>
      </c>
      <c r="B363" t="str">
        <f t="shared" si="10"/>
        <v>PEG US Equity</v>
      </c>
      <c r="C363" t="s">
        <v>214</v>
      </c>
      <c r="D363" t="s">
        <v>47</v>
      </c>
      <c r="E363">
        <v>498949700</v>
      </c>
      <c r="F363" t="s">
        <v>1063</v>
      </c>
      <c r="G363">
        <v>44.450099999999999</v>
      </c>
      <c r="H363">
        <v>2111541</v>
      </c>
      <c r="I363">
        <v>1985</v>
      </c>
      <c r="J363">
        <v>12684</v>
      </c>
      <c r="K363" t="s">
        <v>1074</v>
      </c>
      <c r="L363" s="1">
        <v>62.89</v>
      </c>
      <c r="M363" s="1">
        <v>1.4584131746622431</v>
      </c>
      <c r="O363" s="1">
        <v>2.6591852615645903</v>
      </c>
      <c r="P363" s="1" t="str" cm="1">
        <f t="array" ref="P363">_xll.BDP(B363,"is010")</f>
        <v>#N/A Connection</v>
      </c>
      <c r="Q363" s="1" t="str" cm="1">
        <f t="array" ref="Q363">_xll.BDP(B363,"wacc")</f>
        <v>#N/A Connection</v>
      </c>
      <c r="R363" s="1" t="str" cm="1">
        <f t="array" ref="R363">_xll.BDP(B363,"rr243")</f>
        <v>#N/A Connection</v>
      </c>
      <c r="S363" s="1" t="str" cm="1">
        <f t="array" ref="S363">_xll.BDP(B363,"rr057")</f>
        <v>#N/A Connection</v>
      </c>
      <c r="T363" s="1" t="str" cm="1">
        <f t="array" ref="T363">_xll.BDP(B363,"RR026")</f>
        <v>#N/A Connection</v>
      </c>
      <c r="U363" s="1" t="str" cm="1">
        <f t="array" ref="U363">_xll.BDP(B363,"rr951")</f>
        <v>#N/A Connection</v>
      </c>
      <c r="V363" s="1" t="str" cm="1">
        <f t="array" ref="V363">_xll.BDP(B363,"rx280")</f>
        <v>#N/A Connection</v>
      </c>
      <c r="W363" s="1" t="str" cm="1">
        <f t="array" ref="W363">_xll.BDP(B363,"CEO_DUALITY")</f>
        <v>#N/A Connection</v>
      </c>
      <c r="X363" s="1" t="str" cm="1">
        <f t="array" ref="X363">_xll.BDP(B363,"ES277")</f>
        <v>#N/A Connection</v>
      </c>
      <c r="Y363" s="1" t="str" cm="1">
        <f t="array" ref="Y363">_xll.BDP(B363,"es096")</f>
        <v>#N/A Connection</v>
      </c>
      <c r="Z363" s="1" t="str" cm="1">
        <f t="array" ref="Z363">_xll.BDP(B363,"CG680")</f>
        <v>#N/A Connection</v>
      </c>
      <c r="AA363" s="1">
        <v>2.0959240000000001</v>
      </c>
      <c r="AB363" s="1">
        <v>88.659686927376924</v>
      </c>
      <c r="AC363" s="1">
        <v>-0.45751799999999998</v>
      </c>
      <c r="AD363" s="1">
        <v>5.5569009999999999</v>
      </c>
      <c r="AE363" s="1">
        <v>8.3787269999999996</v>
      </c>
      <c r="AF363" s="1">
        <v>11.420786140932094</v>
      </c>
      <c r="AG363" t="str" cm="1">
        <f t="array" ref="AG363">_xll.BDP(B363,"State_of_domicile")</f>
        <v>#N/A Connection</v>
      </c>
      <c r="AH363" t="str" cm="1">
        <f t="array" ref="AH363">_xll.BDP(B363,"cntry_of_domicile")</f>
        <v>#N/A Connection</v>
      </c>
      <c r="AI363" t="str" cm="1">
        <f t="array" ref="AI363">_xll.BDP(B363,"cur_mkt_cap")</f>
        <v>#N/A Connection</v>
      </c>
      <c r="AJ363" t="str">
        <f t="shared" si="11"/>
        <v>Large Cap</v>
      </c>
      <c r="AK363" t="str" cm="1">
        <f t="array" ref="AK363">_xll.BDP(B363,"EQY_beta")</f>
        <v>#N/A Connection</v>
      </c>
    </row>
    <row r="364" spans="1:37" x14ac:dyDescent="0.3">
      <c r="A364" t="s">
        <v>974</v>
      </c>
      <c r="B364" t="str">
        <f t="shared" si="10"/>
        <v>PEP US Equity</v>
      </c>
      <c r="C364" t="s">
        <v>472</v>
      </c>
      <c r="D364" t="s">
        <v>27</v>
      </c>
      <c r="E364">
        <v>1377709000</v>
      </c>
      <c r="F364" t="s">
        <v>1065</v>
      </c>
      <c r="G364">
        <v>23.985600000000002</v>
      </c>
      <c r="H364">
        <v>4495527</v>
      </c>
      <c r="I364">
        <v>1986</v>
      </c>
      <c r="J364">
        <v>309000</v>
      </c>
      <c r="K364" t="s">
        <v>1090</v>
      </c>
      <c r="L364" s="1">
        <v>175.53</v>
      </c>
      <c r="M364" s="1">
        <v>5.6732389323455701</v>
      </c>
      <c r="N364" s="1">
        <v>6.42790232410852</v>
      </c>
      <c r="O364" s="1">
        <v>9.6252867288322967</v>
      </c>
      <c r="P364" s="1" t="str" cm="1">
        <f t="array" ref="P364">_xll.BDP(B364,"is010")</f>
        <v>#N/A Connection</v>
      </c>
      <c r="Q364" s="1" t="str" cm="1">
        <f t="array" ref="Q364">_xll.BDP(B364,"wacc")</f>
        <v>#N/A Connection</v>
      </c>
      <c r="R364" s="1" t="str" cm="1">
        <f t="array" ref="R364">_xll.BDP(B364,"rr243")</f>
        <v>#N/A Connection</v>
      </c>
      <c r="S364" s="1" t="str" cm="1">
        <f t="array" ref="S364">_xll.BDP(B364,"rr057")</f>
        <v>#N/A Connection</v>
      </c>
      <c r="T364" s="1" t="str" cm="1">
        <f t="array" ref="T364">_xll.BDP(B364,"RR026")</f>
        <v>#N/A Connection</v>
      </c>
      <c r="U364" s="1" t="str" cm="1">
        <f t="array" ref="U364">_xll.BDP(B364,"rr951")</f>
        <v>#N/A Connection</v>
      </c>
      <c r="V364" s="1" t="str" cm="1">
        <f t="array" ref="V364">_xll.BDP(B364,"rx280")</f>
        <v>#N/A Connection</v>
      </c>
      <c r="W364" s="1" t="str" cm="1">
        <f t="array" ref="W364">_xll.BDP(B364,"CEO_DUALITY")</f>
        <v>#N/A Connection</v>
      </c>
      <c r="X364" s="1" t="str" cm="1">
        <f t="array" ref="X364">_xll.BDP(B364,"ES277")</f>
        <v>#N/A Connection</v>
      </c>
      <c r="Y364" s="1" t="str" cm="1">
        <f t="array" ref="Y364">_xll.BDP(B364,"es096")</f>
        <v>#N/A Connection</v>
      </c>
      <c r="Z364" s="1" t="str" cm="1">
        <f t="array" ref="Z364">_xll.BDP(B364,"CG680")</f>
        <v>#N/A Connection</v>
      </c>
      <c r="AA364" s="1">
        <v>2.140323</v>
      </c>
      <c r="AB364" s="1">
        <v>76.970330502891045</v>
      </c>
      <c r="AC364" s="1">
        <v>3.5140560000000001</v>
      </c>
      <c r="AD364" s="1">
        <v>10.51427</v>
      </c>
      <c r="AE364" s="1">
        <v>11.250859999999999</v>
      </c>
      <c r="AG364" t="str" cm="1">
        <f t="array" ref="AG364">_xll.BDP(B364,"State_of_domicile")</f>
        <v>#N/A Connection</v>
      </c>
      <c r="AH364" t="str" cm="1">
        <f t="array" ref="AH364">_xll.BDP(B364,"cntry_of_domicile")</f>
        <v>#N/A Connection</v>
      </c>
      <c r="AI364" t="str" cm="1">
        <f t="array" ref="AI364">_xll.BDP(B364,"cur_mkt_cap")</f>
        <v>#N/A Connection</v>
      </c>
      <c r="AJ364" t="str">
        <f t="shared" si="11"/>
        <v>Large Cap</v>
      </c>
      <c r="AK364" t="str" cm="1">
        <f t="array" ref="AK364">_xll.BDP(B364,"EQY_beta")</f>
        <v>#N/A Connection</v>
      </c>
    </row>
    <row r="365" spans="1:37" x14ac:dyDescent="0.3">
      <c r="A365" t="s">
        <v>550</v>
      </c>
      <c r="B365" t="str">
        <f t="shared" si="10"/>
        <v>PFE US Equity</v>
      </c>
      <c r="C365" t="s">
        <v>49</v>
      </c>
      <c r="D365" t="s">
        <v>29</v>
      </c>
      <c r="E365">
        <v>5613314000</v>
      </c>
      <c r="F365" t="s">
        <v>1063</v>
      </c>
      <c r="G365">
        <v>8.0488</v>
      </c>
      <c r="H365">
        <v>25065601</v>
      </c>
      <c r="I365">
        <v>1942</v>
      </c>
      <c r="J365">
        <v>79000</v>
      </c>
      <c r="K365" t="s">
        <v>1069</v>
      </c>
      <c r="L365" s="1">
        <v>45.8</v>
      </c>
      <c r="M365" s="1">
        <v>10.839641159552826</v>
      </c>
      <c r="N365" s="1">
        <v>105.14319488607346</v>
      </c>
      <c r="O365" s="1">
        <v>9.6031292798144623</v>
      </c>
      <c r="P365" s="1" t="str" cm="1">
        <f t="array" ref="P365">_xll.BDP(B365,"is010")</f>
        <v>#N/A Connection</v>
      </c>
      <c r="Q365" s="1" t="str" cm="1">
        <f t="array" ref="Q365">_xll.BDP(B365,"wacc")</f>
        <v>#N/A Connection</v>
      </c>
      <c r="R365" s="1" t="str" cm="1">
        <f t="array" ref="R365">_xll.BDP(B365,"rr243")</f>
        <v>#N/A Connection</v>
      </c>
      <c r="S365" s="1" t="str" cm="1">
        <f t="array" ref="S365">_xll.BDP(B365,"rr057")</f>
        <v>#N/A Connection</v>
      </c>
      <c r="T365" s="1" t="str" cm="1">
        <f t="array" ref="T365">_xll.BDP(B365,"RR026")</f>
        <v>#N/A Connection</v>
      </c>
      <c r="U365" s="1" t="str" cm="1">
        <f t="array" ref="U365">_xll.BDP(B365,"rr951")</f>
        <v>#N/A Connection</v>
      </c>
      <c r="V365" s="1" t="str" cm="1">
        <f t="array" ref="V365">_xll.BDP(B365,"rx280")</f>
        <v>#N/A Connection</v>
      </c>
      <c r="W365" s="1" t="str" cm="1">
        <f t="array" ref="W365">_xll.BDP(B365,"CEO_DUALITY")</f>
        <v>#N/A Connection</v>
      </c>
      <c r="X365" s="1" t="str" cm="1">
        <f t="array" ref="X365">_xll.BDP(B365,"ES277")</f>
        <v>#N/A Connection</v>
      </c>
      <c r="Y365" s="1" t="str" cm="1">
        <f t="array" ref="Y365">_xll.BDP(B365,"es096")</f>
        <v>#N/A Connection</v>
      </c>
      <c r="Z365" s="1" t="str" cm="1">
        <f t="array" ref="Z365">_xll.BDP(B365,"CG680")</f>
        <v>#N/A Connection</v>
      </c>
      <c r="AA365" s="1">
        <v>2.4289719999999999</v>
      </c>
      <c r="AB365" s="1">
        <v>72.558770802140174</v>
      </c>
      <c r="AC365" s="1">
        <v>-12.77694</v>
      </c>
      <c r="AD365" s="1">
        <v>9.9632020000000008</v>
      </c>
      <c r="AE365" s="1">
        <v>9.3638110000000001</v>
      </c>
      <c r="AF365" s="1">
        <v>12.000518103138624</v>
      </c>
      <c r="AG365" t="str" cm="1">
        <f t="array" ref="AG365">_xll.BDP(B365,"State_of_domicile")</f>
        <v>#N/A Connection</v>
      </c>
      <c r="AH365" t="str" cm="1">
        <f t="array" ref="AH365">_xll.BDP(B365,"cntry_of_domicile")</f>
        <v>#N/A Connection</v>
      </c>
      <c r="AI365" t="str" cm="1">
        <f t="array" ref="AI365">_xll.BDP(B365,"cur_mkt_cap")</f>
        <v>#N/A Connection</v>
      </c>
      <c r="AJ365" t="str">
        <f t="shared" si="11"/>
        <v>Large Cap</v>
      </c>
      <c r="AK365" t="str" cm="1">
        <f t="array" ref="AK365">_xll.BDP(B365,"EQY_beta")</f>
        <v>#N/A Connection</v>
      </c>
    </row>
    <row r="366" spans="1:37" x14ac:dyDescent="0.3">
      <c r="A366" t="s">
        <v>696</v>
      </c>
      <c r="B366" t="str">
        <f t="shared" si="10"/>
        <v>PFG US Equity</v>
      </c>
      <c r="C366" t="s">
        <v>195</v>
      </c>
      <c r="D366" t="s">
        <v>14</v>
      </c>
      <c r="E366">
        <v>244682800</v>
      </c>
      <c r="F366" t="s">
        <v>1065</v>
      </c>
      <c r="G366">
        <v>4.4764999999999997</v>
      </c>
      <c r="H366">
        <v>1619484</v>
      </c>
      <c r="I366">
        <v>2001</v>
      </c>
      <c r="J366">
        <v>18600</v>
      </c>
      <c r="K366" t="s">
        <v>1080</v>
      </c>
      <c r="L366" s="1">
        <v>89.47</v>
      </c>
      <c r="M366" s="1">
        <v>4.363010790664279</v>
      </c>
      <c r="N366" s="1">
        <v>55.772935320878744</v>
      </c>
      <c r="O366" s="1">
        <v>0.63493453053499971</v>
      </c>
      <c r="P366" s="1" t="str" cm="1">
        <f t="array" ref="P366">_xll.BDP(B366,"is010")</f>
        <v>#N/A Connection</v>
      </c>
      <c r="Q366" s="1" t="str" cm="1">
        <f t="array" ref="Q366">_xll.BDP(B366,"wacc")</f>
        <v>#N/A Connection</v>
      </c>
      <c r="R366" s="1" t="str" cm="1">
        <f t="array" ref="R366">_xll.BDP(B366,"rr243")</f>
        <v>#N/A Connection</v>
      </c>
      <c r="T366" s="1" t="str" cm="1">
        <f t="array" ref="T366">_xll.BDP(B366,"RR026")</f>
        <v>#N/A Connection</v>
      </c>
      <c r="U366" s="1" t="str" cm="1">
        <f t="array" ref="U366">_xll.BDP(B366,"rr951")</f>
        <v>#N/A Connection</v>
      </c>
      <c r="V366" s="1" t="str" cm="1">
        <f t="array" ref="V366">_xll.BDP(B366,"rx280")</f>
        <v>#N/A Connection</v>
      </c>
      <c r="W366" s="1" t="str" cm="1">
        <f t="array" ref="W366">_xll.BDP(B366,"CEO_DUALITY")</f>
        <v>#N/A Connection</v>
      </c>
      <c r="X366" s="1" t="str" cm="1">
        <f t="array" ref="X366">_xll.BDP(B366,"ES277")</f>
        <v>#N/A Connection</v>
      </c>
      <c r="Y366" s="1" t="str" cm="1">
        <f t="array" ref="Y366">_xll.BDP(B366,"es096")</f>
        <v>#N/A Connection</v>
      </c>
      <c r="Z366" s="1" t="str" cm="1">
        <f t="array" ref="Z366">_xll.BDP(B366,"CG680")</f>
        <v>#N/A Connection</v>
      </c>
      <c r="AA366" s="1">
        <v>6.6551559999999998</v>
      </c>
      <c r="AB366" s="1">
        <v>87.77793181034626</v>
      </c>
      <c r="AC366" s="1">
        <v>22.11477</v>
      </c>
      <c r="AD366" s="1">
        <v>20.987719999999999</v>
      </c>
      <c r="AE366" s="1">
        <v>8.3082150000000006</v>
      </c>
      <c r="AG366" t="str" cm="1">
        <f t="array" ref="AG366">_xll.BDP(B366,"State_of_domicile")</f>
        <v>#N/A Connection</v>
      </c>
      <c r="AH366" t="str" cm="1">
        <f t="array" ref="AH366">_xll.BDP(B366,"cntry_of_domicile")</f>
        <v>#N/A Connection</v>
      </c>
      <c r="AI366" t="str" cm="1">
        <f t="array" ref="AI366">_xll.BDP(B366,"cur_mkt_cap")</f>
        <v>#N/A Connection</v>
      </c>
      <c r="AJ366" t="str">
        <f t="shared" si="11"/>
        <v>Large Cap</v>
      </c>
      <c r="AK366" t="str" cm="1">
        <f t="array" ref="AK366">_xll.BDP(B366,"EQY_beta")</f>
        <v>#N/A Connection</v>
      </c>
    </row>
    <row r="367" spans="1:37" x14ac:dyDescent="0.3">
      <c r="A367" t="s">
        <v>551</v>
      </c>
      <c r="B367" t="str">
        <f t="shared" si="10"/>
        <v>PG US Equity</v>
      </c>
      <c r="C367" t="s">
        <v>50</v>
      </c>
      <c r="D367" t="s">
        <v>27</v>
      </c>
      <c r="E367">
        <v>2359144000</v>
      </c>
      <c r="F367" t="s">
        <v>1063</v>
      </c>
      <c r="G367">
        <v>25.0456</v>
      </c>
      <c r="H367">
        <v>7121858</v>
      </c>
      <c r="I367">
        <v>1905</v>
      </c>
      <c r="J367">
        <v>106000</v>
      </c>
      <c r="K367" t="s">
        <v>1097</v>
      </c>
      <c r="L367" s="1">
        <v>149.75</v>
      </c>
      <c r="M367" s="1">
        <v>5.4413099638583873</v>
      </c>
      <c r="N367" s="1">
        <v>9.2892111956443273</v>
      </c>
      <c r="O367" s="1">
        <v>9.3889454176335931</v>
      </c>
      <c r="P367" s="1" t="str" cm="1">
        <f t="array" ref="P367">_xll.BDP(B367,"is010")</f>
        <v>#N/A Connection</v>
      </c>
      <c r="Q367" s="1" t="str" cm="1">
        <f t="array" ref="Q367">_xll.BDP(B367,"wacc")</f>
        <v>#N/A Connection</v>
      </c>
      <c r="R367" s="1" t="str" cm="1">
        <f t="array" ref="R367">_xll.BDP(B367,"rr243")</f>
        <v>#N/A Connection</v>
      </c>
      <c r="S367" s="1" t="str" cm="1">
        <f t="array" ref="S367">_xll.BDP(B367,"rr057")</f>
        <v>#N/A Connection</v>
      </c>
      <c r="T367" s="1" t="str" cm="1">
        <f t="array" ref="T367">_xll.BDP(B367,"RR026")</f>
        <v>#N/A Connection</v>
      </c>
      <c r="U367" s="1" t="str" cm="1">
        <f t="array" ref="U367">_xll.BDP(B367,"rr951")</f>
        <v>#N/A Connection</v>
      </c>
      <c r="V367" s="1" t="str" cm="1">
        <f t="array" ref="V367">_xll.BDP(B367,"rx280")</f>
        <v>#N/A Connection</v>
      </c>
      <c r="W367" s="1" t="str" cm="1">
        <f t="array" ref="W367">_xll.BDP(B367,"CEO_DUALITY")</f>
        <v>#N/A Connection</v>
      </c>
      <c r="X367" s="1" t="str" cm="1">
        <f t="array" ref="X367">_xll.BDP(B367,"ES277")</f>
        <v>#N/A Connection</v>
      </c>
      <c r="Y367" s="1" t="str" cm="1">
        <f t="array" ref="Y367">_xll.BDP(B367,"es096")</f>
        <v>#N/A Connection</v>
      </c>
      <c r="Z367" s="1" t="str" cm="1">
        <f t="array" ref="Z367">_xll.BDP(B367,"CG680")</f>
        <v>#N/A Connection</v>
      </c>
      <c r="AA367" s="1">
        <v>2.2878919999999998</v>
      </c>
      <c r="AB367" s="1">
        <v>68.035686266248746</v>
      </c>
      <c r="AC367" s="1">
        <v>-2.1992889999999998</v>
      </c>
      <c r="AD367" s="1">
        <v>8.3886509999999994</v>
      </c>
      <c r="AE367" s="1">
        <v>13.53457</v>
      </c>
      <c r="AF367" s="1">
        <v>11.708735090735889</v>
      </c>
      <c r="AG367" t="str" cm="1">
        <f t="array" ref="AG367">_xll.BDP(B367,"State_of_domicile")</f>
        <v>#N/A Connection</v>
      </c>
      <c r="AH367" t="str" cm="1">
        <f t="array" ref="AH367">_xll.BDP(B367,"cntry_of_domicile")</f>
        <v>#N/A Connection</v>
      </c>
      <c r="AI367" t="str" cm="1">
        <f t="array" ref="AI367">_xll.BDP(B367,"cur_mkt_cap")</f>
        <v>#N/A Connection</v>
      </c>
      <c r="AJ367" t="str">
        <f t="shared" si="11"/>
        <v>Large Cap</v>
      </c>
      <c r="AK367" t="str" cm="1">
        <f t="array" ref="AK367">_xll.BDP(B367,"EQY_beta")</f>
        <v>#N/A Connection</v>
      </c>
    </row>
    <row r="368" spans="1:37" x14ac:dyDescent="0.3">
      <c r="A368" t="s">
        <v>714</v>
      </c>
      <c r="B368" t="str">
        <f t="shared" si="10"/>
        <v>PGR US Equity</v>
      </c>
      <c r="C368" t="s">
        <v>213</v>
      </c>
      <c r="D368" t="s">
        <v>14</v>
      </c>
      <c r="E368">
        <v>584900000</v>
      </c>
      <c r="F368" t="s">
        <v>1063</v>
      </c>
      <c r="G368">
        <v>117.4742</v>
      </c>
      <c r="H368">
        <v>2243939</v>
      </c>
      <c r="I368">
        <v>1965</v>
      </c>
      <c r="J368">
        <v>49000</v>
      </c>
      <c r="K368" t="s">
        <v>1070</v>
      </c>
      <c r="L368" s="1">
        <v>130.54</v>
      </c>
      <c r="M368" s="1">
        <v>15.29792035721842</v>
      </c>
      <c r="N368" s="1">
        <v>58.004713252548036</v>
      </c>
      <c r="O368" s="1">
        <v>6.5831312682007823</v>
      </c>
      <c r="P368" s="1" t="str" cm="1">
        <f t="array" ref="P368">_xll.BDP(B368,"is010")</f>
        <v>#N/A Connection</v>
      </c>
      <c r="Q368" s="1" t="str" cm="1">
        <f t="array" ref="Q368">_xll.BDP(B368,"wacc")</f>
        <v>#N/A Connection</v>
      </c>
      <c r="R368" s="1" t="str" cm="1">
        <f t="array" ref="R368">_xll.BDP(B368,"rr243")</f>
        <v>#N/A Connection</v>
      </c>
      <c r="T368" s="1" t="str" cm="1">
        <f t="array" ref="T368">_xll.BDP(B368,"RR026")</f>
        <v>#N/A Connection</v>
      </c>
      <c r="U368" s="1" t="str" cm="1">
        <f t="array" ref="U368">_xll.BDP(B368,"rr951")</f>
        <v>#N/A Connection</v>
      </c>
      <c r="V368" s="1" t="str" cm="1">
        <f t="array" ref="V368">_xll.BDP(B368,"rx280")</f>
        <v>#N/A Connection</v>
      </c>
      <c r="W368" s="1" t="str" cm="1">
        <f t="array" ref="W368">_xll.BDP(B368,"CEO_DUALITY")</f>
        <v>#N/A Connection</v>
      </c>
      <c r="X368" s="1" t="str" cm="1">
        <f t="array" ref="X368">_xll.BDP(B368,"ES277")</f>
        <v>#N/A Connection</v>
      </c>
      <c r="Y368" s="1" t="str" cm="1">
        <f t="array" ref="Y368">_xll.BDP(B368,"es096")</f>
        <v>#N/A Connection</v>
      </c>
      <c r="Z368" s="1" t="str" cm="1">
        <f t="array" ref="Z368">_xll.BDP(B368,"CG680")</f>
        <v>#N/A Connection</v>
      </c>
      <c r="AA368" s="1">
        <v>1.0859490000000001</v>
      </c>
      <c r="AB368" s="1">
        <v>91.817660070476421</v>
      </c>
      <c r="AC368" s="1">
        <v>19.046800000000001</v>
      </c>
      <c r="AD368" s="1">
        <v>22.456040000000002</v>
      </c>
      <c r="AE368" s="1">
        <v>21.866720000000001</v>
      </c>
      <c r="AF368" s="1">
        <v>23.862539925758309</v>
      </c>
      <c r="AG368" t="str" cm="1">
        <f t="array" ref="AG368">_xll.BDP(B368,"State_of_domicile")</f>
        <v>#N/A Connection</v>
      </c>
      <c r="AH368" t="str" cm="1">
        <f t="array" ref="AH368">_xll.BDP(B368,"cntry_of_domicile")</f>
        <v>#N/A Connection</v>
      </c>
      <c r="AI368" t="str" cm="1">
        <f t="array" ref="AI368">_xll.BDP(B368,"cur_mkt_cap")</f>
        <v>#N/A Connection</v>
      </c>
      <c r="AJ368" t="str">
        <f t="shared" si="11"/>
        <v>Large Cap</v>
      </c>
      <c r="AK368" t="str" cm="1">
        <f t="array" ref="AK368">_xll.BDP(B368,"EQY_beta")</f>
        <v>#N/A Connection</v>
      </c>
    </row>
    <row r="369" spans="1:37" x14ac:dyDescent="0.3">
      <c r="A369" t="s">
        <v>706</v>
      </c>
      <c r="B369" t="str">
        <f t="shared" si="10"/>
        <v>PH US Equity</v>
      </c>
      <c r="C369" t="s">
        <v>205</v>
      </c>
      <c r="D369" t="s">
        <v>21</v>
      </c>
      <c r="E369">
        <v>128405700</v>
      </c>
      <c r="F369" t="s">
        <v>1063</v>
      </c>
      <c r="G369">
        <v>36.141199999999998</v>
      </c>
      <c r="H369">
        <v>869496</v>
      </c>
      <c r="I369">
        <v>1938</v>
      </c>
      <c r="J369">
        <v>55090</v>
      </c>
      <c r="K369" t="s">
        <v>1079</v>
      </c>
      <c r="L369" s="1">
        <v>315.7</v>
      </c>
      <c r="M369" s="1">
        <v>6.4708165961470998</v>
      </c>
      <c r="N369" s="1">
        <v>9.404433467175549</v>
      </c>
      <c r="O369" s="1">
        <v>7.37257475683972</v>
      </c>
      <c r="P369" s="1" t="str" cm="1">
        <f t="array" ref="P369">_xll.BDP(B369,"is010")</f>
        <v>#N/A Connection</v>
      </c>
      <c r="Q369" s="1" t="str" cm="1">
        <f t="array" ref="Q369">_xll.BDP(B369,"wacc")</f>
        <v>#N/A Connection</v>
      </c>
      <c r="R369" s="1" t="str" cm="1">
        <f t="array" ref="R369">_xll.BDP(B369,"rr243")</f>
        <v>#N/A Connection</v>
      </c>
      <c r="S369" s="1" t="str" cm="1">
        <f t="array" ref="S369">_xll.BDP(B369,"rr057")</f>
        <v>#N/A Connection</v>
      </c>
      <c r="T369" s="1" t="str" cm="1">
        <f t="array" ref="T369">_xll.BDP(B369,"RR026")</f>
        <v>#N/A Connection</v>
      </c>
      <c r="U369" s="1" t="str" cm="1">
        <f t="array" ref="U369">_xll.BDP(B369,"rr951")</f>
        <v>#N/A Connection</v>
      </c>
      <c r="V369" s="1" t="str" cm="1">
        <f t="array" ref="V369">_xll.BDP(B369,"rx280")</f>
        <v>#N/A Connection</v>
      </c>
      <c r="W369" s="1" t="str" cm="1">
        <f t="array" ref="W369">_xll.BDP(B369,"CEO_DUALITY")</f>
        <v>#N/A Connection</v>
      </c>
      <c r="X369" s="1" t="str" cm="1">
        <f t="array" ref="X369">_xll.BDP(B369,"ES277")</f>
        <v>#N/A Connection</v>
      </c>
      <c r="Y369" s="1" t="str" cm="1">
        <f t="array" ref="Y369">_xll.BDP(B369,"es096")</f>
        <v>#N/A Connection</v>
      </c>
      <c r="Z369" s="1" t="str" cm="1">
        <f t="array" ref="Z369">_xll.BDP(B369,"CG680")</f>
        <v>#N/A Connection</v>
      </c>
      <c r="AA369" s="1">
        <v>2.4088949999999998</v>
      </c>
      <c r="AB369" s="1">
        <v>91.974017601150322</v>
      </c>
      <c r="AC369" s="1">
        <v>-2.0031919999999999</v>
      </c>
      <c r="AD369" s="1">
        <v>16.943560000000002</v>
      </c>
      <c r="AE369" s="1">
        <v>10.29278</v>
      </c>
      <c r="AF369" s="1">
        <v>15.293352527701011</v>
      </c>
      <c r="AG369" t="str" cm="1">
        <f t="array" ref="AG369">_xll.BDP(B369,"State_of_domicile")</f>
        <v>#N/A Connection</v>
      </c>
      <c r="AH369" t="str" cm="1">
        <f t="array" ref="AH369">_xll.BDP(B369,"cntry_of_domicile")</f>
        <v>#N/A Connection</v>
      </c>
      <c r="AI369" t="str" cm="1">
        <f t="array" ref="AI369">_xll.BDP(B369,"cur_mkt_cap")</f>
        <v>#N/A Connection</v>
      </c>
      <c r="AJ369" t="str">
        <f t="shared" si="11"/>
        <v>Large Cap</v>
      </c>
      <c r="AK369" t="str" cm="1">
        <f t="array" ref="AK369">_xll.BDP(B369,"EQY_beta")</f>
        <v>#N/A Connection</v>
      </c>
    </row>
    <row r="370" spans="1:37" x14ac:dyDescent="0.3">
      <c r="A370" t="s">
        <v>710</v>
      </c>
      <c r="B370" t="str">
        <f t="shared" si="10"/>
        <v>PHM US Equity</v>
      </c>
      <c r="C370" t="s">
        <v>209</v>
      </c>
      <c r="D370" t="s">
        <v>39</v>
      </c>
      <c r="E370">
        <v>227819700</v>
      </c>
      <c r="F370" t="s">
        <v>1063</v>
      </c>
      <c r="G370">
        <v>5.9363000000000001</v>
      </c>
      <c r="H370">
        <v>2386958</v>
      </c>
      <c r="I370">
        <v>1987</v>
      </c>
      <c r="J370">
        <v>6182</v>
      </c>
      <c r="K370" t="s">
        <v>1102</v>
      </c>
      <c r="L370" s="1">
        <v>51.74</v>
      </c>
      <c r="M370" s="1">
        <v>18.908646692715394</v>
      </c>
      <c r="N370" s="1">
        <v>38.226790130289189</v>
      </c>
      <c r="O370" s="1">
        <v>10.407129478838348</v>
      </c>
      <c r="P370" s="1" t="str" cm="1">
        <f t="array" ref="P370">_xll.BDP(B370,"is010")</f>
        <v>#N/A Connection</v>
      </c>
      <c r="Q370" s="1" t="str" cm="1">
        <f t="array" ref="Q370">_xll.BDP(B370,"wacc")</f>
        <v>#N/A Connection</v>
      </c>
      <c r="R370" s="1" t="str" cm="1">
        <f t="array" ref="R370">_xll.BDP(B370,"rr243")</f>
        <v>#N/A Connection</v>
      </c>
      <c r="S370" s="1" t="str" cm="1">
        <f t="array" ref="S370">_xll.BDP(B370,"rr057")</f>
        <v>#N/A Connection</v>
      </c>
      <c r="T370" s="1" t="str" cm="1">
        <f t="array" ref="T370">_xll.BDP(B370,"RR026")</f>
        <v>#N/A Connection</v>
      </c>
      <c r="U370" s="1" t="str" cm="1">
        <f t="array" ref="U370">_xll.BDP(B370,"rr951")</f>
        <v>#N/A Connection</v>
      </c>
      <c r="V370" s="1" t="str" cm="1">
        <f t="array" ref="V370">_xll.BDP(B370,"rx280")</f>
        <v>#N/A Connection</v>
      </c>
      <c r="W370" s="1" t="str" cm="1">
        <f t="array" ref="W370">_xll.BDP(B370,"CEO_DUALITY")</f>
        <v>#N/A Connection</v>
      </c>
      <c r="X370" s="1" t="str" cm="1">
        <f t="array" ref="X370">_xll.BDP(B370,"ES277")</f>
        <v>#N/A Connection</v>
      </c>
      <c r="Y370" s="1" t="str" cm="1">
        <f t="array" ref="Y370">_xll.BDP(B370,"es096")</f>
        <v>#N/A Connection</v>
      </c>
      <c r="Z370" s="1" t="str" cm="1">
        <f t="array" ref="Z370">_xll.BDP(B370,"CG680")</f>
        <v>#N/A Connection</v>
      </c>
      <c r="AA370" s="1">
        <v>4.6338280000000003</v>
      </c>
      <c r="AB370" s="1">
        <v>98.899716956133162</v>
      </c>
      <c r="AC370" s="1">
        <v>-4.1253169999999999</v>
      </c>
      <c r="AD370" s="1">
        <v>8.6179159999999992</v>
      </c>
      <c r="AE370" s="1">
        <v>10.01618</v>
      </c>
      <c r="AF370" s="1">
        <v>11.463275759304349</v>
      </c>
      <c r="AG370" t="str" cm="1">
        <f t="array" ref="AG370">_xll.BDP(B370,"State_of_domicile")</f>
        <v>#N/A Connection</v>
      </c>
      <c r="AH370" t="str" cm="1">
        <f t="array" ref="AH370">_xll.BDP(B370,"cntry_of_domicile")</f>
        <v>#N/A Connection</v>
      </c>
      <c r="AI370" t="str" cm="1">
        <f t="array" ref="AI370">_xll.BDP(B370,"cur_mkt_cap")</f>
        <v>#N/A Connection</v>
      </c>
      <c r="AJ370" t="str">
        <f t="shared" si="11"/>
        <v>Large Cap</v>
      </c>
      <c r="AK370" t="str" cm="1">
        <f t="array" ref="AK370">_xll.BDP(B370,"EQY_beta")</f>
        <v>#N/A Connection</v>
      </c>
    </row>
    <row r="371" spans="1:37" x14ac:dyDescent="0.3">
      <c r="A371" t="s">
        <v>789</v>
      </c>
      <c r="B371" t="str">
        <f t="shared" si="10"/>
        <v>PKG US Equity</v>
      </c>
      <c r="C371" t="s">
        <v>289</v>
      </c>
      <c r="D371" t="s">
        <v>12</v>
      </c>
      <c r="E371">
        <v>92534480</v>
      </c>
      <c r="F371" t="s">
        <v>1063</v>
      </c>
      <c r="G371">
        <v>13.116199999999999</v>
      </c>
      <c r="H371">
        <v>751360</v>
      </c>
      <c r="I371">
        <v>1999</v>
      </c>
      <c r="J371">
        <v>15200</v>
      </c>
      <c r="K371" t="s">
        <v>1078</v>
      </c>
      <c r="L371" s="1">
        <v>134.16999999999999</v>
      </c>
      <c r="M371" s="1">
        <v>5.8545899701351267</v>
      </c>
      <c r="N371" s="1">
        <v>19.827446886206801</v>
      </c>
      <c r="O371" s="1">
        <v>10.023681299845419</v>
      </c>
      <c r="P371" s="1" t="str" cm="1">
        <f t="array" ref="P371">_xll.BDP(B371,"is010")</f>
        <v>#N/A Connection</v>
      </c>
      <c r="Q371" s="1" t="str" cm="1">
        <f t="array" ref="Q371">_xll.BDP(B371,"wacc")</f>
        <v>#N/A Connection</v>
      </c>
      <c r="R371" s="1" t="str" cm="1">
        <f t="array" ref="R371">_xll.BDP(B371,"rr243")</f>
        <v>#N/A Connection</v>
      </c>
      <c r="S371" s="1" t="str" cm="1">
        <f t="array" ref="S371">_xll.BDP(B371,"rr057")</f>
        <v>#N/A Connection</v>
      </c>
      <c r="T371" s="1" t="str" cm="1">
        <f t="array" ref="T371">_xll.BDP(B371,"RR026")</f>
        <v>#N/A Connection</v>
      </c>
      <c r="U371" s="1" t="str" cm="1">
        <f t="array" ref="U371">_xll.BDP(B371,"rr951")</f>
        <v>#N/A Connection</v>
      </c>
      <c r="V371" s="1" t="str" cm="1">
        <f t="array" ref="V371">_xll.BDP(B371,"rx280")</f>
        <v>#N/A Connection</v>
      </c>
      <c r="W371" s="1" t="str" cm="1">
        <f t="array" ref="W371">_xll.BDP(B371,"CEO_DUALITY")</f>
        <v>#N/A Connection</v>
      </c>
      <c r="X371" s="1" t="str" cm="1">
        <f t="array" ref="X371">_xll.BDP(B371,"ES277")</f>
        <v>#N/A Connection</v>
      </c>
      <c r="Y371" s="1" t="str" cm="1">
        <f t="array" ref="Y371">_xll.BDP(B371,"es096")</f>
        <v>#N/A Connection</v>
      </c>
      <c r="Z371" s="1" t="str" cm="1">
        <f t="array" ref="Z371">_xll.BDP(B371,"CG680")</f>
        <v>#N/A Connection</v>
      </c>
      <c r="AA371" s="1">
        <v>3.6049570000000002</v>
      </c>
      <c r="AB371" s="1">
        <v>100.80113543386918</v>
      </c>
      <c r="AC371" s="1">
        <v>3.4910429999999999</v>
      </c>
      <c r="AD371" s="1">
        <v>10.67328</v>
      </c>
      <c r="AE371" s="1">
        <v>4.434272</v>
      </c>
      <c r="AF371" s="1">
        <v>16.242219100979803</v>
      </c>
      <c r="AG371" t="str" cm="1">
        <f t="array" ref="AG371">_xll.BDP(B371,"State_of_domicile")</f>
        <v>#N/A Connection</v>
      </c>
      <c r="AH371" t="str" cm="1">
        <f t="array" ref="AH371">_xll.BDP(B371,"cntry_of_domicile")</f>
        <v>#N/A Connection</v>
      </c>
      <c r="AI371" t="str" cm="1">
        <f t="array" ref="AI371">_xll.BDP(B371,"cur_mkt_cap")</f>
        <v>#N/A Connection</v>
      </c>
      <c r="AJ371" t="str">
        <f t="shared" si="11"/>
        <v>Large Cap</v>
      </c>
      <c r="AK371" t="str" cm="1">
        <f t="array" ref="AK371">_xll.BDP(B371,"EQY_beta")</f>
        <v>#N/A Connection</v>
      </c>
    </row>
    <row r="372" spans="1:37" x14ac:dyDescent="0.3">
      <c r="A372" t="s">
        <v>624</v>
      </c>
      <c r="B372" t="str">
        <f t="shared" si="10"/>
        <v>PKI US Equity</v>
      </c>
      <c r="C372" t="s">
        <v>123</v>
      </c>
      <c r="D372" t="s">
        <v>29</v>
      </c>
      <c r="E372">
        <v>126315900</v>
      </c>
      <c r="F372" t="s">
        <v>1063</v>
      </c>
      <c r="G372">
        <v>29.1418</v>
      </c>
      <c r="H372">
        <v>845298</v>
      </c>
      <c r="I372">
        <v>1947</v>
      </c>
      <c r="J372">
        <v>16700</v>
      </c>
      <c r="K372" t="s">
        <v>1064</v>
      </c>
      <c r="L372" s="1">
        <v>132.47999999999999</v>
      </c>
      <c r="M372" s="1">
        <v>17.684721934394677</v>
      </c>
      <c r="N372" s="1">
        <v>17.931538706840616</v>
      </c>
      <c r="O372" s="1">
        <v>6.2962107290054501</v>
      </c>
      <c r="P372" s="1" t="str" cm="1">
        <f t="array" ref="P372">_xll.BDP(B372,"is010")</f>
        <v>#N/A Connection</v>
      </c>
      <c r="Q372" s="1" t="str" cm="1">
        <f t="array" ref="Q372">_xll.BDP(B372,"wacc")</f>
        <v>#N/A Connection</v>
      </c>
      <c r="R372" s="1" t="str" cm="1">
        <f t="array" ref="R372">_xll.BDP(B372,"rr243")</f>
        <v>#N/A Connection</v>
      </c>
      <c r="S372" s="1" t="str" cm="1">
        <f t="array" ref="S372">_xll.BDP(B372,"rr057")</f>
        <v>#N/A Connection</v>
      </c>
      <c r="T372" s="1" t="str" cm="1">
        <f t="array" ref="T372">_xll.BDP(B372,"RR026")</f>
        <v>#N/A Connection</v>
      </c>
      <c r="U372" s="1" t="str" cm="1">
        <f t="array" ref="U372">_xll.BDP(B372,"rr951")</f>
        <v>#N/A Connection</v>
      </c>
      <c r="V372" s="1" t="str" cm="1">
        <f t="array" ref="V372">_xll.BDP(B372,"rx280")</f>
        <v>#N/A Connection</v>
      </c>
      <c r="W372" s="1" t="str" cm="1">
        <f t="array" ref="W372">_xll.BDP(B372,"CEO_DUALITY")</f>
        <v>#N/A Connection</v>
      </c>
      <c r="X372" s="1" t="str" cm="1">
        <f t="array" ref="X372">_xll.BDP(B372,"ES277")</f>
        <v>#N/A Connection</v>
      </c>
      <c r="Y372" s="1" t="str" cm="1">
        <f t="array" ref="Y372">_xll.BDP(B372,"es096")</f>
        <v>#N/A Connection</v>
      </c>
      <c r="Z372" s="1" t="str" cm="1">
        <f t="array" ref="Z372">_xll.BDP(B372,"CG680")</f>
        <v>#N/A Connection</v>
      </c>
      <c r="AA372" s="1">
        <v>5.2206070000000002</v>
      </c>
      <c r="AB372" s="1">
        <v>103.59493972765843</v>
      </c>
      <c r="AC372" s="1">
        <v>-23.62321</v>
      </c>
      <c r="AD372" s="1">
        <v>9.5422980000000006</v>
      </c>
      <c r="AE372" s="1">
        <v>11.00737</v>
      </c>
      <c r="AF372" s="1">
        <v>16.766745453848841</v>
      </c>
      <c r="AG372" t="str" cm="1">
        <f t="array" ref="AG372">_xll.BDP(B372,"State_of_domicile")</f>
        <v>#N/A Connection</v>
      </c>
      <c r="AH372" t="str" cm="1">
        <f t="array" ref="AH372">_xll.BDP(B372,"cntry_of_domicile")</f>
        <v>#N/A Connection</v>
      </c>
      <c r="AI372" t="str" cm="1">
        <f t="array" ref="AI372">_xll.BDP(B372,"cur_mkt_cap")</f>
        <v>#N/A Connection</v>
      </c>
      <c r="AJ372" t="str">
        <f t="shared" si="11"/>
        <v>Large Cap</v>
      </c>
      <c r="AK372" t="str" cm="1">
        <f t="array" ref="AK372">_xll.BDP(B372,"EQY_beta")</f>
        <v>#N/A Connection</v>
      </c>
    </row>
    <row r="373" spans="1:37" x14ac:dyDescent="0.3">
      <c r="A373" t="s">
        <v>876</v>
      </c>
      <c r="B373" t="str">
        <f t="shared" si="10"/>
        <v>PLD US Equity</v>
      </c>
      <c r="C373" t="s">
        <v>375</v>
      </c>
      <c r="D373" t="s">
        <v>33</v>
      </c>
      <c r="E373">
        <v>923078600</v>
      </c>
      <c r="F373" t="s">
        <v>1063</v>
      </c>
      <c r="G373">
        <v>30.215900000000001</v>
      </c>
      <c r="H373">
        <v>2966450</v>
      </c>
      <c r="I373">
        <v>1997</v>
      </c>
      <c r="J373">
        <v>2053</v>
      </c>
      <c r="K373" t="s">
        <v>1081</v>
      </c>
      <c r="L373" s="1">
        <v>121.42</v>
      </c>
      <c r="M373" s="1">
        <v>9.0240491030075365</v>
      </c>
      <c r="N373" s="1">
        <v>55.960046684888162</v>
      </c>
      <c r="O373" s="1">
        <v>4.3364634270115214</v>
      </c>
      <c r="P373" s="1" t="str" cm="1">
        <f t="array" ref="P373">_xll.BDP(B373,"is010")</f>
        <v>#N/A Connection</v>
      </c>
      <c r="Q373" s="1" t="str" cm="1">
        <f t="array" ref="Q373">_xll.BDP(B373,"wacc")</f>
        <v>#N/A Connection</v>
      </c>
      <c r="R373" s="1" t="str" cm="1">
        <f t="array" ref="R373">_xll.BDP(B373,"rr243")</f>
        <v>#N/A Connection</v>
      </c>
      <c r="T373" s="1" t="str" cm="1">
        <f t="array" ref="T373">_xll.BDP(B373,"RR026")</f>
        <v>#N/A Connection</v>
      </c>
      <c r="U373" s="1" t="str" cm="1">
        <f t="array" ref="U373">_xll.BDP(B373,"rr951")</f>
        <v>#N/A Connection</v>
      </c>
      <c r="V373" s="1" t="str" cm="1">
        <f t="array" ref="V373">_xll.BDP(B373,"rx280")</f>
        <v>#N/A Connection</v>
      </c>
      <c r="W373" s="1" t="str" cm="1">
        <f t="array" ref="W373">_xll.BDP(B373,"CEO_DUALITY")</f>
        <v>#N/A Connection</v>
      </c>
      <c r="X373" s="1" t="str" cm="1">
        <f t="array" ref="X373">_xll.BDP(B373,"ES277")</f>
        <v>#N/A Connection</v>
      </c>
      <c r="Y373" s="1" t="str" cm="1">
        <f t="array" ref="Y373">_xll.BDP(B373,"es096")</f>
        <v>#N/A Connection</v>
      </c>
      <c r="Z373" s="1" t="str" cm="1">
        <f t="array" ref="Z373">_xll.BDP(B373,"CG680")</f>
        <v>#N/A Connection</v>
      </c>
      <c r="AA373" s="1">
        <v>2.585823</v>
      </c>
      <c r="AB373" s="1">
        <v>82.953337301255942</v>
      </c>
      <c r="AC373" s="1">
        <v>-18.82807</v>
      </c>
      <c r="AD373" s="1">
        <v>11.35868</v>
      </c>
      <c r="AE373" s="1">
        <v>17.52431</v>
      </c>
      <c r="AF373" s="1">
        <v>15.453620650697864</v>
      </c>
      <c r="AG373" t="str" cm="1">
        <f t="array" ref="AG373">_xll.BDP(B373,"State_of_domicile")</f>
        <v>#N/A Connection</v>
      </c>
      <c r="AH373" t="str" cm="1">
        <f t="array" ref="AH373">_xll.BDP(B373,"cntry_of_domicile")</f>
        <v>#N/A Connection</v>
      </c>
      <c r="AI373" t="str" cm="1">
        <f t="array" ref="AI373">_xll.BDP(B373,"cur_mkt_cap")</f>
        <v>#N/A Connection</v>
      </c>
      <c r="AJ373" t="str">
        <f t="shared" si="11"/>
        <v>Large Cap</v>
      </c>
      <c r="AK373" t="str" cm="1">
        <f t="array" ref="AK373">_xll.BDP(B373,"EQY_beta")</f>
        <v>#N/A Connection</v>
      </c>
    </row>
    <row r="374" spans="1:37" x14ac:dyDescent="0.3">
      <c r="A374" t="s">
        <v>918</v>
      </c>
      <c r="B374" t="str">
        <f t="shared" si="10"/>
        <v>PM US Equity</v>
      </c>
      <c r="C374" t="s">
        <v>417</v>
      </c>
      <c r="D374" t="s">
        <v>27</v>
      </c>
      <c r="E374">
        <v>1550202000</v>
      </c>
      <c r="F374" t="s">
        <v>1063</v>
      </c>
      <c r="G374">
        <v>18.273199999999999</v>
      </c>
      <c r="H374">
        <v>4457655</v>
      </c>
      <c r="I374">
        <v>2007</v>
      </c>
      <c r="J374">
        <v>69600</v>
      </c>
      <c r="K374" t="s">
        <v>1073</v>
      </c>
      <c r="L374" s="1">
        <v>101.14</v>
      </c>
      <c r="M374" s="1">
        <v>3.2179399393615027</v>
      </c>
      <c r="N374" s="1">
        <v>2.1201734073334748</v>
      </c>
      <c r="O374" s="1">
        <v>18.230074608337276</v>
      </c>
      <c r="P374" s="1" t="str" cm="1">
        <f t="array" ref="P374">_xll.BDP(B374,"is010")</f>
        <v>#N/A Connection</v>
      </c>
      <c r="Q374" s="1" t="str" cm="1">
        <f t="array" ref="Q374">_xll.BDP(B374,"wacc")</f>
        <v>#N/A Connection</v>
      </c>
      <c r="R374" s="1" t="str" cm="1">
        <f t="array" ref="R374">_xll.BDP(B374,"rr243")</f>
        <v>#N/A Connection</v>
      </c>
      <c r="S374" s="1" t="str" cm="1">
        <f t="array" ref="S374">_xll.BDP(B374,"rr057")</f>
        <v>#N/A Connection</v>
      </c>
      <c r="T374" s="1" t="str" cm="1">
        <f t="array" ref="T374">_xll.BDP(B374,"RR026")</f>
        <v>#N/A Connection</v>
      </c>
      <c r="U374" s="1" t="str" cm="1">
        <f t="array" ref="U374">_xll.BDP(B374,"rr951")</f>
        <v>#N/A Connection</v>
      </c>
      <c r="V374" s="1" t="str" cm="1">
        <f t="array" ref="V374">_xll.BDP(B374,"rx280")</f>
        <v>#N/A Connection</v>
      </c>
      <c r="W374" s="1" t="str" cm="1">
        <f t="array" ref="W374">_xll.BDP(B374,"CEO_DUALITY")</f>
        <v>#N/A Connection</v>
      </c>
      <c r="X374" s="1" t="str" cm="1">
        <f t="array" ref="X374">_xll.BDP(B374,"ES277")</f>
        <v>#N/A Connection</v>
      </c>
      <c r="Y374" s="1" t="str" cm="1">
        <f t="array" ref="Y374">_xll.BDP(B374,"es096")</f>
        <v>#N/A Connection</v>
      </c>
      <c r="Z374" s="1" t="str" cm="1">
        <f t="array" ref="Z374">_xll.BDP(B374,"CG680")</f>
        <v>#N/A Connection</v>
      </c>
      <c r="AA374" s="1">
        <v>1.589323</v>
      </c>
      <c r="AB374" s="1">
        <v>84.317328187670199</v>
      </c>
      <c r="AC374" s="1">
        <v>4.8555060000000001</v>
      </c>
      <c r="AD374" s="1">
        <v>10.544140000000001</v>
      </c>
      <c r="AE374" s="1">
        <v>4.9997429999999996</v>
      </c>
      <c r="AF374" s="1">
        <v>7.2513294678663964</v>
      </c>
      <c r="AG374" t="str" cm="1">
        <f t="array" ref="AG374">_xll.BDP(B374,"State_of_domicile")</f>
        <v>#N/A Connection</v>
      </c>
      <c r="AH374" t="str" cm="1">
        <f t="array" ref="AH374">_xll.BDP(B374,"cntry_of_domicile")</f>
        <v>#N/A Connection</v>
      </c>
      <c r="AI374" t="str" cm="1">
        <f t="array" ref="AI374">_xll.BDP(B374,"cur_mkt_cap")</f>
        <v>#N/A Connection</v>
      </c>
      <c r="AJ374" t="str">
        <f t="shared" si="11"/>
        <v>Large Cap</v>
      </c>
      <c r="AK374" t="str" cm="1">
        <f t="array" ref="AK374">_xll.BDP(B374,"EQY_beta")</f>
        <v>#N/A Connection</v>
      </c>
    </row>
    <row r="375" spans="1:37" x14ac:dyDescent="0.3">
      <c r="A375" t="s">
        <v>712</v>
      </c>
      <c r="B375" t="str">
        <f t="shared" si="10"/>
        <v>PNC US Equity</v>
      </c>
      <c r="C375" t="s">
        <v>211</v>
      </c>
      <c r="D375" t="s">
        <v>14</v>
      </c>
      <c r="E375">
        <v>401000000</v>
      </c>
      <c r="F375" t="s">
        <v>1063</v>
      </c>
      <c r="G375">
        <v>11.881600000000001</v>
      </c>
      <c r="H375">
        <v>2562017</v>
      </c>
      <c r="I375">
        <v>1983</v>
      </c>
      <c r="J375">
        <v>57668</v>
      </c>
      <c r="K375" t="s">
        <v>1088</v>
      </c>
      <c r="L375" s="1">
        <v>152.66</v>
      </c>
      <c r="N375" s="1">
        <v>-1.719086535635175</v>
      </c>
      <c r="O375" s="1">
        <v>1.3991353327219511</v>
      </c>
      <c r="P375" s="1" t="str" cm="1">
        <f t="array" ref="P375">_xll.BDP(B375,"is010")</f>
        <v>#N/A Connection</v>
      </c>
      <c r="Q375" s="1" t="str" cm="1">
        <f t="array" ref="Q375">_xll.BDP(B375,"wacc")</f>
        <v>#N/A Connection</v>
      </c>
      <c r="R375" s="1" t="str" cm="1">
        <f t="array" ref="R375">_xll.BDP(B375,"rr243")</f>
        <v>#N/A Connection</v>
      </c>
      <c r="T375" s="1" t="str" cm="1">
        <f t="array" ref="T375">_xll.BDP(B375,"RR026")</f>
        <v>#N/A Connection</v>
      </c>
      <c r="U375" s="1" t="str" cm="1">
        <f t="array" ref="U375">_xll.BDP(B375,"rr951")</f>
        <v>#N/A Connection</v>
      </c>
      <c r="V375" s="1" t="str" cm="1">
        <f t="array" ref="V375">_xll.BDP(B375,"rx280")</f>
        <v>#N/A Connection</v>
      </c>
      <c r="W375" s="1" t="str" cm="1">
        <f t="array" ref="W375">_xll.BDP(B375,"CEO_DUALITY")</f>
        <v>#N/A Connection</v>
      </c>
      <c r="X375" s="1" t="str" cm="1">
        <f t="array" ref="X375">_xll.BDP(B375,"ES277")</f>
        <v>#N/A Connection</v>
      </c>
      <c r="Y375" s="1" t="str" cm="1">
        <f t="array" ref="Y375">_xll.BDP(B375,"es096")</f>
        <v>#N/A Connection</v>
      </c>
      <c r="Z375" s="1" t="str" cm="1">
        <f t="array" ref="Z375">_xll.BDP(B375,"CG680")</f>
        <v>#N/A Connection</v>
      </c>
      <c r="AA375" s="1">
        <v>2.6379429999999999</v>
      </c>
      <c r="AB375" s="1">
        <v>92.132452618047267</v>
      </c>
      <c r="AC375" s="1">
        <v>-27.023219999999998</v>
      </c>
      <c r="AD375" s="1">
        <v>3.2981850000000001</v>
      </c>
      <c r="AE375" s="1">
        <v>3.1173150000000001</v>
      </c>
      <c r="AF375" s="1">
        <v>13.683477689257284</v>
      </c>
      <c r="AG375" t="str" cm="1">
        <f t="array" ref="AG375">_xll.BDP(B375,"State_of_domicile")</f>
        <v>#N/A Connection</v>
      </c>
      <c r="AH375" t="str" cm="1">
        <f t="array" ref="AH375">_xll.BDP(B375,"cntry_of_domicile")</f>
        <v>#N/A Connection</v>
      </c>
      <c r="AI375" t="str" cm="1">
        <f t="array" ref="AI375">_xll.BDP(B375,"cur_mkt_cap")</f>
        <v>#N/A Connection</v>
      </c>
      <c r="AJ375" t="str">
        <f t="shared" si="11"/>
        <v>Large Cap</v>
      </c>
      <c r="AK375" t="str" cm="1">
        <f t="array" ref="AK375">_xll.BDP(B375,"EQY_beta")</f>
        <v>#N/A Connection</v>
      </c>
    </row>
    <row r="376" spans="1:37" x14ac:dyDescent="0.3">
      <c r="A376" t="s">
        <v>987</v>
      </c>
      <c r="B376" t="str">
        <f t="shared" si="10"/>
        <v>PNR US Equity</v>
      </c>
      <c r="C376" t="s">
        <v>485</v>
      </c>
      <c r="D376" t="s">
        <v>21</v>
      </c>
      <c r="E376">
        <v>164498400</v>
      </c>
      <c r="F376" t="s">
        <v>1063</v>
      </c>
      <c r="G376">
        <v>20.348500000000001</v>
      </c>
      <c r="H376">
        <v>1891426</v>
      </c>
      <c r="I376">
        <v>2013</v>
      </c>
      <c r="J376">
        <v>11250</v>
      </c>
      <c r="K376" t="s">
        <v>1079</v>
      </c>
      <c r="L376" s="1">
        <v>50.85</v>
      </c>
      <c r="M376" s="1">
        <v>-3.3839527424192939</v>
      </c>
      <c r="N376" s="1">
        <v>2.1469266658910642</v>
      </c>
      <c r="O376" s="1">
        <v>8.4213459687293497</v>
      </c>
      <c r="P376" s="1" t="str" cm="1">
        <f t="array" ref="P376">_xll.BDP(B376,"is010")</f>
        <v>#N/A Connection</v>
      </c>
      <c r="Q376" s="1" t="str" cm="1">
        <f t="array" ref="Q376">_xll.BDP(B376,"wacc")</f>
        <v>#N/A Connection</v>
      </c>
      <c r="R376" s="1" t="str" cm="1">
        <f t="array" ref="R376">_xll.BDP(B376,"rr243")</f>
        <v>#N/A Connection</v>
      </c>
      <c r="S376" s="1" t="str" cm="1">
        <f t="array" ref="S376">_xll.BDP(B376,"rr057")</f>
        <v>#N/A Connection</v>
      </c>
      <c r="T376" s="1" t="str" cm="1">
        <f t="array" ref="T376">_xll.BDP(B376,"RR026")</f>
        <v>#N/A Connection</v>
      </c>
      <c r="U376" s="1" t="str" cm="1">
        <f t="array" ref="U376">_xll.BDP(B376,"rr951")</f>
        <v>#N/A Connection</v>
      </c>
      <c r="V376" s="1" t="str" cm="1">
        <f t="array" ref="V376">_xll.BDP(B376,"rx280")</f>
        <v>#N/A Connection</v>
      </c>
      <c r="W376" s="1" t="str" cm="1">
        <f t="array" ref="W376">_xll.BDP(B376,"CEO_DUALITY")</f>
        <v>#N/A Connection</v>
      </c>
      <c r="X376" s="1" t="str" cm="1">
        <f t="array" ref="X376">_xll.BDP(B376,"ES277")</f>
        <v>#N/A Connection</v>
      </c>
      <c r="Y376" s="1" t="str" cm="1">
        <f t="array" ref="Y376">_xll.BDP(B376,"es096")</f>
        <v>#N/A Connection</v>
      </c>
      <c r="Z376" s="1" t="str" cm="1">
        <f t="array" ref="Z376">_xll.BDP(B376,"CG680")</f>
        <v>#N/A Connection</v>
      </c>
      <c r="AA376" s="1">
        <v>5.6848409999999996</v>
      </c>
      <c r="AB376" s="1">
        <v>108.88131177278966</v>
      </c>
      <c r="AC376" s="1">
        <v>-22.71829</v>
      </c>
      <c r="AD376" s="1">
        <v>4.0238509999999996</v>
      </c>
      <c r="AE376" s="1">
        <v>2.260856</v>
      </c>
      <c r="AF376" s="1">
        <v>5.4045499359172133</v>
      </c>
      <c r="AG376" t="s">
        <v>1041</v>
      </c>
      <c r="AH376" t="str" cm="1">
        <f t="array" ref="AH376">_xll.BDP(B376,"cntry_of_domicile")</f>
        <v>#N/A Connection</v>
      </c>
      <c r="AI376" t="str" cm="1">
        <f t="array" ref="AI376">_xll.BDP(B376,"cur_mkt_cap")</f>
        <v>#N/A Connection</v>
      </c>
      <c r="AJ376" t="str">
        <f t="shared" si="11"/>
        <v>Large Cap</v>
      </c>
      <c r="AK376" t="str" cm="1">
        <f t="array" ref="AK376">_xll.BDP(B376,"EQY_beta")</f>
        <v>#N/A Connection</v>
      </c>
    </row>
    <row r="377" spans="1:37" x14ac:dyDescent="0.3">
      <c r="A377" t="s">
        <v>711</v>
      </c>
      <c r="B377" t="str">
        <f t="shared" si="10"/>
        <v>PNW US Equity</v>
      </c>
      <c r="C377" t="s">
        <v>210</v>
      </c>
      <c r="D377" t="s">
        <v>47</v>
      </c>
      <c r="E377">
        <v>113140200</v>
      </c>
      <c r="F377" t="s">
        <v>1063</v>
      </c>
      <c r="G377">
        <v>17.261800000000001</v>
      </c>
      <c r="H377">
        <v>934135</v>
      </c>
      <c r="I377">
        <v>1985</v>
      </c>
      <c r="J377">
        <v>91</v>
      </c>
      <c r="K377" t="s">
        <v>1075</v>
      </c>
      <c r="L377" s="1">
        <v>75</v>
      </c>
      <c r="M377" s="1">
        <v>1.4147241327601812</v>
      </c>
      <c r="N377" s="1">
        <v>3.3711773865835184</v>
      </c>
      <c r="O377" s="1">
        <v>2.9377359230651106</v>
      </c>
      <c r="P377" s="1" t="str" cm="1">
        <f t="array" ref="P377">_xll.BDP(B377,"is010")</f>
        <v>#N/A Connection</v>
      </c>
      <c r="Q377" s="1" t="str" cm="1">
        <f t="array" ref="Q377">_xll.BDP(B377,"wacc")</f>
        <v>#N/A Connection</v>
      </c>
      <c r="R377" s="1" t="str" cm="1">
        <f t="array" ref="R377">_xll.BDP(B377,"rr243")</f>
        <v>#N/A Connection</v>
      </c>
      <c r="S377" s="1" t="str" cm="1">
        <f t="array" ref="S377">_xll.BDP(B377,"rr057")</f>
        <v>#N/A Connection</v>
      </c>
      <c r="T377" s="1" t="str" cm="1">
        <f t="array" ref="T377">_xll.BDP(B377,"RR026")</f>
        <v>#N/A Connection</v>
      </c>
      <c r="U377" s="1" t="str" cm="1">
        <f t="array" ref="U377">_xll.BDP(B377,"rr951")</f>
        <v>#N/A Connection</v>
      </c>
      <c r="V377" s="1" t="str" cm="1">
        <f t="array" ref="V377">_xll.BDP(B377,"rx280")</f>
        <v>#N/A Connection</v>
      </c>
      <c r="W377" s="1" t="str" cm="1">
        <f t="array" ref="W377">_xll.BDP(B377,"CEO_DUALITY")</f>
        <v>#N/A Connection</v>
      </c>
      <c r="X377" s="1" t="str" cm="1">
        <f t="array" ref="X377">_xll.BDP(B377,"ES277")</f>
        <v>#N/A Connection</v>
      </c>
      <c r="Y377" s="1" t="str" cm="1">
        <f t="array" ref="Y377">_xll.BDP(B377,"es096")</f>
        <v>#N/A Connection</v>
      </c>
      <c r="Z377" s="1" t="str" cm="1">
        <f t="array" ref="Z377">_xll.BDP(B377,"CG680")</f>
        <v>#N/A Connection</v>
      </c>
      <c r="AA377" s="1">
        <v>1.8225340000000001</v>
      </c>
      <c r="AB377" s="1">
        <v>92.86746173025314</v>
      </c>
      <c r="AC377" s="1">
        <v>12.73424</v>
      </c>
      <c r="AD377" s="1">
        <v>-2.9198729999999999</v>
      </c>
      <c r="AE377" s="1">
        <v>2.8852579999999999</v>
      </c>
      <c r="AF377" s="1">
        <v>8.2017121624708302</v>
      </c>
      <c r="AG377" t="str" cm="1">
        <f t="array" ref="AG377">_xll.BDP(B377,"State_of_domicile")</f>
        <v>#N/A Connection</v>
      </c>
      <c r="AH377" t="str" cm="1">
        <f t="array" ref="AH377">_xll.BDP(B377,"cntry_of_domicile")</f>
        <v>#N/A Connection</v>
      </c>
      <c r="AI377" t="str" cm="1">
        <f t="array" ref="AI377">_xll.BDP(B377,"cur_mkt_cap")</f>
        <v>#N/A Connection</v>
      </c>
      <c r="AJ377" t="str">
        <f t="shared" si="11"/>
        <v>Large Cap</v>
      </c>
      <c r="AK377" t="str" cm="1">
        <f t="array" ref="AK377">_xll.BDP(B377,"EQY_beta")</f>
        <v>#N/A Connection</v>
      </c>
    </row>
    <row r="378" spans="1:37" x14ac:dyDescent="0.3">
      <c r="A378" t="s">
        <v>972</v>
      </c>
      <c r="B378" t="str">
        <f t="shared" si="10"/>
        <v>POOL US Equity</v>
      </c>
      <c r="C378" t="s">
        <v>470</v>
      </c>
      <c r="D378" t="s">
        <v>39</v>
      </c>
      <c r="E378">
        <v>39050620</v>
      </c>
      <c r="F378" t="s">
        <v>1065</v>
      </c>
      <c r="G378">
        <v>20.634599999999999</v>
      </c>
      <c r="H378">
        <v>448989</v>
      </c>
      <c r="I378">
        <v>1993</v>
      </c>
      <c r="J378">
        <v>5500</v>
      </c>
      <c r="K378" t="s">
        <v>1107</v>
      </c>
      <c r="L378" s="1">
        <v>358.55</v>
      </c>
      <c r="M378" s="1">
        <v>16.531885118193969</v>
      </c>
      <c r="N378" s="1">
        <v>33.557052747886779</v>
      </c>
      <c r="O378" s="1">
        <v>21.292233026483284</v>
      </c>
      <c r="P378" s="1" t="str" cm="1">
        <f t="array" ref="P378">_xll.BDP(B378,"is010")</f>
        <v>#N/A Connection</v>
      </c>
      <c r="Q378" s="1" t="str" cm="1">
        <f t="array" ref="Q378">_xll.BDP(B378,"wacc")</f>
        <v>#N/A Connection</v>
      </c>
      <c r="R378" s="1" t="str" cm="1">
        <f t="array" ref="R378">_xll.BDP(B378,"rr243")</f>
        <v>#N/A Connection</v>
      </c>
      <c r="S378" s="1" t="str" cm="1">
        <f t="array" ref="S378">_xll.BDP(B378,"rr057")</f>
        <v>#N/A Connection</v>
      </c>
      <c r="T378" s="1" t="str" cm="1">
        <f t="array" ref="T378">_xll.BDP(B378,"RR026")</f>
        <v>#N/A Connection</v>
      </c>
      <c r="U378" s="1" t="str" cm="1">
        <f t="array" ref="U378">_xll.BDP(B378,"rr951")</f>
        <v>#N/A Connection</v>
      </c>
      <c r="V378" s="1" t="str" cm="1">
        <f t="array" ref="V378">_xll.BDP(B378,"rx280")</f>
        <v>#N/A Connection</v>
      </c>
      <c r="W378" s="1" t="str" cm="1">
        <f t="array" ref="W378">_xll.BDP(B378,"CEO_DUALITY")</f>
        <v>#N/A Connection</v>
      </c>
      <c r="X378" s="1" t="str" cm="1">
        <f t="array" ref="X378">_xll.BDP(B378,"ES277")</f>
        <v>#N/A Connection</v>
      </c>
      <c r="Y378" s="1" t="str" cm="1">
        <f t="array" ref="Y378">_xll.BDP(B378,"es096")</f>
        <v>#N/A Connection</v>
      </c>
      <c r="Z378" s="1" t="str" cm="1">
        <f t="array" ref="Z378">_xll.BDP(B378,"CG680")</f>
        <v>#N/A Connection</v>
      </c>
      <c r="AA378" s="1">
        <v>9.7368760000000005</v>
      </c>
      <c r="AB378" s="1">
        <v>111.76168208094792</v>
      </c>
      <c r="AC378" s="1">
        <v>-26.66789</v>
      </c>
      <c r="AD378" s="1">
        <v>18.685590000000001</v>
      </c>
      <c r="AE378" s="1">
        <v>23.75581</v>
      </c>
      <c r="AF378" s="1">
        <v>23.352158862613457</v>
      </c>
      <c r="AG378" t="str" cm="1">
        <f t="array" ref="AG378">_xll.BDP(B378,"State_of_domicile")</f>
        <v>#N/A Connection</v>
      </c>
      <c r="AH378" t="str" cm="1">
        <f t="array" ref="AH378">_xll.BDP(B378,"cntry_of_domicile")</f>
        <v>#N/A Connection</v>
      </c>
      <c r="AI378" t="str" cm="1">
        <f t="array" ref="AI378">_xll.BDP(B378,"cur_mkt_cap")</f>
        <v>#N/A Connection</v>
      </c>
      <c r="AJ378" t="str">
        <f t="shared" si="11"/>
        <v>Large Cap</v>
      </c>
      <c r="AK378" t="str" cm="1">
        <f t="array" ref="AK378">_xll.BDP(B378,"EQY_beta")</f>
        <v>#N/A Connection</v>
      </c>
    </row>
    <row r="379" spans="1:37" x14ac:dyDescent="0.3">
      <c r="A379" t="s">
        <v>713</v>
      </c>
      <c r="B379" t="str">
        <f t="shared" si="10"/>
        <v>PPG US Equity</v>
      </c>
      <c r="C379" t="s">
        <v>212</v>
      </c>
      <c r="D379" t="s">
        <v>12</v>
      </c>
      <c r="E379">
        <v>235027400</v>
      </c>
      <c r="F379" t="s">
        <v>1063</v>
      </c>
      <c r="G379">
        <v>30.1464</v>
      </c>
      <c r="H379">
        <v>1525965</v>
      </c>
      <c r="I379">
        <v>1883</v>
      </c>
      <c r="J379">
        <v>49300</v>
      </c>
      <c r="K379" t="s">
        <v>1076</v>
      </c>
      <c r="L379" s="1">
        <v>131.06</v>
      </c>
      <c r="M379" s="1">
        <v>5.6485956080643884</v>
      </c>
      <c r="N379" s="1">
        <v>-8.0715629547010828</v>
      </c>
      <c r="O379" s="1">
        <v>7.6394311196598137</v>
      </c>
      <c r="P379" s="1" t="str" cm="1">
        <f t="array" ref="P379">_xll.BDP(B379,"is010")</f>
        <v>#N/A Connection</v>
      </c>
      <c r="Q379" s="1" t="str" cm="1">
        <f t="array" ref="Q379">_xll.BDP(B379,"wacc")</f>
        <v>#N/A Connection</v>
      </c>
      <c r="R379" s="1" t="str" cm="1">
        <f t="array" ref="R379">_xll.BDP(B379,"rr243")</f>
        <v>#N/A Connection</v>
      </c>
      <c r="S379" s="1" t="str" cm="1">
        <f t="array" ref="S379">_xll.BDP(B379,"rr057")</f>
        <v>#N/A Connection</v>
      </c>
      <c r="T379" s="1" t="str" cm="1">
        <f t="array" ref="T379">_xll.BDP(B379,"RR026")</f>
        <v>#N/A Connection</v>
      </c>
      <c r="U379" s="1" t="str" cm="1">
        <f t="array" ref="U379">_xll.BDP(B379,"rr951")</f>
        <v>#N/A Connection</v>
      </c>
      <c r="V379" s="1" t="str" cm="1">
        <f t="array" ref="V379">_xll.BDP(B379,"rx280")</f>
        <v>#N/A Connection</v>
      </c>
      <c r="W379" s="1" t="str" cm="1">
        <f t="array" ref="W379">_xll.BDP(B379,"CEO_DUALITY")</f>
        <v>#N/A Connection</v>
      </c>
      <c r="X379" s="1" t="str" cm="1">
        <f t="array" ref="X379">_xll.BDP(B379,"ES277")</f>
        <v>#N/A Connection</v>
      </c>
      <c r="Y379" s="1" t="str" cm="1">
        <f t="array" ref="Y379">_xll.BDP(B379,"es096")</f>
        <v>#N/A Connection</v>
      </c>
      <c r="Z379" s="1" t="str" cm="1">
        <f t="array" ref="Z379">_xll.BDP(B379,"CG680")</f>
        <v>#N/A Connection</v>
      </c>
      <c r="AA379" s="1">
        <v>2.8097729999999999</v>
      </c>
      <c r="AB379" s="1">
        <v>88.05641449438771</v>
      </c>
      <c r="AC379" s="1">
        <v>-17.874739999999999</v>
      </c>
      <c r="AD379" s="1">
        <v>2.6404909999999999</v>
      </c>
      <c r="AE379" s="1">
        <v>3.9505870000000001</v>
      </c>
      <c r="AF379" s="1">
        <v>8.2926674321513794</v>
      </c>
      <c r="AG379" t="str" cm="1">
        <f t="array" ref="AG379">_xll.BDP(B379,"State_of_domicile")</f>
        <v>#N/A Connection</v>
      </c>
      <c r="AH379" t="str" cm="1">
        <f t="array" ref="AH379">_xll.BDP(B379,"cntry_of_domicile")</f>
        <v>#N/A Connection</v>
      </c>
      <c r="AI379" t="str" cm="1">
        <f t="array" ref="AI379">_xll.BDP(B379,"cur_mkt_cap")</f>
        <v>#N/A Connection</v>
      </c>
      <c r="AJ379" t="str">
        <f t="shared" si="11"/>
        <v>Large Cap</v>
      </c>
      <c r="AK379" t="str" cm="1">
        <f t="array" ref="AK379">_xll.BDP(B379,"EQY_beta")</f>
        <v>#N/A Connection</v>
      </c>
    </row>
    <row r="380" spans="1:37" x14ac:dyDescent="0.3">
      <c r="A380" t="s">
        <v>708</v>
      </c>
      <c r="B380" t="str">
        <f t="shared" si="10"/>
        <v>PPL US Equity</v>
      </c>
      <c r="C380" t="s">
        <v>207</v>
      </c>
      <c r="D380" t="s">
        <v>47</v>
      </c>
      <c r="E380">
        <v>736318300</v>
      </c>
      <c r="F380" t="s">
        <v>1063</v>
      </c>
      <c r="G380">
        <v>29.886500000000002</v>
      </c>
      <c r="H380">
        <v>5446260</v>
      </c>
      <c r="I380">
        <v>1994</v>
      </c>
      <c r="J380">
        <v>5607</v>
      </c>
      <c r="K380" t="s">
        <v>1074</v>
      </c>
      <c r="L380" s="1">
        <v>30.56</v>
      </c>
      <c r="M380" s="1">
        <v>-7.3337407686267504</v>
      </c>
      <c r="N380" s="1">
        <v>-11.232356232356235</v>
      </c>
      <c r="O380" s="1">
        <v>2.1091843563626456</v>
      </c>
      <c r="P380" s="1" t="str" cm="1">
        <f t="array" ref="P380">_xll.BDP(B380,"is010")</f>
        <v>#N/A Connection</v>
      </c>
      <c r="Q380" s="1" t="str" cm="1">
        <f t="array" ref="Q380">_xll.BDP(B380,"wacc")</f>
        <v>#N/A Connection</v>
      </c>
      <c r="R380" s="1" t="str" cm="1">
        <f t="array" ref="R380">_xll.BDP(B380,"rr243")</f>
        <v>#N/A Connection</v>
      </c>
      <c r="S380" s="1" t="str" cm="1">
        <f t="array" ref="S380">_xll.BDP(B380,"rr057")</f>
        <v>#N/A Connection</v>
      </c>
      <c r="T380" s="1" t="str" cm="1">
        <f t="array" ref="T380">_xll.BDP(B380,"RR026")</f>
        <v>#N/A Connection</v>
      </c>
      <c r="U380" s="1" t="str" cm="1">
        <f t="array" ref="U380">_xll.BDP(B380,"rr951")</f>
        <v>#N/A Connection</v>
      </c>
      <c r="V380" s="1" t="str" cm="1">
        <f t="array" ref="V380">_xll.BDP(B380,"rx280")</f>
        <v>#N/A Connection</v>
      </c>
      <c r="W380" s="1" t="str" cm="1">
        <f t="array" ref="W380">_xll.BDP(B380,"CEO_DUALITY")</f>
        <v>#N/A Connection</v>
      </c>
      <c r="X380" s="1" t="str" cm="1">
        <f t="array" ref="X380">_xll.BDP(B380,"ES277")</f>
        <v>#N/A Connection</v>
      </c>
      <c r="Y380" s="1" t="str" cm="1">
        <f t="array" ref="Y380">_xll.BDP(B380,"es096")</f>
        <v>#N/A Connection</v>
      </c>
      <c r="Z380" s="1" t="str" cm="1">
        <f t="array" ref="Z380">_xll.BDP(B380,"CG680")</f>
        <v>#N/A Connection</v>
      </c>
      <c r="AA380" s="1">
        <v>1.895527</v>
      </c>
      <c r="AB380" s="1">
        <v>74.697408808514481</v>
      </c>
      <c r="AC380" s="1">
        <v>5.3145730000000002</v>
      </c>
      <c r="AD380" s="1">
        <v>-0.70829209999999998</v>
      </c>
      <c r="AE380" s="1">
        <v>4.5085920000000002</v>
      </c>
      <c r="AF380" s="1">
        <v>6.0970322787117226</v>
      </c>
      <c r="AG380" t="str" cm="1">
        <f t="array" ref="AG380">_xll.BDP(B380,"State_of_domicile")</f>
        <v>#N/A Connection</v>
      </c>
      <c r="AH380" t="str" cm="1">
        <f t="array" ref="AH380">_xll.BDP(B380,"cntry_of_domicile")</f>
        <v>#N/A Connection</v>
      </c>
      <c r="AI380" t="str" cm="1">
        <f t="array" ref="AI380">_xll.BDP(B380,"cur_mkt_cap")</f>
        <v>#N/A Connection</v>
      </c>
      <c r="AJ380" t="str">
        <f t="shared" si="11"/>
        <v>Large Cap</v>
      </c>
      <c r="AK380" t="str" cm="1">
        <f t="array" ref="AK380">_xll.BDP(B380,"EQY_beta")</f>
        <v>#N/A Connection</v>
      </c>
    </row>
    <row r="381" spans="1:37" x14ac:dyDescent="0.3">
      <c r="A381" t="s">
        <v>829</v>
      </c>
      <c r="B381" t="str">
        <f t="shared" si="10"/>
        <v>PRU US Equity</v>
      </c>
      <c r="C381" t="s">
        <v>328</v>
      </c>
      <c r="D381" t="s">
        <v>14</v>
      </c>
      <c r="E381">
        <v>368000000</v>
      </c>
      <c r="F381" t="s">
        <v>1063</v>
      </c>
      <c r="G381">
        <v>140.99639999999999</v>
      </c>
      <c r="H381">
        <v>1436919</v>
      </c>
      <c r="I381">
        <v>1999</v>
      </c>
      <c r="J381">
        <v>40916</v>
      </c>
      <c r="K381" t="s">
        <v>1070</v>
      </c>
      <c r="L381" s="1">
        <v>100.38</v>
      </c>
      <c r="M381" s="1">
        <v>6.4324002455643514</v>
      </c>
      <c r="O381" s="1">
        <v>0.54775759672446234</v>
      </c>
      <c r="P381" s="1" t="str" cm="1">
        <f t="array" ref="P381">_xll.BDP(B381,"is010")</f>
        <v>#N/A Connection</v>
      </c>
      <c r="Q381" s="1" t="str" cm="1">
        <f t="array" ref="Q381">_xll.BDP(B381,"wacc")</f>
        <v>#N/A Connection</v>
      </c>
      <c r="R381" s="1" t="str" cm="1">
        <f t="array" ref="R381">_xll.BDP(B381,"rr243")</f>
        <v>#N/A Connection</v>
      </c>
      <c r="T381" s="1" t="str" cm="1">
        <f t="array" ref="T381">_xll.BDP(B381,"RR026")</f>
        <v>#N/A Connection</v>
      </c>
      <c r="U381" s="1" t="str" cm="1">
        <f t="array" ref="U381">_xll.BDP(B381,"rr951")</f>
        <v>#N/A Connection</v>
      </c>
      <c r="V381" s="1" t="str" cm="1">
        <f t="array" ref="V381">_xll.BDP(B381,"rx280")</f>
        <v>#N/A Connection</v>
      </c>
      <c r="W381" s="1" t="str" cm="1">
        <f t="array" ref="W381">_xll.BDP(B381,"CEO_DUALITY")</f>
        <v>#N/A Connection</v>
      </c>
      <c r="X381" s="1" t="str" cm="1">
        <f t="array" ref="X381">_xll.BDP(B381,"ES277")</f>
        <v>#N/A Connection</v>
      </c>
      <c r="Y381" s="1" t="str" cm="1">
        <f t="array" ref="Y381">_xll.BDP(B381,"es096")</f>
        <v>#N/A Connection</v>
      </c>
      <c r="Z381" s="1" t="str" cm="1">
        <f t="array" ref="Z381">_xll.BDP(B381,"CG680")</f>
        <v>#N/A Connection</v>
      </c>
      <c r="AA381" s="1">
        <v>5.295471</v>
      </c>
      <c r="AB381" s="1">
        <v>62.154857819955723</v>
      </c>
      <c r="AC381" s="1">
        <v>-9.2474089999999993</v>
      </c>
      <c r="AD381" s="1">
        <v>6.3803830000000001</v>
      </c>
      <c r="AE381" s="1">
        <v>0.53313180000000004</v>
      </c>
      <c r="AF381" s="1">
        <v>10.665163797773358</v>
      </c>
      <c r="AG381" t="str" cm="1">
        <f t="array" ref="AG381">_xll.BDP(B381,"State_of_domicile")</f>
        <v>#N/A Connection</v>
      </c>
      <c r="AH381" t="str" cm="1">
        <f t="array" ref="AH381">_xll.BDP(B381,"cntry_of_domicile")</f>
        <v>#N/A Connection</v>
      </c>
      <c r="AI381" t="str" cm="1">
        <f t="array" ref="AI381">_xll.BDP(B381,"cur_mkt_cap")</f>
        <v>#N/A Connection</v>
      </c>
      <c r="AJ381" t="str">
        <f t="shared" si="11"/>
        <v>Large Cap</v>
      </c>
      <c r="AK381" t="str" cm="1">
        <f t="array" ref="AK381">_xll.BDP(B381,"EQY_beta")</f>
        <v>#N/A Connection</v>
      </c>
    </row>
    <row r="382" spans="1:37" x14ac:dyDescent="0.3">
      <c r="A382" t="s">
        <v>729</v>
      </c>
      <c r="B382" t="str">
        <f t="shared" si="10"/>
        <v>PSA US Equity</v>
      </c>
      <c r="C382" t="s">
        <v>229</v>
      </c>
      <c r="D382" t="s">
        <v>33</v>
      </c>
      <c r="E382">
        <v>175638400</v>
      </c>
      <c r="F382" t="s">
        <v>1063</v>
      </c>
      <c r="G382">
        <v>12.5379</v>
      </c>
      <c r="H382">
        <v>810888</v>
      </c>
      <c r="I382">
        <v>2007</v>
      </c>
      <c r="J382">
        <v>5800</v>
      </c>
      <c r="K382" t="s">
        <v>1081</v>
      </c>
      <c r="L382" s="1">
        <v>291.14999999999998</v>
      </c>
      <c r="M382" s="1">
        <v>5.7183253404489154</v>
      </c>
      <c r="N382" s="1">
        <v>116.66943684809925</v>
      </c>
      <c r="O382" s="1">
        <v>13.670678533206138</v>
      </c>
      <c r="P382" s="1" t="str" cm="1">
        <f t="array" ref="P382">_xll.BDP(B382,"is010")</f>
        <v>#N/A Connection</v>
      </c>
      <c r="Q382" s="1" t="str" cm="1">
        <f t="array" ref="Q382">_xll.BDP(B382,"wacc")</f>
        <v>#N/A Connection</v>
      </c>
      <c r="R382" s="1" t="str" cm="1">
        <f t="array" ref="R382">_xll.BDP(B382,"rr243")</f>
        <v>#N/A Connection</v>
      </c>
      <c r="T382" s="1" t="str" cm="1">
        <f t="array" ref="T382">_xll.BDP(B382,"RR026")</f>
        <v>#N/A Connection</v>
      </c>
      <c r="U382" s="1" t="str" cm="1">
        <f t="array" ref="U382">_xll.BDP(B382,"rr951")</f>
        <v>#N/A Connection</v>
      </c>
      <c r="V382" s="1" t="str" cm="1">
        <f t="array" ref="V382">_xll.BDP(B382,"rx280")</f>
        <v>#N/A Connection</v>
      </c>
      <c r="W382" s="1" t="str" cm="1">
        <f t="array" ref="W382">_xll.BDP(B382,"CEO_DUALITY")</f>
        <v>#N/A Connection</v>
      </c>
      <c r="X382" s="1" t="str" cm="1">
        <f t="array" ref="X382">_xll.BDP(B382,"ES277")</f>
        <v>#N/A Connection</v>
      </c>
      <c r="Y382" s="1" t="str" cm="1">
        <f t="array" ref="Y382">_xll.BDP(B382,"es096")</f>
        <v>#N/A Connection</v>
      </c>
      <c r="Z382" s="1" t="str" cm="1">
        <f t="array" ref="Z382">_xll.BDP(B382,"CG680")</f>
        <v>#N/A Connection</v>
      </c>
      <c r="AA382" s="1">
        <v>4.2358929999999999</v>
      </c>
      <c r="AB382" s="1">
        <v>97.085537788717616</v>
      </c>
      <c r="AC382" s="1">
        <v>-13.67277</v>
      </c>
      <c r="AD382" s="1">
        <v>14.44553</v>
      </c>
      <c r="AE382" s="1">
        <v>13.012700000000001</v>
      </c>
      <c r="AF382" s="1">
        <v>10.931351041453684</v>
      </c>
      <c r="AG382" t="str" cm="1">
        <f t="array" ref="AG382">_xll.BDP(B382,"State_of_domicile")</f>
        <v>#N/A Connection</v>
      </c>
      <c r="AH382" t="str" cm="1">
        <f t="array" ref="AH382">_xll.BDP(B382,"cntry_of_domicile")</f>
        <v>#N/A Connection</v>
      </c>
      <c r="AI382" t="str" cm="1">
        <f t="array" ref="AI382">_xll.BDP(B382,"cur_mkt_cap")</f>
        <v>#N/A Connection</v>
      </c>
      <c r="AJ382" t="str">
        <f t="shared" si="11"/>
        <v>Large Cap</v>
      </c>
      <c r="AK382" t="str" cm="1">
        <f t="array" ref="AK382">_xll.BDP(B382,"EQY_beta")</f>
        <v>#N/A Connection</v>
      </c>
    </row>
    <row r="383" spans="1:37" x14ac:dyDescent="0.3">
      <c r="A383" t="s">
        <v>538</v>
      </c>
      <c r="B383" t="str">
        <f t="shared" si="10"/>
        <v>PSX US Equity</v>
      </c>
      <c r="C383" t="s">
        <v>35</v>
      </c>
      <c r="D383" t="s">
        <v>25</v>
      </c>
      <c r="E383">
        <v>472632200</v>
      </c>
      <c r="F383" t="s">
        <v>1063</v>
      </c>
      <c r="G383">
        <v>4.5220000000000002</v>
      </c>
      <c r="H383">
        <v>3219554</v>
      </c>
      <c r="I383">
        <v>2011</v>
      </c>
      <c r="J383">
        <v>14000</v>
      </c>
      <c r="K383" t="s">
        <v>1083</v>
      </c>
      <c r="L383" s="1">
        <v>103.5</v>
      </c>
      <c r="M383" s="1">
        <v>13.517551003270857</v>
      </c>
      <c r="O383" s="1">
        <v>4.1503150219228804</v>
      </c>
      <c r="P383" s="1" t="str" cm="1">
        <f t="array" ref="P383">_xll.BDP(B383,"is010")</f>
        <v>#N/A Connection</v>
      </c>
      <c r="Q383" s="1" t="str" cm="1">
        <f t="array" ref="Q383">_xll.BDP(B383,"wacc")</f>
        <v>#N/A Connection</v>
      </c>
      <c r="R383" s="1" t="str" cm="1">
        <f t="array" ref="R383">_xll.BDP(B383,"rr243")</f>
        <v>#N/A Connection</v>
      </c>
      <c r="S383" s="1" t="str" cm="1">
        <f t="array" ref="S383">_xll.BDP(B383,"rr057")</f>
        <v>#N/A Connection</v>
      </c>
      <c r="T383" s="1" t="str" cm="1">
        <f t="array" ref="T383">_xll.BDP(B383,"RR026")</f>
        <v>#N/A Connection</v>
      </c>
      <c r="U383" s="1" t="str" cm="1">
        <f t="array" ref="U383">_xll.BDP(B383,"rr951")</f>
        <v>#N/A Connection</v>
      </c>
      <c r="V383" s="1" t="str" cm="1">
        <f t="array" ref="V383">_xll.BDP(B383,"rx280")</f>
        <v>#N/A Connection</v>
      </c>
      <c r="W383" s="1" t="str" cm="1">
        <f t="array" ref="W383">_xll.BDP(B383,"CEO_DUALITY")</f>
        <v>#N/A Connection</v>
      </c>
      <c r="X383" s="1" t="str" cm="1">
        <f t="array" ref="X383">_xll.BDP(B383,"ES277")</f>
        <v>#N/A Connection</v>
      </c>
      <c r="Y383" s="1" t="str" cm="1">
        <f t="array" ref="Y383">_xll.BDP(B383,"es096")</f>
        <v>#N/A Connection</v>
      </c>
      <c r="Z383" s="1" t="str" cm="1">
        <f t="array" ref="Z383">_xll.BDP(B383,"CG680")</f>
        <v>#N/A Connection</v>
      </c>
      <c r="AA383" s="1">
        <v>3.6848709999999998</v>
      </c>
      <c r="AB383" s="1">
        <v>78.57692601773465</v>
      </c>
      <c r="AC383" s="1">
        <v>22.051490000000001</v>
      </c>
      <c r="AD383" s="1">
        <v>4.8981000000000003</v>
      </c>
      <c r="AE383" s="1">
        <v>3.8618239999999999</v>
      </c>
      <c r="AF383" s="1">
        <v>11.169865022539426</v>
      </c>
      <c r="AG383" t="str" cm="1">
        <f t="array" ref="AG383">_xll.BDP(B383,"State_of_domicile")</f>
        <v>#N/A Connection</v>
      </c>
      <c r="AH383" t="str" cm="1">
        <f t="array" ref="AH383">_xll.BDP(B383,"cntry_of_domicile")</f>
        <v>#N/A Connection</v>
      </c>
      <c r="AI383" t="str" cm="1">
        <f t="array" ref="AI383">_xll.BDP(B383,"cur_mkt_cap")</f>
        <v>#N/A Connection</v>
      </c>
      <c r="AJ383" t="str">
        <f t="shared" si="11"/>
        <v>Large Cap</v>
      </c>
      <c r="AK383" t="str" cm="1">
        <f t="array" ref="AK383">_xll.BDP(B383,"EQY_beta")</f>
        <v>#N/A Connection</v>
      </c>
    </row>
    <row r="384" spans="1:37" x14ac:dyDescent="0.3">
      <c r="A384" t="s">
        <v>983</v>
      </c>
      <c r="B384" t="str">
        <f t="shared" si="10"/>
        <v>PTC US Equity</v>
      </c>
      <c r="C384" t="s">
        <v>481</v>
      </c>
      <c r="D384" t="s">
        <v>19</v>
      </c>
      <c r="E384">
        <v>111356500</v>
      </c>
      <c r="F384" t="s">
        <v>1065</v>
      </c>
      <c r="G384">
        <v>45.160400000000003</v>
      </c>
      <c r="H384">
        <v>764642</v>
      </c>
      <c r="I384">
        <v>1985</v>
      </c>
      <c r="J384">
        <v>6503</v>
      </c>
      <c r="K384" t="s">
        <v>1071</v>
      </c>
      <c r="L384" s="1">
        <v>131.24</v>
      </c>
      <c r="M384" s="1">
        <v>10.362383584561673</v>
      </c>
      <c r="N384" s="1">
        <v>149.22817742643832</v>
      </c>
      <c r="O384" s="1">
        <v>4.8677189186354459</v>
      </c>
      <c r="P384" s="1" t="str" cm="1">
        <f t="array" ref="P384">_xll.BDP(B384,"is010")</f>
        <v>#N/A Connection</v>
      </c>
      <c r="Q384" s="1" t="str" cm="1">
        <f t="array" ref="Q384">_xll.BDP(B384,"wacc")</f>
        <v>#N/A Connection</v>
      </c>
      <c r="R384" s="1" t="str" cm="1">
        <f t="array" ref="R384">_xll.BDP(B384,"rr243")</f>
        <v>#N/A Connection</v>
      </c>
      <c r="S384" s="1" t="str" cm="1">
        <f t="array" ref="S384">_xll.BDP(B384,"rr057")</f>
        <v>#N/A Connection</v>
      </c>
      <c r="T384" s="1" t="str" cm="1">
        <f t="array" ref="T384">_xll.BDP(B384,"RR026")</f>
        <v>#N/A Connection</v>
      </c>
      <c r="U384" s="1" t="str" cm="1">
        <f t="array" ref="U384">_xll.BDP(B384,"rr951")</f>
        <v>#N/A Connection</v>
      </c>
      <c r="V384" s="1" t="str" cm="1">
        <f t="array" ref="V384">_xll.BDP(B384,"rx280")</f>
        <v>#N/A Connection</v>
      </c>
      <c r="W384" s="1" t="str" cm="1">
        <f t="array" ref="W384">_xll.BDP(B384,"CEO_DUALITY")</f>
        <v>#N/A Connection</v>
      </c>
      <c r="X384" s="1" t="str" cm="1">
        <f t="array" ref="X384">_xll.BDP(B384,"ES277")</f>
        <v>#N/A Connection</v>
      </c>
      <c r="Y384" s="1" t="str" cm="1">
        <f t="array" ref="Y384">_xll.BDP(B384,"es096")</f>
        <v>#N/A Connection</v>
      </c>
      <c r="Z384" s="1" t="str" cm="1">
        <f t="array" ref="Z384">_xll.BDP(B384,"CG680")</f>
        <v>#N/A Connection</v>
      </c>
      <c r="AA384" s="1">
        <v>2.854244</v>
      </c>
      <c r="AB384" s="1">
        <v>104.29410962739803</v>
      </c>
      <c r="AC384" s="1">
        <v>13.069699999999999</v>
      </c>
      <c r="AD384" s="1">
        <v>17.83531</v>
      </c>
      <c r="AE384" s="1">
        <v>13.403320000000001</v>
      </c>
      <c r="AF384" s="1">
        <v>18.178493615500813</v>
      </c>
      <c r="AG384" t="str" cm="1">
        <f t="array" ref="AG384">_xll.BDP(B384,"State_of_domicile")</f>
        <v>#N/A Connection</v>
      </c>
      <c r="AH384" t="str" cm="1">
        <f t="array" ref="AH384">_xll.BDP(B384,"cntry_of_domicile")</f>
        <v>#N/A Connection</v>
      </c>
      <c r="AI384" t="str" cm="1">
        <f t="array" ref="AI384">_xll.BDP(B384,"cur_mkt_cap")</f>
        <v>#N/A Connection</v>
      </c>
      <c r="AJ384" t="str">
        <f t="shared" si="11"/>
        <v>Large Cap</v>
      </c>
      <c r="AK384" t="str" cm="1">
        <f t="array" ref="AK384">_xll.BDP(B384,"EQY_beta")</f>
        <v>#N/A Connection</v>
      </c>
    </row>
    <row r="385" spans="1:37" x14ac:dyDescent="0.3">
      <c r="A385" t="s">
        <v>879</v>
      </c>
      <c r="B385" t="str">
        <f t="shared" si="10"/>
        <v>PWR US Equity</v>
      </c>
      <c r="C385" t="s">
        <v>378</v>
      </c>
      <c r="D385" t="s">
        <v>21</v>
      </c>
      <c r="E385">
        <v>142901200</v>
      </c>
      <c r="F385" t="s">
        <v>1063</v>
      </c>
      <c r="G385">
        <v>52.043599999999998</v>
      </c>
      <c r="H385">
        <v>850779</v>
      </c>
      <c r="I385">
        <v>1997</v>
      </c>
      <c r="J385">
        <v>43700</v>
      </c>
      <c r="K385" t="s">
        <v>1108</v>
      </c>
      <c r="L385" s="1">
        <v>149.16999999999999</v>
      </c>
      <c r="M385" s="1">
        <v>13.635056608735741</v>
      </c>
      <c r="N385" s="1">
        <v>15.39281735090052</v>
      </c>
      <c r="O385" s="1">
        <v>4.9539622864878412</v>
      </c>
      <c r="P385" s="1" t="str" cm="1">
        <f t="array" ref="P385">_xll.BDP(B385,"is010")</f>
        <v>#N/A Connection</v>
      </c>
      <c r="Q385" s="1" t="str" cm="1">
        <f t="array" ref="Q385">_xll.BDP(B385,"wacc")</f>
        <v>#N/A Connection</v>
      </c>
      <c r="R385" s="1" t="str" cm="1">
        <f t="array" ref="R385">_xll.BDP(B385,"rr243")</f>
        <v>#N/A Connection</v>
      </c>
      <c r="S385" s="1" t="str" cm="1">
        <f t="array" ref="S385">_xll.BDP(B385,"rr057")</f>
        <v>#N/A Connection</v>
      </c>
      <c r="T385" s="1" t="str" cm="1">
        <f t="array" ref="T385">_xll.BDP(B385,"RR026")</f>
        <v>#N/A Connection</v>
      </c>
      <c r="U385" s="1" t="str" cm="1">
        <f t="array" ref="U385">_xll.BDP(B385,"rr951")</f>
        <v>#N/A Connection</v>
      </c>
      <c r="V385" s="1" t="str" cm="1">
        <f t="array" ref="V385">_xll.BDP(B385,"rx280")</f>
        <v>#N/A Connection</v>
      </c>
      <c r="W385" s="1" t="str" cm="1">
        <f t="array" ref="W385">_xll.BDP(B385,"CEO_DUALITY")</f>
        <v>#N/A Connection</v>
      </c>
      <c r="X385" s="1" t="str" cm="1">
        <f t="array" ref="X385">_xll.BDP(B385,"ES277")</f>
        <v>#N/A Connection</v>
      </c>
      <c r="Y385" s="1" t="str" cm="1">
        <f t="array" ref="Y385">_xll.BDP(B385,"es096")</f>
        <v>#N/A Connection</v>
      </c>
      <c r="Z385" s="1" t="str" cm="1">
        <f t="array" ref="Z385">_xll.BDP(B385,"CG680")</f>
        <v>#N/A Connection</v>
      </c>
      <c r="AA385" s="1">
        <v>4.9068659999999999</v>
      </c>
      <c r="AB385" s="1">
        <v>99.478111904558205</v>
      </c>
      <c r="AC385" s="1">
        <v>41.569330000000001</v>
      </c>
      <c r="AD385" s="1">
        <v>53.837290000000003</v>
      </c>
      <c r="AE385" s="1">
        <v>31.466909999999999</v>
      </c>
      <c r="AF385" s="1">
        <v>18.484488084591888</v>
      </c>
      <c r="AG385" t="str" cm="1">
        <f t="array" ref="AG385">_xll.BDP(B385,"State_of_domicile")</f>
        <v>#N/A Connection</v>
      </c>
      <c r="AH385" t="str" cm="1">
        <f t="array" ref="AH385">_xll.BDP(B385,"cntry_of_domicile")</f>
        <v>#N/A Connection</v>
      </c>
      <c r="AI385" t="str" cm="1">
        <f t="array" ref="AI385">_xll.BDP(B385,"cur_mkt_cap")</f>
        <v>#N/A Connection</v>
      </c>
      <c r="AJ385" t="str">
        <f t="shared" si="11"/>
        <v>Large Cap</v>
      </c>
      <c r="AK385" t="str" cm="1">
        <f t="array" ref="AK385">_xll.BDP(B385,"EQY_beta")</f>
        <v>#N/A Connection</v>
      </c>
    </row>
    <row r="386" spans="1:37" x14ac:dyDescent="0.3">
      <c r="A386" t="s">
        <v>868</v>
      </c>
      <c r="B386" t="str">
        <f t="shared" si="10"/>
        <v>PXD US Equity</v>
      </c>
      <c r="C386" t="s">
        <v>367</v>
      </c>
      <c r="D386" t="s">
        <v>25</v>
      </c>
      <c r="E386">
        <v>237598700</v>
      </c>
      <c r="F386" t="s">
        <v>1063</v>
      </c>
      <c r="G386">
        <v>7.8491999999999997</v>
      </c>
      <c r="H386">
        <v>1692096</v>
      </c>
      <c r="I386">
        <v>1997</v>
      </c>
      <c r="J386">
        <v>1932</v>
      </c>
      <c r="K386" t="s">
        <v>1083</v>
      </c>
      <c r="L386" s="1">
        <v>241.46</v>
      </c>
      <c r="M386" s="1">
        <v>20.919251799882765</v>
      </c>
      <c r="O386" s="1">
        <v>4.2553522981101839</v>
      </c>
      <c r="P386" s="1" t="str" cm="1">
        <f t="array" ref="P386">_xll.BDP(B386,"is010")</f>
        <v>#N/A Connection</v>
      </c>
      <c r="Q386" s="1" t="str" cm="1">
        <f t="array" ref="Q386">_xll.BDP(B386,"wacc")</f>
        <v>#N/A Connection</v>
      </c>
      <c r="R386" s="1" t="str" cm="1">
        <f t="array" ref="R386">_xll.BDP(B386,"rr243")</f>
        <v>#N/A Connection</v>
      </c>
      <c r="S386" s="1" t="str" cm="1">
        <f t="array" ref="S386">_xll.BDP(B386,"rr057")</f>
        <v>#N/A Connection</v>
      </c>
      <c r="T386" s="1" t="str" cm="1">
        <f t="array" ref="T386">_xll.BDP(B386,"RR026")</f>
        <v>#N/A Connection</v>
      </c>
      <c r="U386" s="1" t="str" cm="1">
        <f t="array" ref="U386">_xll.BDP(B386,"rr951")</f>
        <v>#N/A Connection</v>
      </c>
      <c r="V386" s="1" t="str" cm="1">
        <f t="array" ref="V386">_xll.BDP(B386,"rx280")</f>
        <v>#N/A Connection</v>
      </c>
      <c r="W386" s="1" t="str" cm="1">
        <f t="array" ref="W386">_xll.BDP(B386,"CEO_DUALITY")</f>
        <v>#N/A Connection</v>
      </c>
      <c r="X386" s="1" t="str" cm="1">
        <f t="array" ref="X386">_xll.BDP(B386,"ES277")</f>
        <v>#N/A Connection</v>
      </c>
      <c r="Y386" s="1" t="str" cm="1">
        <f t="array" ref="Y386">_xll.BDP(B386,"es096")</f>
        <v>#N/A Connection</v>
      </c>
      <c r="Z386" s="1" t="str" cm="1">
        <f t="array" ref="Z386">_xll.BDP(B386,"CG680")</f>
        <v>#N/A Connection</v>
      </c>
      <c r="AA386" s="1">
        <v>2.8520430000000001</v>
      </c>
      <c r="AB386" s="1">
        <v>111.78786158445999</v>
      </c>
      <c r="AC386" s="1">
        <v>23.571390000000001</v>
      </c>
      <c r="AD386" s="1">
        <v>24.146059999999999</v>
      </c>
      <c r="AE386" s="1">
        <v>9.3235270000000003</v>
      </c>
      <c r="AF386" s="1">
        <v>10.293692610183246</v>
      </c>
      <c r="AG386" t="str" cm="1">
        <f t="array" ref="AG386">_xll.BDP(B386,"State_of_domicile")</f>
        <v>#N/A Connection</v>
      </c>
      <c r="AH386" t="str" cm="1">
        <f t="array" ref="AH386">_xll.BDP(B386,"cntry_of_domicile")</f>
        <v>#N/A Connection</v>
      </c>
      <c r="AI386" t="str" cm="1">
        <f t="array" ref="AI386">_xll.BDP(B386,"cur_mkt_cap")</f>
        <v>#N/A Connection</v>
      </c>
      <c r="AJ386" t="str">
        <f t="shared" si="11"/>
        <v>Large Cap</v>
      </c>
      <c r="AK386" t="str" cm="1">
        <f t="array" ref="AK386">_xll.BDP(B386,"EQY_beta")</f>
        <v>#N/A Connection</v>
      </c>
    </row>
    <row r="387" spans="1:37" x14ac:dyDescent="0.3">
      <c r="A387" t="s">
        <v>1003</v>
      </c>
      <c r="B387" t="str">
        <f t="shared" ref="B387:B450" si="12">CONCATENATE(A387," US Equity")</f>
        <v>PYPL US Equity</v>
      </c>
      <c r="C387" t="s">
        <v>501</v>
      </c>
      <c r="D387" t="s">
        <v>19</v>
      </c>
      <c r="E387">
        <v>1140028000</v>
      </c>
      <c r="F387" t="s">
        <v>1065</v>
      </c>
      <c r="G387">
        <v>43.489800000000002</v>
      </c>
      <c r="H387">
        <v>12944478</v>
      </c>
      <c r="I387">
        <v>2015</v>
      </c>
      <c r="J387">
        <v>30900</v>
      </c>
      <c r="K387" t="s">
        <v>1071</v>
      </c>
      <c r="L387" s="1">
        <v>79.760000000000005</v>
      </c>
      <c r="M387" s="1">
        <v>19.252939022371109</v>
      </c>
      <c r="N387" s="1">
        <v>34.931958836992202</v>
      </c>
      <c r="O387" s="1">
        <v>5.5109420069962223</v>
      </c>
      <c r="P387" s="1" t="str" cm="1">
        <f t="array" ref="P387">_xll.BDP(B387,"is010")</f>
        <v>#N/A Connection</v>
      </c>
      <c r="Q387" s="1" t="str" cm="1">
        <f t="array" ref="Q387">_xll.BDP(B387,"wacc")</f>
        <v>#N/A Connection</v>
      </c>
      <c r="R387" s="1" t="str" cm="1">
        <f t="array" ref="R387">_xll.BDP(B387,"rr243")</f>
        <v>#N/A Connection</v>
      </c>
      <c r="T387" s="1" t="str" cm="1">
        <f t="array" ref="T387">_xll.BDP(B387,"RR026")</f>
        <v>#N/A Connection</v>
      </c>
      <c r="U387" s="1" t="str" cm="1">
        <f t="array" ref="U387">_xll.BDP(B387,"rr951")</f>
        <v>#N/A Connection</v>
      </c>
      <c r="V387" s="1" t="str" cm="1">
        <f t="array" ref="V387">_xll.BDP(B387,"rx280")</f>
        <v>#N/A Connection</v>
      </c>
      <c r="W387" s="1" t="str" cm="1">
        <f t="array" ref="W387">_xll.BDP(B387,"CEO_DUALITY")</f>
        <v>#N/A Connection</v>
      </c>
      <c r="X387" s="1" t="str" cm="1">
        <f t="array" ref="X387">_xll.BDP(B387,"ES277")</f>
        <v>#N/A Connection</v>
      </c>
      <c r="Y387" s="1" t="str" cm="1">
        <f t="array" ref="Y387">_xll.BDP(B387,"es096")</f>
        <v>#N/A Connection</v>
      </c>
      <c r="Z387" s="1" t="str" cm="1">
        <f t="array" ref="Z387">_xll.BDP(B387,"CG680")</f>
        <v>#N/A Connection</v>
      </c>
      <c r="AA387" s="1">
        <v>1.5332460000000001</v>
      </c>
      <c r="AB387" s="1">
        <v>78.419955187160113</v>
      </c>
      <c r="AC387" s="1">
        <v>-54.041040000000002</v>
      </c>
      <c r="AD387" s="1">
        <v>-11.57325</v>
      </c>
      <c r="AE387" s="1">
        <v>-0.67421370000000003</v>
      </c>
      <c r="AG387" t="str" cm="1">
        <f t="array" ref="AG387">_xll.BDP(B387,"State_of_domicile")</f>
        <v>#N/A Connection</v>
      </c>
      <c r="AH387" t="str" cm="1">
        <f t="array" ref="AH387">_xll.BDP(B387,"cntry_of_domicile")</f>
        <v>#N/A Connection</v>
      </c>
      <c r="AI387" t="str" cm="1">
        <f t="array" ref="AI387">_xll.BDP(B387,"cur_mkt_cap")</f>
        <v>#N/A Connection</v>
      </c>
      <c r="AJ387" t="str">
        <f t="shared" ref="AJ387:AJ450" si="13">IF(AI387&gt;10000000000,"Large Cap",IF(AI387&gt;2000000000,"Mid Cap","SmallCap"))</f>
        <v>Large Cap</v>
      </c>
      <c r="AK387" t="str" cm="1">
        <f t="array" ref="AK387">_xll.BDP(B387,"EQY_beta")</f>
        <v>#N/A Connection</v>
      </c>
    </row>
    <row r="388" spans="1:37" x14ac:dyDescent="0.3">
      <c r="A388" t="s">
        <v>791</v>
      </c>
      <c r="B388" t="str">
        <f t="shared" si="12"/>
        <v>QCOM US Equity</v>
      </c>
      <c r="C388" t="s">
        <v>291</v>
      </c>
      <c r="D388" t="s">
        <v>19</v>
      </c>
      <c r="E388">
        <v>1121000000</v>
      </c>
      <c r="F388" t="s">
        <v>1065</v>
      </c>
      <c r="G388">
        <v>12.911799999999999</v>
      </c>
      <c r="H388">
        <v>8911957</v>
      </c>
      <c r="I388">
        <v>1991</v>
      </c>
      <c r="J388">
        <v>51000</v>
      </c>
      <c r="K388" t="s">
        <v>1072</v>
      </c>
      <c r="L388" s="1">
        <v>122</v>
      </c>
      <c r="M388" s="1">
        <v>21.131945172388789</v>
      </c>
      <c r="O388" s="1">
        <v>14.12410075040059</v>
      </c>
      <c r="P388" s="1" t="str" cm="1">
        <f t="array" ref="P388">_xll.BDP(B388,"is010")</f>
        <v>#N/A Connection</v>
      </c>
      <c r="Q388" s="1" t="str" cm="1">
        <f t="array" ref="Q388">_xll.BDP(B388,"wacc")</f>
        <v>#N/A Connection</v>
      </c>
      <c r="R388" s="1" t="str" cm="1">
        <f t="array" ref="R388">_xll.BDP(B388,"rr243")</f>
        <v>#N/A Connection</v>
      </c>
      <c r="S388" s="1" t="str" cm="1">
        <f t="array" ref="S388">_xll.BDP(B388,"rr057")</f>
        <v>#N/A Connection</v>
      </c>
      <c r="T388" s="1" t="str" cm="1">
        <f t="array" ref="T388">_xll.BDP(B388,"RR026")</f>
        <v>#N/A Connection</v>
      </c>
      <c r="U388" s="1" t="str" cm="1">
        <f t="array" ref="U388">_xll.BDP(B388,"rr951")</f>
        <v>#N/A Connection</v>
      </c>
      <c r="V388" s="1" t="str" cm="1">
        <f t="array" ref="V388">_xll.BDP(B388,"rx280")</f>
        <v>#N/A Connection</v>
      </c>
      <c r="W388" s="1" t="str" cm="1">
        <f t="array" ref="W388">_xll.BDP(B388,"CEO_DUALITY")</f>
        <v>#N/A Connection</v>
      </c>
      <c r="X388" s="1" t="str" cm="1">
        <f t="array" ref="X388">_xll.BDP(B388,"ES277")</f>
        <v>#N/A Connection</v>
      </c>
      <c r="Y388" s="1" t="str" cm="1">
        <f t="array" ref="Y388">_xll.BDP(B388,"es096")</f>
        <v>#N/A Connection</v>
      </c>
      <c r="Z388" s="1" t="str" cm="1">
        <f t="array" ref="Z388">_xll.BDP(B388,"CG680")</f>
        <v>#N/A Connection</v>
      </c>
      <c r="AA388" s="1">
        <v>1.7295050000000001</v>
      </c>
      <c r="AB388" s="1">
        <v>77.804688124551049</v>
      </c>
      <c r="AC388" s="1">
        <v>-30.39978</v>
      </c>
      <c r="AD388" s="1">
        <v>10.648429999999999</v>
      </c>
      <c r="AE388" s="1">
        <v>15.520020000000001</v>
      </c>
      <c r="AF388" s="1">
        <v>9.1802767953680373</v>
      </c>
      <c r="AG388" t="str" cm="1">
        <f t="array" ref="AG388">_xll.BDP(B388,"State_of_domicile")</f>
        <v>#N/A Connection</v>
      </c>
      <c r="AH388" t="str" cm="1">
        <f t="array" ref="AH388">_xll.BDP(B388,"cntry_of_domicile")</f>
        <v>#N/A Connection</v>
      </c>
      <c r="AI388" t="str" cm="1">
        <f t="array" ref="AI388">_xll.BDP(B388,"cur_mkt_cap")</f>
        <v>#N/A Connection</v>
      </c>
      <c r="AJ388" t="str">
        <f t="shared" si="13"/>
        <v>Large Cap</v>
      </c>
      <c r="AK388" t="str" cm="1">
        <f t="array" ref="AK388">_xll.BDP(B388,"EQY_beta")</f>
        <v>#N/A Connection</v>
      </c>
    </row>
    <row r="389" spans="1:37" x14ac:dyDescent="0.3">
      <c r="A389" t="s">
        <v>598</v>
      </c>
      <c r="B389" t="str">
        <f t="shared" si="12"/>
        <v>QRVO US Equity</v>
      </c>
      <c r="C389" t="s">
        <v>97</v>
      </c>
      <c r="D389" t="s">
        <v>19</v>
      </c>
      <c r="E389">
        <v>101389500</v>
      </c>
      <c r="F389" t="s">
        <v>1065</v>
      </c>
      <c r="G389">
        <v>25.092600000000001</v>
      </c>
      <c r="H389">
        <v>1420962</v>
      </c>
      <c r="I389">
        <v>2013</v>
      </c>
      <c r="J389">
        <v>8900</v>
      </c>
      <c r="K389" t="s">
        <v>1072</v>
      </c>
      <c r="L389" s="1">
        <v>102.7</v>
      </c>
      <c r="M389" s="1">
        <v>12.062035473920641</v>
      </c>
      <c r="N389" s="1">
        <v>67.575576661973088</v>
      </c>
      <c r="O389" s="1">
        <v>6.3283366685791247</v>
      </c>
      <c r="P389" s="1" t="str" cm="1">
        <f t="array" ref="P389">_xll.BDP(B389,"is010")</f>
        <v>#N/A Connection</v>
      </c>
      <c r="Q389" s="1" t="str" cm="1">
        <f t="array" ref="Q389">_xll.BDP(B389,"wacc")</f>
        <v>#N/A Connection</v>
      </c>
      <c r="R389" s="1" t="str" cm="1">
        <f t="array" ref="R389">_xll.BDP(B389,"rr243")</f>
        <v>#N/A Connection</v>
      </c>
      <c r="S389" s="1" t="str" cm="1">
        <f t="array" ref="S389">_xll.BDP(B389,"rr057")</f>
        <v>#N/A Connection</v>
      </c>
      <c r="T389" s="1" t="str" cm="1">
        <f t="array" ref="T389">_xll.BDP(B389,"RR026")</f>
        <v>#N/A Connection</v>
      </c>
      <c r="U389" s="1" t="str" cm="1">
        <f t="array" ref="U389">_xll.BDP(B389,"rr951")</f>
        <v>#N/A Connection</v>
      </c>
      <c r="V389" s="1" t="str" cm="1">
        <f t="array" ref="V389">_xll.BDP(B389,"rx280")</f>
        <v>#N/A Connection</v>
      </c>
      <c r="W389" s="1" t="str" cm="1">
        <f t="array" ref="W389">_xll.BDP(B389,"CEO_DUALITY")</f>
        <v>#N/A Connection</v>
      </c>
      <c r="X389" s="1" t="str" cm="1">
        <f t="array" ref="X389">_xll.BDP(B389,"ES277")</f>
        <v>#N/A Connection</v>
      </c>
      <c r="Y389" s="1" t="str" cm="1">
        <f t="array" ref="Y389">_xll.BDP(B389,"es096")</f>
        <v>#N/A Connection</v>
      </c>
      <c r="Z389" s="1" t="str" cm="1">
        <f t="array" ref="Z389">_xll.BDP(B389,"CG680")</f>
        <v>#N/A Connection</v>
      </c>
      <c r="AA389" s="1">
        <v>1.9175500000000001</v>
      </c>
      <c r="AB389" s="1">
        <v>95.630800035739171</v>
      </c>
      <c r="AC389" s="1">
        <v>-30.260560000000002</v>
      </c>
      <c r="AD389" s="1">
        <v>-3.6806489999999998</v>
      </c>
      <c r="AE389" s="1">
        <v>7.7089270000000001</v>
      </c>
      <c r="AG389" t="str" cm="1">
        <f t="array" ref="AG389">_xll.BDP(B389,"State_of_domicile")</f>
        <v>#N/A Connection</v>
      </c>
      <c r="AH389" t="str" cm="1">
        <f t="array" ref="AH389">_xll.BDP(B389,"cntry_of_domicile")</f>
        <v>#N/A Connection</v>
      </c>
      <c r="AI389" t="str" cm="1">
        <f t="array" ref="AI389">_xll.BDP(B389,"cur_mkt_cap")</f>
        <v>#N/A Connection</v>
      </c>
      <c r="AJ389" t="str">
        <f t="shared" si="13"/>
        <v>Large Cap</v>
      </c>
      <c r="AK389" t="str" cm="1">
        <f t="array" ref="AK389">_xll.BDP(B389,"EQY_beta")</f>
        <v>#N/A Connection</v>
      </c>
    </row>
    <row r="390" spans="1:37" x14ac:dyDescent="0.3">
      <c r="A390" t="s">
        <v>573</v>
      </c>
      <c r="B390" t="str">
        <f t="shared" si="12"/>
        <v>RCL US Equity</v>
      </c>
      <c r="C390" t="s">
        <v>72</v>
      </c>
      <c r="D390" t="s">
        <v>39</v>
      </c>
      <c r="E390">
        <v>255182000</v>
      </c>
      <c r="F390" t="s">
        <v>1063</v>
      </c>
      <c r="G390">
        <v>0</v>
      </c>
      <c r="H390">
        <v>3715315</v>
      </c>
      <c r="I390">
        <v>1985</v>
      </c>
      <c r="J390">
        <v>85000</v>
      </c>
      <c r="K390" t="s">
        <v>1091</v>
      </c>
      <c r="L390" s="1">
        <v>64.78</v>
      </c>
      <c r="M390" s="1">
        <v>-31.191304306745238</v>
      </c>
      <c r="O390" s="1">
        <v>-2.7468792689197086</v>
      </c>
      <c r="P390" s="1" t="str" cm="1">
        <f t="array" ref="P390">_xll.BDP(B390,"is010")</f>
        <v>#N/A Connection</v>
      </c>
      <c r="Q390" s="1" t="str" cm="1">
        <f t="array" ref="Q390">_xll.BDP(B390,"wacc")</f>
        <v>#N/A Connection</v>
      </c>
      <c r="R390" s="1" t="str" cm="1">
        <f t="array" ref="R390">_xll.BDP(B390,"rr243")</f>
        <v>#N/A Connection</v>
      </c>
      <c r="S390" s="1" t="str" cm="1">
        <f t="array" ref="S390">_xll.BDP(B390,"rr057")</f>
        <v>#N/A Connection</v>
      </c>
      <c r="T390" s="1" t="str" cm="1">
        <f t="array" ref="T390">_xll.BDP(B390,"RR026")</f>
        <v>#N/A Connection</v>
      </c>
      <c r="U390" s="1" t="str" cm="1">
        <f t="array" ref="U390">_xll.BDP(B390,"rr951")</f>
        <v>#N/A Connection</v>
      </c>
      <c r="V390" s="1" t="str" cm="1">
        <f t="array" ref="V390">_xll.BDP(B390,"rx280")</f>
        <v>#N/A Connection</v>
      </c>
      <c r="W390" s="1" t="str" cm="1">
        <f t="array" ref="W390">_xll.BDP(B390,"CEO_DUALITY")</f>
        <v>#N/A Connection</v>
      </c>
      <c r="X390" s="1" t="str" cm="1">
        <f t="array" ref="X390">_xll.BDP(B390,"ES277")</f>
        <v>#N/A Connection</v>
      </c>
      <c r="Y390" s="1" t="str" cm="1">
        <f t="array" ref="Y390">_xll.BDP(B390,"es096")</f>
        <v>#N/A Connection</v>
      </c>
      <c r="Z390" s="1" t="str" cm="1">
        <f t="array" ref="Z390">_xll.BDP(B390,"CG680")</f>
        <v>#N/A Connection</v>
      </c>
      <c r="AA390" s="1">
        <v>6.3828969999999998</v>
      </c>
      <c r="AB390" s="1">
        <v>94.690887568580749</v>
      </c>
      <c r="AC390" s="1">
        <v>-21.729620000000001</v>
      </c>
      <c r="AD390" s="1">
        <v>-21.515180000000001</v>
      </c>
      <c r="AE390" s="1">
        <v>-11.96265</v>
      </c>
      <c r="AF390" s="1">
        <v>5.6523210374611832</v>
      </c>
      <c r="AG390" t="str" cm="1">
        <f t="array" ref="AG390">_xll.BDP(B390,"State_of_domicile")</f>
        <v>#N/A Connection</v>
      </c>
      <c r="AH390" t="str" cm="1">
        <f t="array" ref="AH390">_xll.BDP(B390,"cntry_of_domicile")</f>
        <v>#N/A Connection</v>
      </c>
      <c r="AI390" t="str" cm="1">
        <f t="array" ref="AI390">_xll.BDP(B390,"cur_mkt_cap")</f>
        <v>#N/A Connection</v>
      </c>
      <c r="AJ390" t="str">
        <f t="shared" si="13"/>
        <v>Large Cap</v>
      </c>
      <c r="AK390" t="str" cm="1">
        <f t="array" ref="AK390">_xll.BDP(B390,"EQY_beta")</f>
        <v>#N/A Connection</v>
      </c>
    </row>
    <row r="391" spans="1:37" x14ac:dyDescent="0.3">
      <c r="A391" t="s">
        <v>1008</v>
      </c>
      <c r="B391" t="str">
        <f t="shared" si="12"/>
        <v>RE US Equity</v>
      </c>
      <c r="C391" t="s">
        <v>506</v>
      </c>
      <c r="D391" t="s">
        <v>14</v>
      </c>
      <c r="E391">
        <v>39165030</v>
      </c>
      <c r="F391" t="s">
        <v>1063</v>
      </c>
      <c r="G391">
        <v>25.5594</v>
      </c>
      <c r="H391">
        <v>255725</v>
      </c>
      <c r="I391">
        <v>1999</v>
      </c>
      <c r="J391">
        <v>1947</v>
      </c>
      <c r="K391" t="s">
        <v>1070</v>
      </c>
      <c r="L391" s="1">
        <v>344.67</v>
      </c>
      <c r="M391" s="1">
        <v>16.604736638962937</v>
      </c>
      <c r="O391" s="1">
        <v>2.3996481761764734</v>
      </c>
      <c r="P391" s="1" t="str" cm="1">
        <f t="array" ref="P391">_xll.BDP(B391,"is010")</f>
        <v>#N/A Connection</v>
      </c>
      <c r="Q391" s="1" t="str" cm="1">
        <f t="array" ref="Q391">_xll.BDP(B391,"wacc")</f>
        <v>#N/A Connection</v>
      </c>
      <c r="R391" s="1" t="str" cm="1">
        <f t="array" ref="R391">_xll.BDP(B391,"rr243")</f>
        <v>#N/A Connection</v>
      </c>
      <c r="T391" s="1" t="str" cm="1">
        <f t="array" ref="T391">_xll.BDP(B391,"RR026")</f>
        <v>#N/A Connection</v>
      </c>
      <c r="U391" s="1" t="str" cm="1">
        <f t="array" ref="U391">_xll.BDP(B391,"rr951")</f>
        <v>#N/A Connection</v>
      </c>
      <c r="V391" s="1" t="str" cm="1">
        <f t="array" ref="V391">_xll.BDP(B391,"rx280")</f>
        <v>#N/A Connection</v>
      </c>
      <c r="W391" s="1" t="str" cm="1">
        <f t="array" ref="W391">_xll.BDP(B391,"CEO_DUALITY")</f>
        <v>#N/A Connection</v>
      </c>
      <c r="X391" s="1" t="str" cm="1">
        <f t="array" ref="X391">_xll.BDP(B391,"ES277")</f>
        <v>#N/A Connection</v>
      </c>
      <c r="Y391" s="1" t="str" cm="1">
        <f t="array" ref="Y391">_xll.BDP(B391,"es096")</f>
        <v>#N/A Connection</v>
      </c>
      <c r="Z391" s="1" t="str" cm="1">
        <f t="array" ref="Z391">_xll.BDP(B391,"CG680")</f>
        <v>#N/A Connection</v>
      </c>
      <c r="AA391" s="1">
        <v>1.5430919999999999</v>
      </c>
      <c r="AB391" s="1">
        <v>103.20322674212676</v>
      </c>
      <c r="AC391" s="1">
        <v>21.193760000000001</v>
      </c>
      <c r="AD391" s="1">
        <v>9.8445020000000003</v>
      </c>
      <c r="AE391" s="1">
        <v>11.742010000000001</v>
      </c>
      <c r="AF391" s="1">
        <v>14.279384570127608</v>
      </c>
      <c r="AG391" t="s">
        <v>1041</v>
      </c>
      <c r="AH391" t="str" cm="1">
        <f t="array" ref="AH391">_xll.BDP(B391,"cntry_of_domicile")</f>
        <v>#N/A Connection</v>
      </c>
      <c r="AI391" t="str" cm="1">
        <f t="array" ref="AI391">_xll.BDP(B391,"cur_mkt_cap")</f>
        <v>#N/A Connection</v>
      </c>
      <c r="AJ391" t="str">
        <f t="shared" si="13"/>
        <v>Large Cap</v>
      </c>
      <c r="AK391" t="str" cm="1">
        <f t="array" ref="AK391">_xll.BDP(B391,"EQY_beta")</f>
        <v>#N/A Connection</v>
      </c>
    </row>
    <row r="392" spans="1:37" x14ac:dyDescent="0.3">
      <c r="A392" t="s">
        <v>621</v>
      </c>
      <c r="B392" t="str">
        <f t="shared" si="12"/>
        <v>REG US Equity</v>
      </c>
      <c r="C392" t="s">
        <v>120</v>
      </c>
      <c r="D392" t="s">
        <v>33</v>
      </c>
      <c r="E392">
        <v>171122700</v>
      </c>
      <c r="F392" t="s">
        <v>1065</v>
      </c>
      <c r="G392">
        <v>25.206700000000001</v>
      </c>
      <c r="H392">
        <v>953939</v>
      </c>
      <c r="I392">
        <v>1993</v>
      </c>
      <c r="J392">
        <v>432</v>
      </c>
      <c r="K392" t="s">
        <v>1081</v>
      </c>
      <c r="L392" s="1">
        <v>66.14</v>
      </c>
      <c r="M392" s="1">
        <v>2.3768248695943406</v>
      </c>
      <c r="N392" s="1">
        <v>156.05705017956276</v>
      </c>
      <c r="O392" s="1">
        <v>2.0820478156483788</v>
      </c>
      <c r="P392" s="1" t="str" cm="1">
        <f t="array" ref="P392">_xll.BDP(B392,"is010")</f>
        <v>#N/A Connection</v>
      </c>
      <c r="Q392" s="1" t="str" cm="1">
        <f t="array" ref="Q392">_xll.BDP(B392,"wacc")</f>
        <v>#N/A Connection</v>
      </c>
      <c r="R392" s="1" t="str" cm="1">
        <f t="array" ref="R392">_xll.BDP(B392,"rr243")</f>
        <v>#N/A Connection</v>
      </c>
      <c r="T392" s="1" t="str" cm="1">
        <f t="array" ref="T392">_xll.BDP(B392,"RR026")</f>
        <v>#N/A Connection</v>
      </c>
      <c r="U392" s="1" t="str" cm="1">
        <f t="array" ref="U392">_xll.BDP(B392,"rr951")</f>
        <v>#N/A Connection</v>
      </c>
      <c r="V392" s="1" t="str" cm="1">
        <f t="array" ref="V392">_xll.BDP(B392,"rx280")</f>
        <v>#N/A Connection</v>
      </c>
      <c r="W392" s="1" t="str" cm="1">
        <f t="array" ref="W392">_xll.BDP(B392,"CEO_DUALITY")</f>
        <v>#N/A Connection</v>
      </c>
      <c r="X392" s="1" t="str" cm="1">
        <f t="array" ref="X392">_xll.BDP(B392,"ES277")</f>
        <v>#N/A Connection</v>
      </c>
      <c r="Y392" s="1" t="str" cm="1">
        <f t="array" ref="Y392">_xll.BDP(B392,"es096")</f>
        <v>#N/A Connection</v>
      </c>
      <c r="Z392" s="1" t="str" cm="1">
        <f t="array" ref="Z392">_xll.BDP(B392,"CG680")</f>
        <v>#N/A Connection</v>
      </c>
      <c r="AA392" s="1">
        <v>3.2319100000000001</v>
      </c>
      <c r="AB392" s="1">
        <v>105.6353573615872</v>
      </c>
      <c r="AC392" s="1">
        <v>-7.8521700000000001</v>
      </c>
      <c r="AD392" s="1">
        <v>5.9828609999999998</v>
      </c>
      <c r="AE392" s="1">
        <v>76.392200000000003</v>
      </c>
      <c r="AG392" t="str" cm="1">
        <f t="array" ref="AG392">_xll.BDP(B392,"State_of_domicile")</f>
        <v>#N/A Connection</v>
      </c>
      <c r="AH392" t="str" cm="1">
        <f t="array" ref="AH392">_xll.BDP(B392,"cntry_of_domicile")</f>
        <v>#N/A Connection</v>
      </c>
      <c r="AI392" t="str" cm="1">
        <f t="array" ref="AI392">_xll.BDP(B392,"cur_mkt_cap")</f>
        <v>#N/A Connection</v>
      </c>
      <c r="AJ392" t="str">
        <f t="shared" si="13"/>
        <v>Large Cap</v>
      </c>
      <c r="AK392" t="str" cm="1">
        <f t="array" ref="AK392">_xll.BDP(B392,"EQY_beta")</f>
        <v>#N/A Connection</v>
      </c>
    </row>
    <row r="393" spans="1:37" x14ac:dyDescent="0.3">
      <c r="A393" t="s">
        <v>861</v>
      </c>
      <c r="B393" t="str">
        <f t="shared" si="12"/>
        <v>REGN US Equity</v>
      </c>
      <c r="C393" t="s">
        <v>360</v>
      </c>
      <c r="D393" t="s">
        <v>29</v>
      </c>
      <c r="E393">
        <v>108901900</v>
      </c>
      <c r="F393" t="s">
        <v>1065</v>
      </c>
      <c r="G393">
        <v>20.474299999999999</v>
      </c>
      <c r="H393">
        <v>656077</v>
      </c>
      <c r="I393">
        <v>1988</v>
      </c>
      <c r="J393">
        <v>10368</v>
      </c>
      <c r="K393" t="s">
        <v>1101</v>
      </c>
      <c r="L393" s="1">
        <v>725.95</v>
      </c>
      <c r="M393" s="1">
        <v>26.780453187172192</v>
      </c>
      <c r="N393" s="1">
        <v>33.092277611461178</v>
      </c>
      <c r="O393" s="1">
        <v>22.983505588295877</v>
      </c>
      <c r="P393" s="1" t="str" cm="1">
        <f t="array" ref="P393">_xll.BDP(B393,"is010")</f>
        <v>#N/A Connection</v>
      </c>
      <c r="Q393" s="1" t="str" cm="1">
        <f t="array" ref="Q393">_xll.BDP(B393,"wacc")</f>
        <v>#N/A Connection</v>
      </c>
      <c r="R393" s="1" t="str" cm="1">
        <f t="array" ref="R393">_xll.BDP(B393,"rr243")</f>
        <v>#N/A Connection</v>
      </c>
      <c r="S393" s="1" t="str" cm="1">
        <f t="array" ref="S393">_xll.BDP(B393,"rr057")</f>
        <v>#N/A Connection</v>
      </c>
      <c r="T393" s="1" t="str" cm="1">
        <f t="array" ref="T393">_xll.BDP(B393,"RR026")</f>
        <v>#N/A Connection</v>
      </c>
      <c r="U393" s="1" t="str" cm="1">
        <f t="array" ref="U393">_xll.BDP(B393,"rr951")</f>
        <v>#N/A Connection</v>
      </c>
      <c r="V393" s="1" t="str" cm="1">
        <f t="array" ref="V393">_xll.BDP(B393,"rx280")</f>
        <v>#N/A Connection</v>
      </c>
      <c r="W393" s="1" t="str" cm="1">
        <f t="array" ref="W393">_xll.BDP(B393,"CEO_DUALITY")</f>
        <v>#N/A Connection</v>
      </c>
      <c r="X393" s="1" t="str" cm="1">
        <f t="array" ref="X393">_xll.BDP(B393,"ES277")</f>
        <v>#N/A Connection</v>
      </c>
      <c r="Y393" s="1" t="str" cm="1">
        <f t="array" ref="Y393">_xll.BDP(B393,"es096")</f>
        <v>#N/A Connection</v>
      </c>
      <c r="Z393" s="1" t="str" cm="1">
        <f t="array" ref="Z393">_xll.BDP(B393,"CG680")</f>
        <v>#N/A Connection</v>
      </c>
      <c r="AA393" s="1">
        <v>2.5461559999999999</v>
      </c>
      <c r="AB393" s="1">
        <v>92.415911510902717</v>
      </c>
      <c r="AC393" s="1">
        <v>18.770659999999999</v>
      </c>
      <c r="AD393" s="1">
        <v>23.39443</v>
      </c>
      <c r="AE393" s="1">
        <v>14.342879999999999</v>
      </c>
      <c r="AF393" s="1">
        <v>15.672618160535423</v>
      </c>
      <c r="AG393" t="str" cm="1">
        <f t="array" ref="AG393">_xll.BDP(B393,"State_of_domicile")</f>
        <v>#N/A Connection</v>
      </c>
      <c r="AH393" t="str" cm="1">
        <f t="array" ref="AH393">_xll.BDP(B393,"cntry_of_domicile")</f>
        <v>#N/A Connection</v>
      </c>
      <c r="AI393" t="str" cm="1">
        <f t="array" ref="AI393">_xll.BDP(B393,"cur_mkt_cap")</f>
        <v>#N/A Connection</v>
      </c>
      <c r="AJ393" t="str">
        <f t="shared" si="13"/>
        <v>Large Cap</v>
      </c>
      <c r="AK393" t="str" cm="1">
        <f t="array" ref="AK393">_xll.BDP(B393,"EQY_beta")</f>
        <v>#N/A Connection</v>
      </c>
    </row>
    <row r="394" spans="1:37" x14ac:dyDescent="0.3">
      <c r="A394" t="s">
        <v>940</v>
      </c>
      <c r="B394" t="str">
        <f t="shared" si="12"/>
        <v>RF US Equity</v>
      </c>
      <c r="C394" t="s">
        <v>439</v>
      </c>
      <c r="D394" t="s">
        <v>14</v>
      </c>
      <c r="E394">
        <v>934000000</v>
      </c>
      <c r="F394" t="s">
        <v>1063</v>
      </c>
      <c r="G394">
        <v>10.5504</v>
      </c>
      <c r="H394">
        <v>7139449</v>
      </c>
      <c r="I394">
        <v>2004</v>
      </c>
      <c r="J394">
        <v>19950</v>
      </c>
      <c r="K394" t="s">
        <v>1088</v>
      </c>
      <c r="L394" s="1">
        <v>22.11</v>
      </c>
      <c r="M394" s="1">
        <v>8.2810716144988916</v>
      </c>
      <c r="N394" s="1">
        <v>20.497435897435899</v>
      </c>
      <c r="O394" s="1">
        <v>1.2193837093789781</v>
      </c>
      <c r="P394" s="1" t="str" cm="1">
        <f t="array" ref="P394">_xll.BDP(B394,"is010")</f>
        <v>#N/A Connection</v>
      </c>
      <c r="Q394" s="1" t="str" cm="1">
        <f t="array" ref="Q394">_xll.BDP(B394,"wacc")</f>
        <v>#N/A Connection</v>
      </c>
      <c r="R394" s="1" t="str" cm="1">
        <f t="array" ref="R394">_xll.BDP(B394,"rr243")</f>
        <v>#N/A Connection</v>
      </c>
      <c r="T394" s="1" t="str" cm="1">
        <f t="array" ref="T394">_xll.BDP(B394,"RR026")</f>
        <v>#N/A Connection</v>
      </c>
      <c r="U394" s="1" t="str" cm="1">
        <f t="array" ref="U394">_xll.BDP(B394,"rr951")</f>
        <v>#N/A Connection</v>
      </c>
      <c r="V394" s="1" t="str" cm="1">
        <f t="array" ref="V394">_xll.BDP(B394,"rx280")</f>
        <v>#N/A Connection</v>
      </c>
      <c r="W394" s="1" t="str" cm="1">
        <f t="array" ref="W394">_xll.BDP(B394,"CEO_DUALITY")</f>
        <v>#N/A Connection</v>
      </c>
      <c r="X394" s="1" t="str" cm="1">
        <f t="array" ref="X394">_xll.BDP(B394,"ES277")</f>
        <v>#N/A Connection</v>
      </c>
      <c r="Y394" s="1" t="str" cm="1">
        <f t="array" ref="Y394">_xll.BDP(B394,"es096")</f>
        <v>#N/A Connection</v>
      </c>
      <c r="Z394" s="1" t="str" cm="1">
        <f t="array" ref="Z394">_xll.BDP(B394,"CG680")</f>
        <v>#N/A Connection</v>
      </c>
      <c r="AA394" s="1">
        <v>3.2956530000000002</v>
      </c>
      <c r="AB394" s="1">
        <v>86.38579709952559</v>
      </c>
      <c r="AC394" s="1">
        <v>-7.7620940000000003</v>
      </c>
      <c r="AD394" s="1">
        <v>14.620509999999999</v>
      </c>
      <c r="AE394" s="1">
        <v>7.7242860000000002</v>
      </c>
      <c r="AF394" s="1">
        <v>15.098626365397539</v>
      </c>
      <c r="AG394" t="str" cm="1">
        <f t="array" ref="AG394">_xll.BDP(B394,"State_of_domicile")</f>
        <v>#N/A Connection</v>
      </c>
      <c r="AH394" t="str" cm="1">
        <f t="array" ref="AH394">_xll.BDP(B394,"cntry_of_domicile")</f>
        <v>#N/A Connection</v>
      </c>
      <c r="AI394" t="str" cm="1">
        <f t="array" ref="AI394">_xll.BDP(B394,"cur_mkt_cap")</f>
        <v>#N/A Connection</v>
      </c>
      <c r="AJ394" t="str">
        <f t="shared" si="13"/>
        <v>Large Cap</v>
      </c>
      <c r="AK394" t="str" cm="1">
        <f t="array" ref="AK394">_xll.BDP(B394,"EQY_beta")</f>
        <v>#N/A Connection</v>
      </c>
    </row>
    <row r="395" spans="1:37" x14ac:dyDescent="0.3">
      <c r="A395" t="s">
        <v>715</v>
      </c>
      <c r="B395" t="str">
        <f t="shared" si="12"/>
        <v>RHI US Equity</v>
      </c>
      <c r="C395" t="s">
        <v>215</v>
      </c>
      <c r="D395" t="s">
        <v>21</v>
      </c>
      <c r="E395">
        <v>108498500</v>
      </c>
      <c r="F395" t="s">
        <v>1063</v>
      </c>
      <c r="G395">
        <v>14.4526</v>
      </c>
      <c r="H395">
        <v>956267</v>
      </c>
      <c r="I395">
        <v>1979</v>
      </c>
      <c r="J395">
        <v>14600</v>
      </c>
      <c r="K395" t="s">
        <v>1093</v>
      </c>
      <c r="L395" s="1">
        <v>77.5</v>
      </c>
      <c r="M395" s="1">
        <v>7.3507384420306909</v>
      </c>
      <c r="N395" s="1">
        <v>28.352966316835914</v>
      </c>
      <c r="O395" s="1">
        <v>18.970804426830576</v>
      </c>
      <c r="P395" s="1" t="str" cm="1">
        <f t="array" ref="P395">_xll.BDP(B395,"is010")</f>
        <v>#N/A Connection</v>
      </c>
      <c r="Q395" s="1" t="str" cm="1">
        <f t="array" ref="Q395">_xll.BDP(B395,"wacc")</f>
        <v>#N/A Connection</v>
      </c>
      <c r="R395" s="1" t="str" cm="1">
        <f t="array" ref="R395">_xll.BDP(B395,"rr243")</f>
        <v>#N/A Connection</v>
      </c>
      <c r="S395" s="1" t="str" cm="1">
        <f t="array" ref="S395">_xll.BDP(B395,"rr057")</f>
        <v>#N/A Connection</v>
      </c>
      <c r="T395" s="1" t="str" cm="1">
        <f t="array" ref="T395">_xll.BDP(B395,"RR026")</f>
        <v>#N/A Connection</v>
      </c>
      <c r="U395" s="1" t="str" cm="1">
        <f t="array" ref="U395">_xll.BDP(B395,"rr951")</f>
        <v>#N/A Connection</v>
      </c>
      <c r="V395" s="1" t="str" cm="1">
        <f t="array" ref="V395">_xll.BDP(B395,"rx280")</f>
        <v>#N/A Connection</v>
      </c>
      <c r="W395" s="1" t="str" cm="1">
        <f t="array" ref="W395">_xll.BDP(B395,"CEO_DUALITY")</f>
        <v>#N/A Connection</v>
      </c>
      <c r="X395" s="1" t="str" cm="1">
        <f t="array" ref="X395">_xll.BDP(B395,"ES277")</f>
        <v>#N/A Connection</v>
      </c>
      <c r="Y395" s="1" t="str" cm="1">
        <f t="array" ref="Y395">_xll.BDP(B395,"es096")</f>
        <v>#N/A Connection</v>
      </c>
      <c r="Z395" s="1" t="str" cm="1">
        <f t="array" ref="Z395">_xll.BDP(B395,"CG680")</f>
        <v>#N/A Connection</v>
      </c>
      <c r="AA395" s="1">
        <v>12.04876</v>
      </c>
      <c r="AB395" s="1">
        <v>113.87769961306769</v>
      </c>
      <c r="AC395" s="1">
        <v>-29.521139999999999</v>
      </c>
      <c r="AD395" s="1">
        <v>9.0636360000000007</v>
      </c>
      <c r="AE395" s="1">
        <v>8.8456550000000007</v>
      </c>
      <c r="AF395" s="1">
        <v>10.96036264998328</v>
      </c>
      <c r="AG395" t="str" cm="1">
        <f t="array" ref="AG395">_xll.BDP(B395,"State_of_domicile")</f>
        <v>#N/A Connection</v>
      </c>
      <c r="AH395" t="str" cm="1">
        <f t="array" ref="AH395">_xll.BDP(B395,"cntry_of_domicile")</f>
        <v>#N/A Connection</v>
      </c>
      <c r="AI395" t="str" cm="1">
        <f t="array" ref="AI395">_xll.BDP(B395,"cur_mkt_cap")</f>
        <v>#N/A Connection</v>
      </c>
      <c r="AJ395" t="str">
        <f t="shared" si="13"/>
        <v>Large Cap</v>
      </c>
      <c r="AK395" t="str" cm="1">
        <f t="array" ref="AK395">_xll.BDP(B395,"EQY_beta")</f>
        <v>#N/A Connection</v>
      </c>
    </row>
    <row r="396" spans="1:37" x14ac:dyDescent="0.3">
      <c r="A396" t="s">
        <v>704</v>
      </c>
      <c r="B396" t="str">
        <f t="shared" si="12"/>
        <v>RJF US Equity</v>
      </c>
      <c r="C396" t="s">
        <v>203</v>
      </c>
      <c r="D396" t="s">
        <v>14</v>
      </c>
      <c r="E396">
        <v>215000000</v>
      </c>
      <c r="F396" t="s">
        <v>1063</v>
      </c>
      <c r="G396">
        <v>15.574199999999999</v>
      </c>
      <c r="H396">
        <v>1528154</v>
      </c>
      <c r="I396">
        <v>1974</v>
      </c>
      <c r="J396">
        <v>17000</v>
      </c>
      <c r="K396" t="s">
        <v>1080</v>
      </c>
      <c r="L396" s="1">
        <v>117</v>
      </c>
      <c r="M396" s="1">
        <v>12.156915338353279</v>
      </c>
      <c r="N396" s="1">
        <v>39.40932439243052</v>
      </c>
      <c r="O396" s="1">
        <v>2.3313959501709909</v>
      </c>
      <c r="P396" s="1" t="str" cm="1">
        <f t="array" ref="P396">_xll.BDP(B396,"is010")</f>
        <v>#N/A Connection</v>
      </c>
      <c r="Q396" s="1" t="str" cm="1">
        <f t="array" ref="Q396">_xll.BDP(B396,"wacc")</f>
        <v>#N/A Connection</v>
      </c>
      <c r="R396" s="1" t="str" cm="1">
        <f t="array" ref="R396">_xll.BDP(B396,"rr243")</f>
        <v>#N/A Connection</v>
      </c>
      <c r="T396" s="1" t="str" cm="1">
        <f t="array" ref="T396">_xll.BDP(B396,"RR026")</f>
        <v>#N/A Connection</v>
      </c>
      <c r="U396" s="1" t="str" cm="1">
        <f t="array" ref="U396">_xll.BDP(B396,"rr951")</f>
        <v>#N/A Connection</v>
      </c>
      <c r="V396" s="1" t="str" cm="1">
        <f t="array" ref="V396">_xll.BDP(B396,"rx280")</f>
        <v>#N/A Connection</v>
      </c>
      <c r="W396" s="1" t="str" cm="1">
        <f t="array" ref="W396">_xll.BDP(B396,"CEO_DUALITY")</f>
        <v>#N/A Connection</v>
      </c>
      <c r="X396" s="1" t="str" cm="1">
        <f t="array" ref="X396">_xll.BDP(B396,"ES277")</f>
        <v>#N/A Connection</v>
      </c>
      <c r="Y396" s="1" t="str" cm="1">
        <f t="array" ref="Y396">_xll.BDP(B396,"es096")</f>
        <v>#N/A Connection</v>
      </c>
      <c r="Z396" s="1" t="str" cm="1">
        <f t="array" ref="Z396">_xll.BDP(B396,"CG680")</f>
        <v>#N/A Connection</v>
      </c>
      <c r="AA396" s="1">
        <v>3.9076919999999999</v>
      </c>
      <c r="AB396" s="1">
        <v>78.725718569028203</v>
      </c>
      <c r="AC396" s="1">
        <v>13.0946</v>
      </c>
      <c r="AD396" s="1">
        <v>24.03867</v>
      </c>
      <c r="AE396" s="1">
        <v>14.719659999999999</v>
      </c>
      <c r="AF396" s="1">
        <v>17.091210154512517</v>
      </c>
      <c r="AG396" t="str" cm="1">
        <f t="array" ref="AG396">_xll.BDP(B396,"State_of_domicile")</f>
        <v>#N/A Connection</v>
      </c>
      <c r="AH396" t="str" cm="1">
        <f t="array" ref="AH396">_xll.BDP(B396,"cntry_of_domicile")</f>
        <v>#N/A Connection</v>
      </c>
      <c r="AI396" t="str" cm="1">
        <f t="array" ref="AI396">_xll.BDP(B396,"cur_mkt_cap")</f>
        <v>#N/A Connection</v>
      </c>
      <c r="AJ396" t="str">
        <f t="shared" si="13"/>
        <v>Large Cap</v>
      </c>
      <c r="AK396" t="str" cm="1">
        <f t="array" ref="AK396">_xll.BDP(B396,"EQY_beta")</f>
        <v>#N/A Connection</v>
      </c>
    </row>
    <row r="397" spans="1:37" x14ac:dyDescent="0.3">
      <c r="A397" t="s">
        <v>864</v>
      </c>
      <c r="B397" t="str">
        <f t="shared" si="12"/>
        <v>RL US Equity</v>
      </c>
      <c r="C397" t="s">
        <v>363</v>
      </c>
      <c r="D397" t="s">
        <v>39</v>
      </c>
      <c r="E397">
        <v>65972490</v>
      </c>
      <c r="F397" t="s">
        <v>1063</v>
      </c>
      <c r="G397">
        <v>17.422799999999999</v>
      </c>
      <c r="H397">
        <v>853137</v>
      </c>
      <c r="I397">
        <v>1997</v>
      </c>
      <c r="J397">
        <v>13500</v>
      </c>
      <c r="K397" t="s">
        <v>1113</v>
      </c>
      <c r="L397" s="1">
        <v>120.29</v>
      </c>
      <c r="M397" s="1">
        <v>1.1516017064042705</v>
      </c>
      <c r="O397" s="1">
        <v>4.3588779496928698</v>
      </c>
      <c r="P397" s="1" t="str" cm="1">
        <f t="array" ref="P397">_xll.BDP(B397,"is010")</f>
        <v>#N/A Connection</v>
      </c>
      <c r="Q397" s="1" t="str" cm="1">
        <f t="array" ref="Q397">_xll.BDP(B397,"wacc")</f>
        <v>#N/A Connection</v>
      </c>
      <c r="R397" s="1" t="str" cm="1">
        <f t="array" ref="R397">_xll.BDP(B397,"rr243")</f>
        <v>#N/A Connection</v>
      </c>
      <c r="S397" s="1" t="str" cm="1">
        <f t="array" ref="S397">_xll.BDP(B397,"rr057")</f>
        <v>#N/A Connection</v>
      </c>
      <c r="T397" s="1" t="str" cm="1">
        <f t="array" ref="T397">_xll.BDP(B397,"RR026")</f>
        <v>#N/A Connection</v>
      </c>
      <c r="U397" s="1" t="str" cm="1">
        <f t="array" ref="U397">_xll.BDP(B397,"rr951")</f>
        <v>#N/A Connection</v>
      </c>
      <c r="V397" s="1" t="str" cm="1">
        <f t="array" ref="V397">_xll.BDP(B397,"rx280")</f>
        <v>#N/A Connection</v>
      </c>
      <c r="W397" s="1" t="str" cm="1">
        <f t="array" ref="W397">_xll.BDP(B397,"CEO_DUALITY")</f>
        <v>#N/A Connection</v>
      </c>
      <c r="X397" s="1" t="str" cm="1">
        <f t="array" ref="X397">_xll.BDP(B397,"ES277")</f>
        <v>#N/A Connection</v>
      </c>
      <c r="Y397" s="1" t="str" cm="1">
        <f t="array" ref="Y397">_xll.BDP(B397,"es096")</f>
        <v>#N/A Connection</v>
      </c>
      <c r="Z397" s="1" t="str" cm="1">
        <f t="array" ref="Z397">_xll.BDP(B397,"CG680")</f>
        <v>#N/A Connection</v>
      </c>
      <c r="AA397" s="1">
        <v>6.039574</v>
      </c>
      <c r="AB397" s="1">
        <v>139.21276007587696</v>
      </c>
      <c r="AC397" s="1">
        <v>10.374879999999999</v>
      </c>
      <c r="AD397" s="1">
        <v>1.4108099999999999</v>
      </c>
      <c r="AE397" s="1">
        <v>3.9167969999999999</v>
      </c>
      <c r="AF397" s="1">
        <v>-1.4604736835125642</v>
      </c>
      <c r="AG397" t="str" cm="1">
        <f t="array" ref="AG397">_xll.BDP(B397,"State_of_domicile")</f>
        <v>#N/A Connection</v>
      </c>
      <c r="AH397" t="str" cm="1">
        <f t="array" ref="AH397">_xll.BDP(B397,"cntry_of_domicile")</f>
        <v>#N/A Connection</v>
      </c>
      <c r="AI397" t="str" cm="1">
        <f t="array" ref="AI397">_xll.BDP(B397,"cur_mkt_cap")</f>
        <v>#N/A Connection</v>
      </c>
      <c r="AJ397" t="str">
        <f t="shared" si="13"/>
        <v>Large Cap</v>
      </c>
      <c r="AK397" t="str" cm="1">
        <f t="array" ref="AK397">_xll.BDP(B397,"EQY_beta")</f>
        <v>#N/A Connection</v>
      </c>
    </row>
    <row r="398" spans="1:37" x14ac:dyDescent="0.3">
      <c r="A398" t="s">
        <v>959</v>
      </c>
      <c r="B398" t="str">
        <f t="shared" si="12"/>
        <v>RMD US Equity</v>
      </c>
      <c r="C398" t="s">
        <v>457</v>
      </c>
      <c r="D398" t="s">
        <v>29</v>
      </c>
      <c r="E398">
        <v>146909400</v>
      </c>
      <c r="F398" t="s">
        <v>1063</v>
      </c>
      <c r="G398">
        <v>40.8309</v>
      </c>
      <c r="H398">
        <v>694040</v>
      </c>
      <c r="I398">
        <v>1994</v>
      </c>
      <c r="J398">
        <v>8160</v>
      </c>
      <c r="K398" t="s">
        <v>1064</v>
      </c>
      <c r="L398" s="1">
        <v>230</v>
      </c>
      <c r="M398" s="1">
        <v>10.873967193780153</v>
      </c>
      <c r="N398" s="1">
        <v>19.586368284089197</v>
      </c>
      <c r="O398" s="1">
        <v>12.260069499464519</v>
      </c>
      <c r="P398" s="1" t="str" cm="1">
        <f t="array" ref="P398">_xll.BDP(B398,"is010")</f>
        <v>#N/A Connection</v>
      </c>
      <c r="Q398" s="1" t="str" cm="1">
        <f t="array" ref="Q398">_xll.BDP(B398,"wacc")</f>
        <v>#N/A Connection</v>
      </c>
      <c r="R398" s="1" t="str" cm="1">
        <f t="array" ref="R398">_xll.BDP(B398,"rr243")</f>
        <v>#N/A Connection</v>
      </c>
      <c r="S398" s="1" t="str" cm="1">
        <f t="array" ref="S398">_xll.BDP(B398,"rr057")</f>
        <v>#N/A Connection</v>
      </c>
      <c r="T398" s="1" t="str" cm="1">
        <f t="array" ref="T398">_xll.BDP(B398,"RR026")</f>
        <v>#N/A Connection</v>
      </c>
      <c r="U398" s="1" t="str" cm="1">
        <f t="array" ref="U398">_xll.BDP(B398,"rr951")</f>
        <v>#N/A Connection</v>
      </c>
      <c r="V398" s="1" t="str" cm="1">
        <f t="array" ref="V398">_xll.BDP(B398,"rx280")</f>
        <v>#N/A Connection</v>
      </c>
      <c r="W398" s="1" t="str" cm="1">
        <f t="array" ref="W398">_xll.BDP(B398,"CEO_DUALITY")</f>
        <v>#N/A Connection</v>
      </c>
      <c r="X398" s="1" t="str" cm="1">
        <f t="array" ref="X398">_xll.BDP(B398,"ES277")</f>
        <v>#N/A Connection</v>
      </c>
      <c r="Y398" s="1" t="str" cm="1">
        <f t="array" ref="Y398">_xll.BDP(B398,"es096")</f>
        <v>#N/A Connection</v>
      </c>
      <c r="Z398" s="1" t="str" cm="1">
        <f t="array" ref="Z398">_xll.BDP(B398,"CG680")</f>
        <v>#N/A Connection</v>
      </c>
      <c r="AA398" s="1">
        <v>1.6981040000000001</v>
      </c>
      <c r="AB398" s="1">
        <v>72.289842870363017</v>
      </c>
      <c r="AC398" s="1">
        <v>-3.6905299999999999</v>
      </c>
      <c r="AD398" s="1">
        <v>13.584820000000001</v>
      </c>
      <c r="AE398" s="1">
        <v>22.184830000000002</v>
      </c>
      <c r="AF398" s="1">
        <v>19.403679487771484</v>
      </c>
      <c r="AG398" t="str" cm="1">
        <f t="array" ref="AG398">_xll.BDP(B398,"State_of_domicile")</f>
        <v>#N/A Connection</v>
      </c>
      <c r="AH398" t="str" cm="1">
        <f t="array" ref="AH398">_xll.BDP(B398,"cntry_of_domicile")</f>
        <v>#N/A Connection</v>
      </c>
      <c r="AI398" t="str" cm="1">
        <f t="array" ref="AI398">_xll.BDP(B398,"cur_mkt_cap")</f>
        <v>#N/A Connection</v>
      </c>
      <c r="AJ398" t="str">
        <f t="shared" si="13"/>
        <v>Large Cap</v>
      </c>
      <c r="AK398" t="str" cm="1">
        <f t="array" ref="AK398">_xll.BDP(B398,"EQY_beta")</f>
        <v>#N/A Connection</v>
      </c>
    </row>
    <row r="399" spans="1:37" x14ac:dyDescent="0.3">
      <c r="A399" t="s">
        <v>858</v>
      </c>
      <c r="B399" t="str">
        <f t="shared" si="12"/>
        <v>ROK US Equity</v>
      </c>
      <c r="C399" t="s">
        <v>357</v>
      </c>
      <c r="D399" t="s">
        <v>21</v>
      </c>
      <c r="E399">
        <v>114782400</v>
      </c>
      <c r="F399" t="s">
        <v>1063</v>
      </c>
      <c r="G399">
        <v>31.4148</v>
      </c>
      <c r="H399">
        <v>750927</v>
      </c>
      <c r="I399">
        <v>1996</v>
      </c>
      <c r="J399">
        <v>26000</v>
      </c>
      <c r="K399" t="s">
        <v>1079</v>
      </c>
      <c r="L399" s="1">
        <v>282.94</v>
      </c>
      <c r="M399" s="1">
        <v>6.3774006581097886</v>
      </c>
      <c r="N399" s="1">
        <v>671.27426959999752</v>
      </c>
      <c r="O399" s="1">
        <v>11.665948462419781</v>
      </c>
      <c r="P399" s="1" t="str" cm="1">
        <f t="array" ref="P399">_xll.BDP(B399,"is010")</f>
        <v>#N/A Connection</v>
      </c>
      <c r="Q399" s="1" t="str" cm="1">
        <f t="array" ref="Q399">_xll.BDP(B399,"wacc")</f>
        <v>#N/A Connection</v>
      </c>
      <c r="R399" s="1" t="str" cm="1">
        <f t="array" ref="R399">_xll.BDP(B399,"rr243")</f>
        <v>#N/A Connection</v>
      </c>
      <c r="S399" s="1" t="str" cm="1">
        <f t="array" ref="S399">_xll.BDP(B399,"rr057")</f>
        <v>#N/A Connection</v>
      </c>
      <c r="T399" s="1" t="str" cm="1">
        <f t="array" ref="T399">_xll.BDP(B399,"RR026")</f>
        <v>#N/A Connection</v>
      </c>
      <c r="U399" s="1" t="str" cm="1">
        <f t="array" ref="U399">_xll.BDP(B399,"rr951")</f>
        <v>#N/A Connection</v>
      </c>
      <c r="V399" s="1" t="str" cm="1">
        <f t="array" ref="V399">_xll.BDP(B399,"rx280")</f>
        <v>#N/A Connection</v>
      </c>
      <c r="W399" s="1" t="str" cm="1">
        <f t="array" ref="W399">_xll.BDP(B399,"CEO_DUALITY")</f>
        <v>#N/A Connection</v>
      </c>
      <c r="X399" s="1" t="str" cm="1">
        <f t="array" ref="X399">_xll.BDP(B399,"ES277")</f>
        <v>#N/A Connection</v>
      </c>
      <c r="Y399" s="1" t="str" cm="1">
        <f t="array" ref="Y399">_xll.BDP(B399,"es096")</f>
        <v>#N/A Connection</v>
      </c>
      <c r="Z399" s="1" t="str" cm="1">
        <f t="array" ref="Z399">_xll.BDP(B399,"CG680")</f>
        <v>#N/A Connection</v>
      </c>
      <c r="AA399" s="1">
        <v>3.9155869999999999</v>
      </c>
      <c r="AB399" s="1">
        <v>88.539756477568815</v>
      </c>
      <c r="AC399" s="1">
        <v>-9.2288040000000002</v>
      </c>
      <c r="AD399" s="1">
        <v>13.32498</v>
      </c>
      <c r="AE399" s="1">
        <v>8.7205089999999998</v>
      </c>
      <c r="AF399" s="1">
        <v>14.450214039943155</v>
      </c>
      <c r="AG399" t="str" cm="1">
        <f t="array" ref="AG399">_xll.BDP(B399,"State_of_domicile")</f>
        <v>#N/A Connection</v>
      </c>
      <c r="AH399" t="str" cm="1">
        <f t="array" ref="AH399">_xll.BDP(B399,"cntry_of_domicile")</f>
        <v>#N/A Connection</v>
      </c>
      <c r="AI399" t="str" cm="1">
        <f t="array" ref="AI399">_xll.BDP(B399,"cur_mkt_cap")</f>
        <v>#N/A Connection</v>
      </c>
      <c r="AJ399" t="str">
        <f t="shared" si="13"/>
        <v>Large Cap</v>
      </c>
      <c r="AK399" t="str" cm="1">
        <f t="array" ref="AK399">_xll.BDP(B399,"EQY_beta")</f>
        <v>#N/A Connection</v>
      </c>
    </row>
    <row r="400" spans="1:37" x14ac:dyDescent="0.3">
      <c r="A400" t="s">
        <v>707</v>
      </c>
      <c r="B400" t="str">
        <f t="shared" si="12"/>
        <v>ROL US Equity</v>
      </c>
      <c r="C400" t="s">
        <v>206</v>
      </c>
      <c r="D400" t="s">
        <v>21</v>
      </c>
      <c r="E400">
        <v>492472400</v>
      </c>
      <c r="F400" t="s">
        <v>1063</v>
      </c>
      <c r="G400">
        <v>50.813899999999997</v>
      </c>
      <c r="H400">
        <v>1220829</v>
      </c>
      <c r="I400">
        <v>1948</v>
      </c>
      <c r="J400">
        <v>16482</v>
      </c>
      <c r="K400" t="s">
        <v>1093</v>
      </c>
      <c r="L400" s="1">
        <v>37.47</v>
      </c>
      <c r="M400" s="1">
        <v>8.9852198725576926</v>
      </c>
      <c r="N400" s="1">
        <v>22.244949071805113</v>
      </c>
      <c r="O400" s="1">
        <v>17.466031462635989</v>
      </c>
      <c r="P400" s="1" t="str" cm="1">
        <f t="array" ref="P400">_xll.BDP(B400,"is010")</f>
        <v>#N/A Connection</v>
      </c>
      <c r="Q400" s="1" t="str" cm="1">
        <f t="array" ref="Q400">_xll.BDP(B400,"wacc")</f>
        <v>#N/A Connection</v>
      </c>
      <c r="R400" s="1" t="str" cm="1">
        <f t="array" ref="R400">_xll.BDP(B400,"rr243")</f>
        <v>#N/A Connection</v>
      </c>
      <c r="S400" s="1" t="str" cm="1">
        <f t="array" ref="S400">_xll.BDP(B400,"rr057")</f>
        <v>#N/A Connection</v>
      </c>
      <c r="T400" s="1" t="str" cm="1">
        <f t="array" ref="T400">_xll.BDP(B400,"RR026")</f>
        <v>#N/A Connection</v>
      </c>
      <c r="U400" s="1" t="str" cm="1">
        <f t="array" ref="U400">_xll.BDP(B400,"rr951")</f>
        <v>#N/A Connection</v>
      </c>
      <c r="V400" s="1" t="str" cm="1">
        <f t="array" ref="V400">_xll.BDP(B400,"rx280")</f>
        <v>#N/A Connection</v>
      </c>
      <c r="W400" s="1" t="str" cm="1">
        <f t="array" ref="W400">_xll.BDP(B400,"CEO_DUALITY")</f>
        <v>#N/A Connection</v>
      </c>
      <c r="X400" s="1" t="str" cm="1">
        <f t="array" ref="X400">_xll.BDP(B400,"ES277")</f>
        <v>#N/A Connection</v>
      </c>
      <c r="Y400" s="1" t="str" cm="1">
        <f t="array" ref="Y400">_xll.BDP(B400,"es096")</f>
        <v>#N/A Connection</v>
      </c>
      <c r="Z400" s="1" t="str" cm="1">
        <f t="array" ref="Z400">_xll.BDP(B400,"CG680")</f>
        <v>#N/A Connection</v>
      </c>
      <c r="AA400" s="1">
        <v>7.4671719999999997</v>
      </c>
      <c r="AB400" s="1">
        <v>44.78417949647018</v>
      </c>
      <c r="AC400" s="1">
        <v>19.58822</v>
      </c>
      <c r="AD400" s="1">
        <v>17.4316</v>
      </c>
      <c r="AE400" s="1">
        <v>13.44</v>
      </c>
      <c r="AF400" s="1">
        <v>20.688230107075324</v>
      </c>
      <c r="AG400" t="str" cm="1">
        <f t="array" ref="AG400">_xll.BDP(B400,"State_of_domicile")</f>
        <v>#N/A Connection</v>
      </c>
      <c r="AH400" t="str" cm="1">
        <f t="array" ref="AH400">_xll.BDP(B400,"cntry_of_domicile")</f>
        <v>#N/A Connection</v>
      </c>
      <c r="AI400" t="str" cm="1">
        <f t="array" ref="AI400">_xll.BDP(B400,"cur_mkt_cap")</f>
        <v>#N/A Connection</v>
      </c>
      <c r="AJ400" t="str">
        <f t="shared" si="13"/>
        <v>Large Cap</v>
      </c>
      <c r="AK400" t="str" cm="1">
        <f t="array" ref="AK400">_xll.BDP(B400,"EQY_beta")</f>
        <v>#N/A Connection</v>
      </c>
    </row>
    <row r="401" spans="1:37" x14ac:dyDescent="0.3">
      <c r="A401" t="s">
        <v>792</v>
      </c>
      <c r="B401" t="str">
        <f t="shared" si="12"/>
        <v>ROP US Equity</v>
      </c>
      <c r="C401" t="s">
        <v>292</v>
      </c>
      <c r="D401" t="s">
        <v>19</v>
      </c>
      <c r="E401">
        <v>106052000</v>
      </c>
      <c r="F401" t="s">
        <v>1063</v>
      </c>
      <c r="G401">
        <v>46.631799999999998</v>
      </c>
      <c r="H401">
        <v>497787</v>
      </c>
      <c r="I401">
        <v>1981</v>
      </c>
      <c r="J401">
        <v>19300</v>
      </c>
      <c r="K401" t="s">
        <v>1071</v>
      </c>
      <c r="L401" s="1">
        <v>445.06</v>
      </c>
      <c r="M401" s="1">
        <v>7.9580111739246284</v>
      </c>
      <c r="N401" s="1">
        <v>11.774618611292309</v>
      </c>
      <c r="O401" s="1">
        <v>6.6220968161484972</v>
      </c>
      <c r="P401" s="1" t="str" cm="1">
        <f t="array" ref="P401">_xll.BDP(B401,"is010")</f>
        <v>#N/A Connection</v>
      </c>
      <c r="Q401" s="1" t="str" cm="1">
        <f t="array" ref="Q401">_xll.BDP(B401,"wacc")</f>
        <v>#N/A Connection</v>
      </c>
      <c r="R401" s="1" t="str" cm="1">
        <f t="array" ref="R401">_xll.BDP(B401,"rr243")</f>
        <v>#N/A Connection</v>
      </c>
      <c r="S401" s="1" t="str" cm="1">
        <f t="array" ref="S401">_xll.BDP(B401,"rr057")</f>
        <v>#N/A Connection</v>
      </c>
      <c r="T401" s="1" t="str" cm="1">
        <f t="array" ref="T401">_xll.BDP(B401,"RR026")</f>
        <v>#N/A Connection</v>
      </c>
      <c r="U401" s="1" t="str" cm="1">
        <f t="array" ref="U401">_xll.BDP(B401,"rr951")</f>
        <v>#N/A Connection</v>
      </c>
      <c r="V401" s="1" t="str" cm="1">
        <f t="array" ref="V401">_xll.BDP(B401,"rx280")</f>
        <v>#N/A Connection</v>
      </c>
      <c r="W401" s="1" t="str" cm="1">
        <f t="array" ref="W401">_xll.BDP(B401,"CEO_DUALITY")</f>
        <v>#N/A Connection</v>
      </c>
      <c r="X401" s="1" t="str" cm="1">
        <f t="array" ref="X401">_xll.BDP(B401,"ES277")</f>
        <v>#N/A Connection</v>
      </c>
      <c r="Y401" s="1" t="str" cm="1">
        <f t="array" ref="Y401">_xll.BDP(B401,"es096")</f>
        <v>#N/A Connection</v>
      </c>
      <c r="Z401" s="1" t="str" cm="1">
        <f t="array" ref="Z401">_xll.BDP(B401,"CG680")</f>
        <v>#N/A Connection</v>
      </c>
      <c r="AA401" s="1">
        <v>2.798022</v>
      </c>
      <c r="AB401" s="1">
        <v>102.30973670900558</v>
      </c>
      <c r="AC401" s="1">
        <v>0.51748959999999999</v>
      </c>
      <c r="AD401" s="1">
        <v>6.0099390000000001</v>
      </c>
      <c r="AE401" s="1">
        <v>10.609249999999999</v>
      </c>
      <c r="AF401" s="1">
        <v>15.409802876177903</v>
      </c>
      <c r="AG401" t="str" cm="1">
        <f t="array" ref="AG401">_xll.BDP(B401,"State_of_domicile")</f>
        <v>#N/A Connection</v>
      </c>
      <c r="AH401" t="str" cm="1">
        <f t="array" ref="AH401">_xll.BDP(B401,"cntry_of_domicile")</f>
        <v>#N/A Connection</v>
      </c>
      <c r="AI401" t="str" cm="1">
        <f t="array" ref="AI401">_xll.BDP(B401,"cur_mkt_cap")</f>
        <v>#N/A Connection</v>
      </c>
      <c r="AJ401" t="str">
        <f t="shared" si="13"/>
        <v>Large Cap</v>
      </c>
      <c r="AK401" t="str" cm="1">
        <f t="array" ref="AK401">_xll.BDP(B401,"EQY_beta")</f>
        <v>#N/A Connection</v>
      </c>
    </row>
    <row r="402" spans="1:37" x14ac:dyDescent="0.3">
      <c r="A402" t="s">
        <v>793</v>
      </c>
      <c r="B402" t="str">
        <f t="shared" si="12"/>
        <v>ROST US Equity</v>
      </c>
      <c r="C402" t="s">
        <v>293</v>
      </c>
      <c r="D402" t="s">
        <v>39</v>
      </c>
      <c r="E402">
        <v>344371000</v>
      </c>
      <c r="F402" t="s">
        <v>1065</v>
      </c>
      <c r="G402">
        <v>27.9908</v>
      </c>
      <c r="H402">
        <v>2135295</v>
      </c>
      <c r="I402">
        <v>1989</v>
      </c>
      <c r="J402">
        <v>100000</v>
      </c>
      <c r="K402" t="s">
        <v>1067</v>
      </c>
      <c r="L402" s="1">
        <v>120</v>
      </c>
      <c r="M402" s="1">
        <v>10.401193672643739</v>
      </c>
      <c r="N402" s="1">
        <v>32.920913464391745</v>
      </c>
      <c r="O402" s="1">
        <v>17.401344210127128</v>
      </c>
      <c r="P402" s="1" t="str" cm="1">
        <f t="array" ref="P402">_xll.BDP(B402,"is010")</f>
        <v>#N/A Connection</v>
      </c>
      <c r="Q402" s="1" t="str" cm="1">
        <f t="array" ref="Q402">_xll.BDP(B402,"wacc")</f>
        <v>#N/A Connection</v>
      </c>
      <c r="R402" s="1" t="str" cm="1">
        <f t="array" ref="R402">_xll.BDP(B402,"rr243")</f>
        <v>#N/A Connection</v>
      </c>
      <c r="S402" s="1" t="str" cm="1">
        <f t="array" ref="S402">_xll.BDP(B402,"rr057")</f>
        <v>#N/A Connection</v>
      </c>
      <c r="T402" s="1" t="str" cm="1">
        <f t="array" ref="T402">_xll.BDP(B402,"RR026")</f>
        <v>#N/A Connection</v>
      </c>
      <c r="U402" s="1" t="str" cm="1">
        <f t="array" ref="U402">_xll.BDP(B402,"rr951")</f>
        <v>#N/A Connection</v>
      </c>
      <c r="V402" s="1" t="str" cm="1">
        <f t="array" ref="V402">_xll.BDP(B402,"rx280")</f>
        <v>#N/A Connection</v>
      </c>
      <c r="W402" s="1" t="str" cm="1">
        <f t="array" ref="W402">_xll.BDP(B402,"CEO_DUALITY")</f>
        <v>#N/A Connection</v>
      </c>
      <c r="X402" s="1" t="str" cm="1">
        <f t="array" ref="X402">_xll.BDP(B402,"ES277")</f>
        <v>#N/A Connection</v>
      </c>
      <c r="Y402" s="1" t="str" cm="1">
        <f t="array" ref="Y402">_xll.BDP(B402,"es096")</f>
        <v>#N/A Connection</v>
      </c>
      <c r="Z402" s="1" t="str" cm="1">
        <f t="array" ref="Z402">_xll.BDP(B402,"CG680")</f>
        <v>#N/A Connection</v>
      </c>
      <c r="AA402" s="1">
        <v>2.1668289999999999</v>
      </c>
      <c r="AB402" s="1">
        <v>96.865648981410317</v>
      </c>
      <c r="AC402" s="1">
        <v>22.610749999999999</v>
      </c>
      <c r="AD402" s="1">
        <v>1.563096</v>
      </c>
      <c r="AE402" s="1">
        <v>9.0362439999999999</v>
      </c>
      <c r="AF402" s="1">
        <v>16.975915024244024</v>
      </c>
      <c r="AG402" t="str" cm="1">
        <f t="array" ref="AG402">_xll.BDP(B402,"State_of_domicile")</f>
        <v>#N/A Connection</v>
      </c>
      <c r="AH402" t="str" cm="1">
        <f t="array" ref="AH402">_xll.BDP(B402,"cntry_of_domicile")</f>
        <v>#N/A Connection</v>
      </c>
      <c r="AI402" t="str" cm="1">
        <f t="array" ref="AI402">_xll.BDP(B402,"cur_mkt_cap")</f>
        <v>#N/A Connection</v>
      </c>
      <c r="AJ402" t="str">
        <f t="shared" si="13"/>
        <v>Large Cap</v>
      </c>
      <c r="AK402" t="str" cm="1">
        <f t="array" ref="AK402">_xll.BDP(B402,"EQY_beta")</f>
        <v>#N/A Connection</v>
      </c>
    </row>
    <row r="403" spans="1:37" x14ac:dyDescent="0.3">
      <c r="A403" t="s">
        <v>890</v>
      </c>
      <c r="B403" t="str">
        <f t="shared" si="12"/>
        <v>RSG US Equity</v>
      </c>
      <c r="C403" t="s">
        <v>389</v>
      </c>
      <c r="D403" t="s">
        <v>21</v>
      </c>
      <c r="E403">
        <v>316000900</v>
      </c>
      <c r="F403" t="s">
        <v>1063</v>
      </c>
      <c r="G403">
        <v>26.867000000000001</v>
      </c>
      <c r="H403">
        <v>1605613</v>
      </c>
      <c r="I403">
        <v>1996</v>
      </c>
      <c r="J403">
        <v>35000</v>
      </c>
      <c r="K403" t="s">
        <v>1093</v>
      </c>
      <c r="L403" s="1">
        <v>126.05</v>
      </c>
      <c r="M403" s="1">
        <v>5.2981080417863868</v>
      </c>
      <c r="N403" s="1">
        <v>16.088266174287678</v>
      </c>
      <c r="O403" s="1">
        <v>5.0686017413366944</v>
      </c>
      <c r="P403" s="1" t="str" cm="1">
        <f t="array" ref="P403">_xll.BDP(B403,"is010")</f>
        <v>#N/A Connection</v>
      </c>
      <c r="Q403" s="1" t="str" cm="1">
        <f t="array" ref="Q403">_xll.BDP(B403,"wacc")</f>
        <v>#N/A Connection</v>
      </c>
      <c r="R403" s="1" t="str" cm="1">
        <f t="array" ref="R403">_xll.BDP(B403,"rr243")</f>
        <v>#N/A Connection</v>
      </c>
      <c r="S403" s="1" t="str" cm="1">
        <f t="array" ref="S403">_xll.BDP(B403,"rr057")</f>
        <v>#N/A Connection</v>
      </c>
      <c r="T403" s="1" t="str" cm="1">
        <f t="array" ref="T403">_xll.BDP(B403,"RR026")</f>
        <v>#N/A Connection</v>
      </c>
      <c r="U403" s="1" t="str" cm="1">
        <f t="array" ref="U403">_xll.BDP(B403,"rr951")</f>
        <v>#N/A Connection</v>
      </c>
      <c r="V403" s="1" t="str" cm="1">
        <f t="array" ref="V403">_xll.BDP(B403,"rx280")</f>
        <v>#N/A Connection</v>
      </c>
      <c r="W403" s="1" t="str" cm="1">
        <f t="array" ref="W403">_xll.BDP(B403,"CEO_DUALITY")</f>
        <v>#N/A Connection</v>
      </c>
      <c r="X403" s="1" t="str" cm="1">
        <f t="array" ref="X403">_xll.BDP(B403,"ES277")</f>
        <v>#N/A Connection</v>
      </c>
      <c r="Y403" s="1" t="str" cm="1">
        <f t="array" ref="Y403">_xll.BDP(B403,"es096")</f>
        <v>#N/A Connection</v>
      </c>
      <c r="Z403" s="1" t="str" cm="1">
        <f t="array" ref="Z403">_xll.BDP(B403,"CG680")</f>
        <v>#N/A Connection</v>
      </c>
      <c r="AA403" s="1">
        <v>1.593828</v>
      </c>
      <c r="AB403" s="1">
        <v>98.322963301917682</v>
      </c>
      <c r="AC403" s="1">
        <v>-0.57321009999999994</v>
      </c>
      <c r="AD403" s="1">
        <v>12.27566</v>
      </c>
      <c r="AE403" s="1">
        <v>15.158010000000001</v>
      </c>
      <c r="AF403" s="1">
        <v>18.633222905035463</v>
      </c>
      <c r="AG403" t="str" cm="1">
        <f t="array" ref="AG403">_xll.BDP(B403,"State_of_domicile")</f>
        <v>#N/A Connection</v>
      </c>
      <c r="AH403" t="str" cm="1">
        <f t="array" ref="AH403">_xll.BDP(B403,"cntry_of_domicile")</f>
        <v>#N/A Connection</v>
      </c>
      <c r="AI403" t="str" cm="1">
        <f t="array" ref="AI403">_xll.BDP(B403,"cur_mkt_cap")</f>
        <v>#N/A Connection</v>
      </c>
      <c r="AJ403" t="str">
        <f t="shared" si="13"/>
        <v>Large Cap</v>
      </c>
      <c r="AK403" t="str" cm="1">
        <f t="array" ref="AK403">_xll.BDP(B403,"EQY_beta")</f>
        <v>#N/A Connection</v>
      </c>
    </row>
    <row r="404" spans="1:37" x14ac:dyDescent="0.3">
      <c r="A404" t="s">
        <v>554</v>
      </c>
      <c r="B404" t="str">
        <f t="shared" si="12"/>
        <v>RTX US Equity</v>
      </c>
      <c r="C404" t="s">
        <v>53</v>
      </c>
      <c r="D404" t="s">
        <v>21</v>
      </c>
      <c r="E404">
        <v>1470061000</v>
      </c>
      <c r="F404" t="s">
        <v>1063</v>
      </c>
      <c r="G404">
        <v>27.466899999999999</v>
      </c>
      <c r="H404">
        <v>4990778</v>
      </c>
      <c r="I404">
        <v>1934</v>
      </c>
      <c r="J404">
        <v>174000</v>
      </c>
      <c r="K404" t="s">
        <v>1089</v>
      </c>
      <c r="L404" s="1">
        <v>98.13</v>
      </c>
      <c r="M404" s="1">
        <v>-9.3274070045864637</v>
      </c>
      <c r="N404" s="1">
        <v>67.805157543184663</v>
      </c>
      <c r="O404" s="1">
        <v>2.70757889077561</v>
      </c>
      <c r="P404" s="1" t="str" cm="1">
        <f t="array" ref="P404">_xll.BDP(B404,"is010")</f>
        <v>#N/A Connection</v>
      </c>
      <c r="Q404" s="1" t="str" cm="1">
        <f t="array" ref="Q404">_xll.BDP(B404,"wacc")</f>
        <v>#N/A Connection</v>
      </c>
      <c r="R404" s="1" t="str" cm="1">
        <f t="array" ref="R404">_xll.BDP(B404,"rr243")</f>
        <v>#N/A Connection</v>
      </c>
      <c r="S404" s="1" t="str" cm="1">
        <f t="array" ref="S404">_xll.BDP(B404,"rr057")</f>
        <v>#N/A Connection</v>
      </c>
      <c r="T404" s="1" t="str" cm="1">
        <f t="array" ref="T404">_xll.BDP(B404,"RR026")</f>
        <v>#N/A Connection</v>
      </c>
      <c r="U404" s="1" t="str" cm="1">
        <f t="array" ref="U404">_xll.BDP(B404,"rr951")</f>
        <v>#N/A Connection</v>
      </c>
      <c r="V404" s="1" t="str" cm="1">
        <f t="array" ref="V404">_xll.BDP(B404,"rx280")</f>
        <v>#N/A Connection</v>
      </c>
      <c r="W404" s="1" t="str" cm="1">
        <f t="array" ref="W404">_xll.BDP(B404,"CEO_DUALITY")</f>
        <v>#N/A Connection</v>
      </c>
      <c r="X404" s="1" t="str" cm="1">
        <f t="array" ref="X404">_xll.BDP(B404,"ES277")</f>
        <v>#N/A Connection</v>
      </c>
      <c r="Y404" s="1" t="str" cm="1">
        <f t="array" ref="Y404">_xll.BDP(B404,"es096")</f>
        <v>#N/A Connection</v>
      </c>
      <c r="Z404" s="1" t="str" cm="1">
        <f t="array" ref="Z404">_xll.BDP(B404,"CG680")</f>
        <v>#N/A Connection</v>
      </c>
      <c r="AA404" s="1">
        <v>2.5535869999999998</v>
      </c>
      <c r="AB404" s="1">
        <v>83.133917593845666</v>
      </c>
      <c r="AC404" s="1">
        <v>10.57625</v>
      </c>
      <c r="AD404" s="1">
        <v>5.1126750000000003</v>
      </c>
      <c r="AE404" s="1">
        <v>6.8418919999999996</v>
      </c>
      <c r="AF404" s="1">
        <v>10.35563122533838</v>
      </c>
      <c r="AG404" t="str" cm="1">
        <f t="array" ref="AG404">_xll.BDP(B404,"State_of_domicile")</f>
        <v>#N/A Connection</v>
      </c>
      <c r="AH404" t="str" cm="1">
        <f t="array" ref="AH404">_xll.BDP(B404,"cntry_of_domicile")</f>
        <v>#N/A Connection</v>
      </c>
      <c r="AI404" t="str" cm="1">
        <f t="array" ref="AI404">_xll.BDP(B404,"cur_mkt_cap")</f>
        <v>#N/A Connection</v>
      </c>
      <c r="AJ404" t="str">
        <f t="shared" si="13"/>
        <v>Large Cap</v>
      </c>
      <c r="AK404" t="str" cm="1">
        <f t="array" ref="AK404">_xll.BDP(B404,"EQY_beta")</f>
        <v>#N/A Connection</v>
      </c>
    </row>
    <row r="405" spans="1:37" x14ac:dyDescent="0.3">
      <c r="A405" t="s">
        <v>893</v>
      </c>
      <c r="B405" t="str">
        <f t="shared" si="12"/>
        <v>SBAC US Equity</v>
      </c>
      <c r="C405" t="s">
        <v>392</v>
      </c>
      <c r="D405" t="s">
        <v>33</v>
      </c>
      <c r="E405">
        <v>107965500</v>
      </c>
      <c r="F405" t="s">
        <v>1065</v>
      </c>
      <c r="G405">
        <v>80.178700000000006</v>
      </c>
      <c r="H405">
        <v>673854</v>
      </c>
      <c r="I405">
        <v>2016</v>
      </c>
      <c r="J405">
        <v>1596</v>
      </c>
      <c r="K405" t="s">
        <v>1081</v>
      </c>
      <c r="L405" s="1">
        <v>302.06</v>
      </c>
      <c r="M405" s="1">
        <v>9.9831008721411827</v>
      </c>
      <c r="N405" s="1">
        <v>41.297484287214715</v>
      </c>
      <c r="O405" s="1">
        <v>1.3116951280121776</v>
      </c>
      <c r="P405" s="1" t="str" cm="1">
        <f t="array" ref="P405">_xll.BDP(B405,"is010")</f>
        <v>#N/A Connection</v>
      </c>
      <c r="Q405" s="1" t="str" cm="1">
        <f t="array" ref="Q405">_xll.BDP(B405,"wacc")</f>
        <v>#N/A Connection</v>
      </c>
      <c r="R405" s="1" t="str" cm="1">
        <f t="array" ref="R405">_xll.BDP(B405,"rr243")</f>
        <v>#N/A Connection</v>
      </c>
      <c r="S405" s="1" t="str" cm="1">
        <f t="array" ref="S405">_xll.BDP(B405,"rr057")</f>
        <v>#N/A Connection</v>
      </c>
      <c r="T405" s="1" t="str" cm="1">
        <f t="array" ref="T405">_xll.BDP(B405,"RR026")</f>
        <v>#N/A Connection</v>
      </c>
      <c r="U405" s="1" t="str" cm="1">
        <f t="array" ref="U405">_xll.BDP(B405,"rr951")</f>
        <v>#N/A Connection</v>
      </c>
      <c r="V405" s="1" t="str" cm="1">
        <f t="array" ref="V405">_xll.BDP(B405,"rx280")</f>
        <v>#N/A Connection</v>
      </c>
      <c r="W405" s="1" t="str" cm="1">
        <f t="array" ref="W405">_xll.BDP(B405,"CEO_DUALITY")</f>
        <v>#N/A Connection</v>
      </c>
      <c r="X405" s="1" t="str" cm="1">
        <f t="array" ref="X405">_xll.BDP(B405,"ES277")</f>
        <v>#N/A Connection</v>
      </c>
      <c r="Y405" s="1" t="str" cm="1">
        <f t="array" ref="Y405">_xll.BDP(B405,"es096")</f>
        <v>#N/A Connection</v>
      </c>
      <c r="Z405" s="1" t="str" cm="1">
        <f t="array" ref="Z405">_xll.BDP(B405,"CG680")</f>
        <v>#N/A Connection</v>
      </c>
      <c r="AA405" s="1">
        <v>2.087431</v>
      </c>
      <c r="AB405" s="1">
        <v>100.70087179622875</v>
      </c>
      <c r="AC405" s="1">
        <v>-6.521293</v>
      </c>
      <c r="AD405" s="1">
        <v>7.0246849999999998</v>
      </c>
      <c r="AE405" s="1">
        <v>13.900359999999999</v>
      </c>
      <c r="AF405" s="1">
        <v>15.118771658006057</v>
      </c>
      <c r="AG405" t="str" cm="1">
        <f t="array" ref="AG405">_xll.BDP(B405,"State_of_domicile")</f>
        <v>#N/A Connection</v>
      </c>
      <c r="AH405" t="str" cm="1">
        <f t="array" ref="AH405">_xll.BDP(B405,"cntry_of_domicile")</f>
        <v>#N/A Connection</v>
      </c>
      <c r="AI405" t="str" cm="1">
        <f t="array" ref="AI405">_xll.BDP(B405,"cur_mkt_cap")</f>
        <v>#N/A Connection</v>
      </c>
      <c r="AJ405" t="str">
        <f t="shared" si="13"/>
        <v>Large Cap</v>
      </c>
      <c r="AK405" t="str" cm="1">
        <f t="array" ref="AK405">_xll.BDP(B405,"EQY_beta")</f>
        <v>#N/A Connection</v>
      </c>
    </row>
    <row r="406" spans="1:37" x14ac:dyDescent="0.3">
      <c r="A406" t="s">
        <v>524</v>
      </c>
      <c r="B406" t="str">
        <f t="shared" si="12"/>
        <v>SBNY US Equity</v>
      </c>
      <c r="C406" t="s">
        <v>13</v>
      </c>
      <c r="D406" t="s">
        <v>14</v>
      </c>
      <c r="E406">
        <v>62928820</v>
      </c>
      <c r="F406" t="s">
        <v>1065</v>
      </c>
      <c r="G406">
        <v>6.6921999999999997</v>
      </c>
      <c r="H406">
        <v>1465132</v>
      </c>
      <c r="I406">
        <v>2001</v>
      </c>
      <c r="J406">
        <v>1854</v>
      </c>
      <c r="K406" t="s">
        <v>1088</v>
      </c>
      <c r="L406" s="1">
        <v>117.75</v>
      </c>
      <c r="M406" s="1">
        <v>16.407866102714163</v>
      </c>
      <c r="N406" s="1">
        <v>18.276053971025128</v>
      </c>
      <c r="O406" s="1">
        <v>1.0574180660443089</v>
      </c>
      <c r="P406" s="1" t="str" cm="1">
        <f t="array" ref="P406">_xll.BDP(B406,"is010")</f>
        <v>#N/A Connection</v>
      </c>
      <c r="Q406" s="1" t="str" cm="1">
        <f t="array" ref="Q406">_xll.BDP(B406,"wacc")</f>
        <v>#N/A Connection</v>
      </c>
      <c r="R406" s="1" t="str" cm="1">
        <f t="array" ref="R406">_xll.BDP(B406,"rr243")</f>
        <v>#N/A Connection</v>
      </c>
      <c r="T406" s="1" t="str" cm="1">
        <f t="array" ref="T406">_xll.BDP(B406,"RR026")</f>
        <v>#N/A Connection</v>
      </c>
      <c r="U406" s="1" t="str" cm="1">
        <f t="array" ref="U406">_xll.BDP(B406,"rr951")</f>
        <v>#N/A Connection</v>
      </c>
      <c r="V406" s="1" t="str" cm="1">
        <f t="array" ref="V406">_xll.BDP(B406,"rx280")</f>
        <v>#N/A Connection</v>
      </c>
      <c r="W406" s="1" t="str" cm="1">
        <f t="array" ref="W406">_xll.BDP(B406,"CEO_DUALITY")</f>
        <v>#N/A Connection</v>
      </c>
      <c r="X406" s="1" t="str" cm="1">
        <f t="array" ref="X406">_xll.BDP(B406,"ES277")</f>
        <v>#N/A Connection</v>
      </c>
      <c r="Y406" s="1" t="str" cm="1">
        <f t="array" ref="Y406">_xll.BDP(B406,"es096")</f>
        <v>#N/A Connection</v>
      </c>
      <c r="Z406" s="1" t="str" cm="1">
        <f t="array" ref="Z406">_xll.BDP(B406,"CG680")</f>
        <v>#N/A Connection</v>
      </c>
      <c r="AA406" s="1">
        <v>3.504597</v>
      </c>
      <c r="AB406" s="1">
        <v>104.38754881717746</v>
      </c>
      <c r="AC406" s="1">
        <v>-66.001940000000005</v>
      </c>
      <c r="AD406" s="1">
        <v>-3.5575290000000002</v>
      </c>
      <c r="AE406" s="1">
        <v>-3.5067309999999998</v>
      </c>
      <c r="AF406" s="1">
        <v>5.6950629294338029</v>
      </c>
      <c r="AG406" t="str" cm="1">
        <f t="array" ref="AG406">_xll.BDP(B406,"State_of_domicile")</f>
        <v>#N/A Connection</v>
      </c>
      <c r="AH406" t="str" cm="1">
        <f t="array" ref="AH406">_xll.BDP(B406,"cntry_of_domicile")</f>
        <v>#N/A Connection</v>
      </c>
      <c r="AI406" t="str" cm="1">
        <f t="array" ref="AI406">_xll.BDP(B406,"cur_mkt_cap")</f>
        <v>#N/A Connection</v>
      </c>
      <c r="AJ406" t="str">
        <f t="shared" si="13"/>
        <v>Large Cap</v>
      </c>
      <c r="AK406" t="str" cm="1">
        <f t="array" ref="AK406">_xll.BDP(B406,"EQY_beta")</f>
        <v>#N/A Connection</v>
      </c>
    </row>
    <row r="407" spans="1:37" x14ac:dyDescent="0.3">
      <c r="A407" t="s">
        <v>795</v>
      </c>
      <c r="B407" t="str">
        <f t="shared" si="12"/>
        <v>SBUX US Equity</v>
      </c>
      <c r="C407" t="s">
        <v>295</v>
      </c>
      <c r="D407" t="s">
        <v>39</v>
      </c>
      <c r="E407">
        <v>1147800000</v>
      </c>
      <c r="F407" t="s">
        <v>1065</v>
      </c>
      <c r="G407">
        <v>36.195900000000002</v>
      </c>
      <c r="H407">
        <v>6687867</v>
      </c>
      <c r="I407">
        <v>1985</v>
      </c>
      <c r="J407">
        <v>402000</v>
      </c>
      <c r="K407" t="s">
        <v>1091</v>
      </c>
      <c r="L407" s="1">
        <v>107.17</v>
      </c>
      <c r="M407" s="1">
        <v>12.606519021953289</v>
      </c>
      <c r="N407" s="1">
        <v>55.024431022878368</v>
      </c>
      <c r="O407" s="1">
        <v>13.749957030479871</v>
      </c>
      <c r="P407" s="1" t="str" cm="1">
        <f t="array" ref="P407">_xll.BDP(B407,"is010")</f>
        <v>#N/A Connection</v>
      </c>
      <c r="Q407" s="1" t="str" cm="1">
        <f t="array" ref="Q407">_xll.BDP(B407,"wacc")</f>
        <v>#N/A Connection</v>
      </c>
      <c r="R407" s="1" t="str" cm="1">
        <f t="array" ref="R407">_xll.BDP(B407,"rr243")</f>
        <v>#N/A Connection</v>
      </c>
      <c r="S407" s="1" t="str" cm="1">
        <f t="array" ref="S407">_xll.BDP(B407,"rr057")</f>
        <v>#N/A Connection</v>
      </c>
      <c r="T407" s="1" t="str" cm="1">
        <f t="array" ref="T407">_xll.BDP(B407,"RR026")</f>
        <v>#N/A Connection</v>
      </c>
      <c r="U407" s="1" t="str" cm="1">
        <f t="array" ref="U407">_xll.BDP(B407,"rr951")</f>
        <v>#N/A Connection</v>
      </c>
      <c r="V407" s="1" t="str" cm="1">
        <f t="array" ref="V407">_xll.BDP(B407,"rx280")</f>
        <v>#N/A Connection</v>
      </c>
      <c r="W407" s="1" t="str" cm="1">
        <f t="array" ref="W407">_xll.BDP(B407,"CEO_DUALITY")</f>
        <v>#N/A Connection</v>
      </c>
      <c r="X407" s="1" t="str" cm="1">
        <f t="array" ref="X407">_xll.BDP(B407,"ES277")</f>
        <v>#N/A Connection</v>
      </c>
      <c r="Y407" s="1" t="str" cm="1">
        <f t="array" ref="Y407">_xll.BDP(B407,"es096")</f>
        <v>#N/A Connection</v>
      </c>
      <c r="Z407" s="1" t="str" cm="1">
        <f t="array" ref="Z407">_xll.BDP(B407,"CG680")</f>
        <v>#N/A Connection</v>
      </c>
      <c r="AA407" s="1">
        <v>2.633429</v>
      </c>
      <c r="AB407" s="1">
        <v>77.693820201039955</v>
      </c>
      <c r="AC407" s="1">
        <v>12.306419999999999</v>
      </c>
      <c r="AD407" s="1">
        <v>6.7325100000000004</v>
      </c>
      <c r="AE407" s="1">
        <v>14.200089999999999</v>
      </c>
      <c r="AF407" s="1">
        <v>16.198510499104614</v>
      </c>
      <c r="AG407" t="str" cm="1">
        <f t="array" ref="AG407">_xll.BDP(B407,"State_of_domicile")</f>
        <v>#N/A Connection</v>
      </c>
      <c r="AH407" t="str" cm="1">
        <f t="array" ref="AH407">_xll.BDP(B407,"cntry_of_domicile")</f>
        <v>#N/A Connection</v>
      </c>
      <c r="AI407" t="str" cm="1">
        <f t="array" ref="AI407">_xll.BDP(B407,"cur_mkt_cap")</f>
        <v>#N/A Connection</v>
      </c>
      <c r="AJ407" t="str">
        <f t="shared" si="13"/>
        <v>Large Cap</v>
      </c>
      <c r="AK407" t="str" cm="1">
        <f t="array" ref="AK407">_xll.BDP(B407,"EQY_beta")</f>
        <v>#N/A Connection</v>
      </c>
    </row>
    <row r="408" spans="1:37" x14ac:dyDescent="0.3">
      <c r="A408" t="s">
        <v>718</v>
      </c>
      <c r="B408" t="str">
        <f t="shared" si="12"/>
        <v>SCHW US Equity</v>
      </c>
      <c r="C408" t="s">
        <v>218</v>
      </c>
      <c r="D408" t="s">
        <v>14</v>
      </c>
      <c r="E408">
        <v>1866739000</v>
      </c>
      <c r="F408" t="s">
        <v>1063</v>
      </c>
      <c r="G408">
        <v>22.550799999999999</v>
      </c>
      <c r="H408">
        <v>9797356</v>
      </c>
      <c r="I408">
        <v>1986</v>
      </c>
      <c r="J408">
        <v>35200</v>
      </c>
      <c r="K408" t="s">
        <v>1080</v>
      </c>
      <c r="L408" s="1">
        <v>80.400000000000006</v>
      </c>
      <c r="M408" s="1">
        <v>10.48061418275401</v>
      </c>
      <c r="N408" s="1">
        <v>21.879057081985163</v>
      </c>
      <c r="O408" s="1">
        <v>1.0616704409047226</v>
      </c>
      <c r="P408" s="1" t="str" cm="1">
        <f t="array" ref="P408">_xll.BDP(B408,"is010")</f>
        <v>#N/A Connection</v>
      </c>
      <c r="Q408" s="1" t="str" cm="1">
        <f t="array" ref="Q408">_xll.BDP(B408,"wacc")</f>
        <v>#N/A Connection</v>
      </c>
      <c r="R408" s="1" t="str" cm="1">
        <f t="array" ref="R408">_xll.BDP(B408,"rr243")</f>
        <v>#N/A Connection</v>
      </c>
      <c r="T408" s="1" t="str" cm="1">
        <f t="array" ref="T408">_xll.BDP(B408,"RR026")</f>
        <v>#N/A Connection</v>
      </c>
      <c r="U408" s="1" t="str" cm="1">
        <f t="array" ref="U408">_xll.BDP(B408,"rr951")</f>
        <v>#N/A Connection</v>
      </c>
      <c r="V408" s="1" t="str" cm="1">
        <f t="array" ref="V408">_xll.BDP(B408,"rx280")</f>
        <v>#N/A Connection</v>
      </c>
      <c r="W408" s="1" t="str" cm="1">
        <f t="array" ref="W408">_xll.BDP(B408,"CEO_DUALITY")</f>
        <v>#N/A Connection</v>
      </c>
      <c r="X408" s="1" t="str" cm="1">
        <f t="array" ref="X408">_xll.BDP(B408,"ES277")</f>
        <v>#N/A Connection</v>
      </c>
      <c r="Y408" s="1" t="str" cm="1">
        <f t="array" ref="Y408">_xll.BDP(B408,"es096")</f>
        <v>#N/A Connection</v>
      </c>
      <c r="Z408" s="1" t="str" cm="1">
        <f t="array" ref="Z408">_xll.BDP(B408,"CG680")</f>
        <v>#N/A Connection</v>
      </c>
      <c r="AA408" s="1">
        <v>2.6962630000000001</v>
      </c>
      <c r="AB408" s="1">
        <v>90.027726880164565</v>
      </c>
      <c r="AC408" s="1">
        <v>-11.62561</v>
      </c>
      <c r="AD408" s="1">
        <v>20.097020000000001</v>
      </c>
      <c r="AE408" s="1">
        <v>9.1989800000000006</v>
      </c>
      <c r="AF408" s="1">
        <v>20.706338729700356</v>
      </c>
      <c r="AG408" t="str" cm="1">
        <f t="array" ref="AG408">_xll.BDP(B408,"State_of_domicile")</f>
        <v>#N/A Connection</v>
      </c>
      <c r="AH408" t="str" cm="1">
        <f t="array" ref="AH408">_xll.BDP(B408,"cntry_of_domicile")</f>
        <v>#N/A Connection</v>
      </c>
      <c r="AI408" t="str" cm="1">
        <f t="array" ref="AI408">_xll.BDP(B408,"cur_mkt_cap")</f>
        <v>#N/A Connection</v>
      </c>
      <c r="AJ408" t="str">
        <f t="shared" si="13"/>
        <v>Large Cap</v>
      </c>
      <c r="AK408" t="str" cm="1">
        <f t="array" ref="AK408">_xll.BDP(B408,"EQY_beta")</f>
        <v>#N/A Connection</v>
      </c>
    </row>
    <row r="409" spans="1:37" x14ac:dyDescent="0.3">
      <c r="A409" t="s">
        <v>981</v>
      </c>
      <c r="B409" t="str">
        <f t="shared" si="12"/>
        <v>SEDG US Equity</v>
      </c>
      <c r="C409" t="s">
        <v>479</v>
      </c>
      <c r="D409" t="s">
        <v>19</v>
      </c>
      <c r="E409">
        <v>55894870</v>
      </c>
      <c r="F409" t="s">
        <v>1065</v>
      </c>
      <c r="G409">
        <v>155.16210000000001</v>
      </c>
      <c r="H409">
        <v>911732</v>
      </c>
      <c r="I409">
        <v>2006</v>
      </c>
      <c r="J409">
        <v>3964</v>
      </c>
      <c r="K409" t="s">
        <v>1104</v>
      </c>
      <c r="L409" s="1">
        <v>323.39999999999998</v>
      </c>
      <c r="M409" s="1">
        <v>25.796143957474737</v>
      </c>
      <c r="N409" s="1">
        <v>-0.33314946570840076</v>
      </c>
      <c r="O409" s="1">
        <v>11.448656684540008</v>
      </c>
      <c r="P409" s="1" t="str" cm="1">
        <f t="array" ref="P409">_xll.BDP(B409,"is010")</f>
        <v>#N/A Connection</v>
      </c>
      <c r="Q409" s="1" t="str" cm="1">
        <f t="array" ref="Q409">_xll.BDP(B409,"wacc")</f>
        <v>#N/A Connection</v>
      </c>
      <c r="R409" s="1" t="str" cm="1">
        <f t="array" ref="R409">_xll.BDP(B409,"rr243")</f>
        <v>#N/A Connection</v>
      </c>
      <c r="S409" s="1" t="str" cm="1">
        <f t="array" ref="S409">_xll.BDP(B409,"rr057")</f>
        <v>#N/A Connection</v>
      </c>
      <c r="T409" s="1" t="str" cm="1">
        <f t="array" ref="T409">_xll.BDP(B409,"RR026")</f>
        <v>#N/A Connection</v>
      </c>
      <c r="U409" s="1" t="str" cm="1">
        <f t="array" ref="U409">_xll.BDP(B409,"rr951")</f>
        <v>#N/A Connection</v>
      </c>
      <c r="V409" s="1" t="str" cm="1">
        <f t="array" ref="V409">_xll.BDP(B409,"rx280")</f>
        <v>#N/A Connection</v>
      </c>
      <c r="W409" s="1" t="str" cm="1">
        <f t="array" ref="W409">_xll.BDP(B409,"CEO_DUALITY")</f>
        <v>#N/A Connection</v>
      </c>
      <c r="X409" s="1" t="str" cm="1">
        <f t="array" ref="X409">_xll.BDP(B409,"ES277")</f>
        <v>#N/A Connection</v>
      </c>
      <c r="Y409" s="1" t="str" cm="1">
        <f t="array" ref="Y409">_xll.BDP(B409,"es096")</f>
        <v>#N/A Connection</v>
      </c>
      <c r="Z409" s="1" t="str" cm="1">
        <f t="array" ref="Z409">_xll.BDP(B409,"CG680")</f>
        <v>#N/A Connection</v>
      </c>
      <c r="AA409" s="1">
        <v>2.9668489999999998</v>
      </c>
      <c r="AB409" s="1">
        <v>104.86615816929634</v>
      </c>
      <c r="AC409" s="1">
        <v>36.432160000000003</v>
      </c>
      <c r="AD409" s="1">
        <v>45.870069999999998</v>
      </c>
      <c r="AE409" s="1">
        <v>55.579149999999998</v>
      </c>
      <c r="AG409" t="s">
        <v>1041</v>
      </c>
      <c r="AH409" t="str" cm="1">
        <f t="array" ref="AH409">_xll.BDP(B409,"cntry_of_domicile")</f>
        <v>#N/A Connection</v>
      </c>
      <c r="AI409" t="str" cm="1">
        <f t="array" ref="AI409">_xll.BDP(B409,"cur_mkt_cap")</f>
        <v>#N/A Connection</v>
      </c>
      <c r="AJ409" t="str">
        <f t="shared" si="13"/>
        <v>Large Cap</v>
      </c>
      <c r="AK409" t="str" cm="1">
        <f t="array" ref="AK409">_xll.BDP(B409,"EQY_beta")</f>
        <v>#N/A Connection</v>
      </c>
    </row>
    <row r="410" spans="1:37" x14ac:dyDescent="0.3">
      <c r="A410" t="s">
        <v>885</v>
      </c>
      <c r="B410" t="str">
        <f t="shared" si="12"/>
        <v>SEE US Equity</v>
      </c>
      <c r="C410" t="s">
        <v>384</v>
      </c>
      <c r="D410" t="s">
        <v>12</v>
      </c>
      <c r="E410">
        <v>144657500</v>
      </c>
      <c r="F410" t="s">
        <v>1063</v>
      </c>
      <c r="G410">
        <v>14.450699999999999</v>
      </c>
      <c r="H410">
        <v>976143</v>
      </c>
      <c r="I410">
        <v>1996</v>
      </c>
      <c r="J410">
        <v>16500</v>
      </c>
      <c r="K410" t="s">
        <v>1078</v>
      </c>
      <c r="L410" s="1">
        <v>54.11</v>
      </c>
      <c r="M410" s="1">
        <v>11.090818835010264</v>
      </c>
      <c r="N410" s="1">
        <v>1.3772855378450117</v>
      </c>
      <c r="O410" s="1">
        <v>7.6372618431758168</v>
      </c>
      <c r="P410" s="1" t="str" cm="1">
        <f t="array" ref="P410">_xll.BDP(B410,"is010")</f>
        <v>#N/A Connection</v>
      </c>
      <c r="Q410" s="1" t="str" cm="1">
        <f t="array" ref="Q410">_xll.BDP(B410,"wacc")</f>
        <v>#N/A Connection</v>
      </c>
      <c r="R410" s="1" t="str" cm="1">
        <f t="array" ref="R410">_xll.BDP(B410,"rr243")</f>
        <v>#N/A Connection</v>
      </c>
      <c r="S410" s="1" t="str" cm="1">
        <f t="array" ref="S410">_xll.BDP(B410,"rr057")</f>
        <v>#N/A Connection</v>
      </c>
      <c r="T410" s="1" t="str" cm="1">
        <f t="array" ref="T410">_xll.BDP(B410,"RR026")</f>
        <v>#N/A Connection</v>
      </c>
      <c r="U410" s="1" t="str" cm="1">
        <f t="array" ref="U410">_xll.BDP(B410,"rr951")</f>
        <v>#N/A Connection</v>
      </c>
      <c r="V410" s="1" t="str" cm="1">
        <f t="array" ref="V410">_xll.BDP(B410,"rx280")</f>
        <v>#N/A Connection</v>
      </c>
      <c r="W410" s="1" t="str" cm="1">
        <f t="array" ref="W410">_xll.BDP(B410,"CEO_DUALITY")</f>
        <v>#N/A Connection</v>
      </c>
      <c r="X410" s="1" t="str" cm="1">
        <f t="array" ref="X410">_xll.BDP(B410,"ES277")</f>
        <v>#N/A Connection</v>
      </c>
      <c r="Y410" s="1" t="str" cm="1">
        <f t="array" ref="Y410">_xll.BDP(B410,"es096")</f>
        <v>#N/A Connection</v>
      </c>
      <c r="Z410" s="1" t="str" cm="1">
        <f t="array" ref="Z410">_xll.BDP(B410,"CG680")</f>
        <v>#N/A Connection</v>
      </c>
      <c r="AA410" s="1">
        <v>3.8809529999999999</v>
      </c>
      <c r="AB410" s="1">
        <v>103.55208690246972</v>
      </c>
      <c r="AC410" s="1">
        <v>-17.411090000000002</v>
      </c>
      <c r="AD410" s="1">
        <v>12.92742</v>
      </c>
      <c r="AE410" s="1">
        <v>3.6850170000000002</v>
      </c>
      <c r="AF410" s="1">
        <v>12.961509770928515</v>
      </c>
      <c r="AG410" t="str" cm="1">
        <f t="array" ref="AG410">_xll.BDP(B410,"State_of_domicile")</f>
        <v>#N/A Connection</v>
      </c>
      <c r="AH410" t="str" cm="1">
        <f t="array" ref="AH410">_xll.BDP(B410,"cntry_of_domicile")</f>
        <v>#N/A Connection</v>
      </c>
      <c r="AI410" t="str" cm="1">
        <f t="array" ref="AI410">_xll.BDP(B410,"cur_mkt_cap")</f>
        <v>#N/A Connection</v>
      </c>
      <c r="AJ410" t="str">
        <f t="shared" si="13"/>
        <v>Large Cap</v>
      </c>
      <c r="AK410" t="str" cm="1">
        <f t="array" ref="AK410">_xll.BDP(B410,"EQY_beta")</f>
        <v>#N/A Connection</v>
      </c>
    </row>
    <row r="411" spans="1:37" x14ac:dyDescent="0.3">
      <c r="A411" t="s">
        <v>719</v>
      </c>
      <c r="B411" t="str">
        <f t="shared" si="12"/>
        <v>SHW US Equity</v>
      </c>
      <c r="C411" t="s">
        <v>219</v>
      </c>
      <c r="D411" t="s">
        <v>12</v>
      </c>
      <c r="E411">
        <v>259143400</v>
      </c>
      <c r="F411" t="s">
        <v>1063</v>
      </c>
      <c r="G411">
        <v>31.295400000000001</v>
      </c>
      <c r="H411">
        <v>1663156</v>
      </c>
      <c r="I411">
        <v>1884</v>
      </c>
      <c r="J411">
        <v>61626</v>
      </c>
      <c r="K411" t="s">
        <v>1076</v>
      </c>
      <c r="L411" s="1">
        <v>249.3</v>
      </c>
      <c r="M411" s="1">
        <v>12.042756387055986</v>
      </c>
      <c r="N411" s="1">
        <v>22.723900749034893</v>
      </c>
      <c r="O411" s="1">
        <v>9.0868182034871889</v>
      </c>
      <c r="P411" s="1" t="str" cm="1">
        <f t="array" ref="P411">_xll.BDP(B411,"is010")</f>
        <v>#N/A Connection</v>
      </c>
      <c r="Q411" s="1" t="str" cm="1">
        <f t="array" ref="Q411">_xll.BDP(B411,"wacc")</f>
        <v>#N/A Connection</v>
      </c>
      <c r="R411" s="1" t="str" cm="1">
        <f t="array" ref="R411">_xll.BDP(B411,"rr243")</f>
        <v>#N/A Connection</v>
      </c>
      <c r="S411" s="1" t="str" cm="1">
        <f t="array" ref="S411">_xll.BDP(B411,"rr057")</f>
        <v>#N/A Connection</v>
      </c>
      <c r="T411" s="1" t="str" cm="1">
        <f t="array" ref="T411">_xll.BDP(B411,"RR026")</f>
        <v>#N/A Connection</v>
      </c>
      <c r="U411" s="1" t="str" cm="1">
        <f t="array" ref="U411">_xll.BDP(B411,"rr951")</f>
        <v>#N/A Connection</v>
      </c>
      <c r="V411" s="1" t="str" cm="1">
        <f t="array" ref="V411">_xll.BDP(B411,"rx280")</f>
        <v>#N/A Connection</v>
      </c>
      <c r="W411" s="1" t="str" cm="1">
        <f t="array" ref="W411">_xll.BDP(B411,"CEO_DUALITY")</f>
        <v>#N/A Connection</v>
      </c>
      <c r="X411" s="1" t="str" cm="1">
        <f t="array" ref="X411">_xll.BDP(B411,"ES277")</f>
        <v>#N/A Connection</v>
      </c>
      <c r="Y411" s="1" t="str" cm="1">
        <f t="array" ref="Y411">_xll.BDP(B411,"es096")</f>
        <v>#N/A Connection</v>
      </c>
      <c r="Z411" s="1" t="str" cm="1">
        <f t="array" ref="Z411">_xll.BDP(B411,"CG680")</f>
        <v>#N/A Connection</v>
      </c>
      <c r="AA411" s="1">
        <v>1.9506730000000001</v>
      </c>
      <c r="AB411" s="1">
        <v>90.760720920339608</v>
      </c>
      <c r="AC411" s="1">
        <v>-17.811889999999998</v>
      </c>
      <c r="AD411" s="1">
        <v>8.8816400000000009</v>
      </c>
      <c r="AE411" s="1">
        <v>12.640930000000001</v>
      </c>
      <c r="AF411" s="1">
        <v>17.8942080560603</v>
      </c>
      <c r="AG411" t="str" cm="1">
        <f t="array" ref="AG411">_xll.BDP(B411,"State_of_domicile")</f>
        <v>#N/A Connection</v>
      </c>
      <c r="AH411" t="str" cm="1">
        <f t="array" ref="AH411">_xll.BDP(B411,"cntry_of_domicile")</f>
        <v>#N/A Connection</v>
      </c>
      <c r="AI411" t="str" cm="1">
        <f t="array" ref="AI411">_xll.BDP(B411,"cur_mkt_cap")</f>
        <v>#N/A Connection</v>
      </c>
      <c r="AJ411" t="str">
        <f t="shared" si="13"/>
        <v>Large Cap</v>
      </c>
      <c r="AK411" t="str" cm="1">
        <f t="array" ref="AK411">_xll.BDP(B411,"EQY_beta")</f>
        <v>#N/A Connection</v>
      </c>
    </row>
    <row r="412" spans="1:37" x14ac:dyDescent="0.3">
      <c r="A412" t="s">
        <v>887</v>
      </c>
      <c r="B412" t="str">
        <f t="shared" si="12"/>
        <v>SIVB US Equity</v>
      </c>
      <c r="C412" t="s">
        <v>386</v>
      </c>
      <c r="D412" t="s">
        <v>14</v>
      </c>
      <c r="E412">
        <v>59171880</v>
      </c>
      <c r="F412" t="s">
        <v>1065</v>
      </c>
      <c r="G412">
        <v>12.749700000000001</v>
      </c>
      <c r="H412">
        <v>1075141</v>
      </c>
      <c r="I412">
        <v>1999</v>
      </c>
      <c r="J412">
        <v>8429</v>
      </c>
      <c r="K412" t="s">
        <v>1088</v>
      </c>
      <c r="L412" s="1">
        <v>257</v>
      </c>
      <c r="M412" s="1">
        <v>27.736906095550928</v>
      </c>
      <c r="N412" s="1">
        <v>27.363053016634495</v>
      </c>
      <c r="O412" s="1">
        <v>1.4036278996869109</v>
      </c>
      <c r="P412" s="1" t="str" cm="1">
        <f t="array" ref="P412">_xll.BDP(B412,"is010")</f>
        <v>#N/A Connection</v>
      </c>
      <c r="Q412" s="1" t="str" cm="1">
        <f t="array" ref="Q412">_xll.BDP(B412,"wacc")</f>
        <v>#N/A Connection</v>
      </c>
      <c r="R412" s="1" t="str" cm="1">
        <f t="array" ref="R412">_xll.BDP(B412,"rr243")</f>
        <v>#N/A Connection</v>
      </c>
      <c r="T412" s="1" t="str" cm="1">
        <f t="array" ref="T412">_xll.BDP(B412,"RR026")</f>
        <v>#N/A Connection</v>
      </c>
      <c r="U412" s="1" t="str" cm="1">
        <f t="array" ref="U412">_xll.BDP(B412,"rr951")</f>
        <v>#N/A Connection</v>
      </c>
      <c r="V412" s="1" t="str" cm="1">
        <f t="array" ref="V412">_xll.BDP(B412,"rx280")</f>
        <v>#N/A Connection</v>
      </c>
      <c r="W412" s="1" t="str" cm="1">
        <f t="array" ref="W412">_xll.BDP(B412,"CEO_DUALITY")</f>
        <v>#N/A Connection</v>
      </c>
      <c r="X412" s="1" t="str" cm="1">
        <f t="array" ref="X412">_xll.BDP(B412,"ES277")</f>
        <v>#N/A Connection</v>
      </c>
      <c r="Y412" s="1" t="str" cm="1">
        <f t="array" ref="Y412">_xll.BDP(B412,"es096")</f>
        <v>#N/A Connection</v>
      </c>
      <c r="Z412" s="1" t="str" cm="1">
        <f t="array" ref="Z412">_xll.BDP(B412,"CG680")</f>
        <v>#N/A Connection</v>
      </c>
      <c r="AA412" s="1">
        <v>5.0497759999999996</v>
      </c>
      <c r="AB412" s="1">
        <v>100.37575658184339</v>
      </c>
      <c r="AC412" s="1">
        <v>-61.547669999999997</v>
      </c>
      <c r="AD412" s="1">
        <v>-0.18059539999999999</v>
      </c>
      <c r="AE412" s="1">
        <v>0.2357718</v>
      </c>
      <c r="AF412" s="1">
        <v>15.276662438794041</v>
      </c>
      <c r="AG412" t="str" cm="1">
        <f t="array" ref="AG412">_xll.BDP(B412,"State_of_domicile")</f>
        <v>#N/A Connection</v>
      </c>
      <c r="AH412" t="str" cm="1">
        <f t="array" ref="AH412">_xll.BDP(B412,"cntry_of_domicile")</f>
        <v>#N/A Connection</v>
      </c>
      <c r="AI412" t="str" cm="1">
        <f t="array" ref="AI412">_xll.BDP(B412,"cur_mkt_cap")</f>
        <v>#N/A Connection</v>
      </c>
      <c r="AJ412" t="str">
        <f t="shared" si="13"/>
        <v>Large Cap</v>
      </c>
      <c r="AK412" t="str" cm="1">
        <f t="array" ref="AK412">_xll.BDP(B412,"EQY_beta")</f>
        <v>#N/A Connection</v>
      </c>
    </row>
    <row r="413" spans="1:37" x14ac:dyDescent="0.3">
      <c r="A413" t="s">
        <v>721</v>
      </c>
      <c r="B413" t="str">
        <f t="shared" si="12"/>
        <v>SJM US Equity</v>
      </c>
      <c r="C413" t="s">
        <v>221</v>
      </c>
      <c r="D413" t="s">
        <v>27</v>
      </c>
      <c r="E413">
        <v>106639000</v>
      </c>
      <c r="F413" t="s">
        <v>1063</v>
      </c>
      <c r="G413">
        <v>28.064599999999999</v>
      </c>
      <c r="H413">
        <v>832113</v>
      </c>
      <c r="I413">
        <v>1921</v>
      </c>
      <c r="J413">
        <v>6700</v>
      </c>
      <c r="K413" t="s">
        <v>1073</v>
      </c>
      <c r="L413" s="1">
        <v>153.685</v>
      </c>
      <c r="M413" s="1">
        <v>3.0140074646665127</v>
      </c>
      <c r="N413" s="1">
        <v>1.1961855939831423</v>
      </c>
      <c r="O413" s="1">
        <v>5.1343915722122393</v>
      </c>
      <c r="P413" s="1" t="str" cm="1">
        <f t="array" ref="P413">_xll.BDP(B413,"is010")</f>
        <v>#N/A Connection</v>
      </c>
      <c r="Q413" s="1" t="str" cm="1">
        <f t="array" ref="Q413">_xll.BDP(B413,"wacc")</f>
        <v>#N/A Connection</v>
      </c>
      <c r="R413" s="1" t="str" cm="1">
        <f t="array" ref="R413">_xll.BDP(B413,"rr243")</f>
        <v>#N/A Connection</v>
      </c>
      <c r="S413" s="1" t="str" cm="1">
        <f t="array" ref="S413">_xll.BDP(B413,"rr057")</f>
        <v>#N/A Connection</v>
      </c>
      <c r="T413" s="1" t="str" cm="1">
        <f t="array" ref="T413">_xll.BDP(B413,"RR026")</f>
        <v>#N/A Connection</v>
      </c>
      <c r="U413" s="1" t="str" cm="1">
        <f t="array" ref="U413">_xll.BDP(B413,"rr951")</f>
        <v>#N/A Connection</v>
      </c>
      <c r="V413" s="1" t="str" cm="1">
        <f t="array" ref="V413">_xll.BDP(B413,"rx280")</f>
        <v>#N/A Connection</v>
      </c>
      <c r="W413" s="1" t="str" cm="1">
        <f t="array" ref="W413">_xll.BDP(B413,"CEO_DUALITY")</f>
        <v>#N/A Connection</v>
      </c>
      <c r="X413" s="1" t="str" cm="1">
        <f t="array" ref="X413">_xll.BDP(B413,"ES277")</f>
        <v>#N/A Connection</v>
      </c>
      <c r="Y413" s="1" t="str" cm="1">
        <f t="array" ref="Y413">_xll.BDP(B413,"es096")</f>
        <v>#N/A Connection</v>
      </c>
      <c r="Z413" s="1" t="str" cm="1">
        <f t="array" ref="Z413">_xll.BDP(B413,"CG680")</f>
        <v>#N/A Connection</v>
      </c>
      <c r="AA413" s="1">
        <v>5.2991590000000004</v>
      </c>
      <c r="AB413" s="1">
        <v>85.693444884143432</v>
      </c>
      <c r="AC413" s="1">
        <v>8.7861329999999995</v>
      </c>
      <c r="AD413" s="1">
        <v>16.43065</v>
      </c>
      <c r="AE413" s="1">
        <v>7.2508689999999998</v>
      </c>
      <c r="AF413" s="1">
        <v>9.2364439034440693</v>
      </c>
      <c r="AG413" t="str" cm="1">
        <f t="array" ref="AG413">_xll.BDP(B413,"State_of_domicile")</f>
        <v>#N/A Connection</v>
      </c>
      <c r="AH413" t="str" cm="1">
        <f t="array" ref="AH413">_xll.BDP(B413,"cntry_of_domicile")</f>
        <v>#N/A Connection</v>
      </c>
      <c r="AI413" t="str" cm="1">
        <f t="array" ref="AI413">_xll.BDP(B413,"cur_mkt_cap")</f>
        <v>#N/A Connection</v>
      </c>
      <c r="AJ413" t="str">
        <f t="shared" si="13"/>
        <v>Large Cap</v>
      </c>
      <c r="AK413" t="str" cm="1">
        <f t="array" ref="AK413">_xll.BDP(B413,"EQY_beta")</f>
        <v>#N/A Connection</v>
      </c>
    </row>
    <row r="414" spans="1:37" x14ac:dyDescent="0.3">
      <c r="A414" t="s">
        <v>717</v>
      </c>
      <c r="B414" t="str">
        <f t="shared" si="12"/>
        <v>SLB US Equity</v>
      </c>
      <c r="C414" t="s">
        <v>217</v>
      </c>
      <c r="D414" t="s">
        <v>25</v>
      </c>
      <c r="E414">
        <v>1420188000</v>
      </c>
      <c r="F414" t="s">
        <v>1063</v>
      </c>
      <c r="G414">
        <v>22.000499999999999</v>
      </c>
      <c r="H414">
        <v>9848971</v>
      </c>
      <c r="I414">
        <v>1956</v>
      </c>
      <c r="J414">
        <v>99000</v>
      </c>
      <c r="K414" t="s">
        <v>1092</v>
      </c>
      <c r="L414" s="1">
        <v>59.31</v>
      </c>
      <c r="M414" s="1">
        <v>-4.3847450273414079</v>
      </c>
      <c r="O414" s="1">
        <v>-6.3629601115269905</v>
      </c>
      <c r="P414" s="1" t="str" cm="1">
        <f t="array" ref="P414">_xll.BDP(B414,"is010")</f>
        <v>#N/A Connection</v>
      </c>
      <c r="Q414" s="1" t="str" cm="1">
        <f t="array" ref="Q414">_xll.BDP(B414,"wacc")</f>
        <v>#N/A Connection</v>
      </c>
      <c r="R414" s="1" t="str" cm="1">
        <f t="array" ref="R414">_xll.BDP(B414,"rr243")</f>
        <v>#N/A Connection</v>
      </c>
      <c r="S414" s="1" t="str" cm="1">
        <f t="array" ref="S414">_xll.BDP(B414,"rr057")</f>
        <v>#N/A Connection</v>
      </c>
      <c r="T414" s="1" t="str" cm="1">
        <f t="array" ref="T414">_xll.BDP(B414,"RR026")</f>
        <v>#N/A Connection</v>
      </c>
      <c r="U414" s="1" t="str" cm="1">
        <f t="array" ref="U414">_xll.BDP(B414,"rr951")</f>
        <v>#N/A Connection</v>
      </c>
      <c r="V414" s="1" t="str" cm="1">
        <f t="array" ref="V414">_xll.BDP(B414,"rx280")</f>
        <v>#N/A Connection</v>
      </c>
      <c r="W414" s="1" t="str" cm="1">
        <f t="array" ref="W414">_xll.BDP(B414,"CEO_DUALITY")</f>
        <v>#N/A Connection</v>
      </c>
      <c r="X414" s="1" t="str" cm="1">
        <f t="array" ref="X414">_xll.BDP(B414,"ES277")</f>
        <v>#N/A Connection</v>
      </c>
      <c r="Y414" s="1" t="str" cm="1">
        <f t="array" ref="Y414">_xll.BDP(B414,"es096")</f>
        <v>#N/A Connection</v>
      </c>
      <c r="Z414" s="1" t="str" cm="1">
        <f t="array" ref="Z414">_xll.BDP(B414,"CG680")</f>
        <v>#N/A Connection</v>
      </c>
      <c r="AA414" s="1">
        <v>2.3402470000000002</v>
      </c>
      <c r="AB414" s="1">
        <v>90.953521706711555</v>
      </c>
      <c r="AC414" s="1">
        <v>60.50591</v>
      </c>
      <c r="AD414" s="1">
        <v>18.187149999999999</v>
      </c>
      <c r="AE414" s="1">
        <v>-1.9298439999999999</v>
      </c>
      <c r="AF414" s="1">
        <v>0.25893941348513749</v>
      </c>
      <c r="AG414" t="str" cm="1">
        <f t="array" ref="AG414">_xll.BDP(B414,"State_of_domicile")</f>
        <v>#N/A Connection</v>
      </c>
      <c r="AH414" t="str" cm="1">
        <f t="array" ref="AH414">_xll.BDP(B414,"cntry_of_domicile")</f>
        <v>#N/A Connection</v>
      </c>
      <c r="AI414" t="str" cm="1">
        <f t="array" ref="AI414">_xll.BDP(B414,"cur_mkt_cap")</f>
        <v>#N/A Connection</v>
      </c>
      <c r="AJ414" t="str">
        <f t="shared" si="13"/>
        <v>Large Cap</v>
      </c>
      <c r="AK414" t="str" cm="1">
        <f t="array" ref="AK414">_xll.BDP(B414,"EQY_beta")</f>
        <v>#N/A Connection</v>
      </c>
    </row>
    <row r="415" spans="1:37" x14ac:dyDescent="0.3">
      <c r="A415" t="s">
        <v>722</v>
      </c>
      <c r="B415" t="str">
        <f t="shared" si="12"/>
        <v>SNA US Equity</v>
      </c>
      <c r="C415" t="s">
        <v>222</v>
      </c>
      <c r="D415" t="s">
        <v>21</v>
      </c>
      <c r="E415">
        <v>53154640</v>
      </c>
      <c r="F415" t="s">
        <v>1063</v>
      </c>
      <c r="G415">
        <v>15.428900000000001</v>
      </c>
      <c r="H415">
        <v>290739</v>
      </c>
      <c r="I415">
        <v>1930</v>
      </c>
      <c r="J415">
        <v>12800</v>
      </c>
      <c r="K415" t="s">
        <v>1079</v>
      </c>
      <c r="L415" s="1">
        <v>246.14</v>
      </c>
      <c r="M415" s="1">
        <v>5.9703138036527381</v>
      </c>
      <c r="N415" s="1">
        <v>12.776735560595606</v>
      </c>
      <c r="O415" s="1">
        <v>11.815668608862442</v>
      </c>
      <c r="P415" s="1" t="str" cm="1">
        <f t="array" ref="P415">_xll.BDP(B415,"is010")</f>
        <v>#N/A Connection</v>
      </c>
      <c r="Q415" s="1" t="str" cm="1">
        <f t="array" ref="Q415">_xll.BDP(B415,"wacc")</f>
        <v>#N/A Connection</v>
      </c>
      <c r="R415" s="1" t="str" cm="1">
        <f t="array" ref="R415">_xll.BDP(B415,"rr243")</f>
        <v>#N/A Connection</v>
      </c>
      <c r="S415" s="1" t="str" cm="1">
        <f t="array" ref="S415">_xll.BDP(B415,"rr057")</f>
        <v>#N/A Connection</v>
      </c>
      <c r="T415" s="1" t="str" cm="1">
        <f t="array" ref="T415">_xll.BDP(B415,"RR026")</f>
        <v>#N/A Connection</v>
      </c>
      <c r="U415" s="1" t="str" cm="1">
        <f t="array" ref="U415">_xll.BDP(B415,"rr951")</f>
        <v>#N/A Connection</v>
      </c>
      <c r="V415" s="1" t="str" cm="1">
        <f t="array" ref="V415">_xll.BDP(B415,"rx280")</f>
        <v>#N/A Connection</v>
      </c>
      <c r="W415" s="1" t="str" cm="1">
        <f t="array" ref="W415">_xll.BDP(B415,"CEO_DUALITY")</f>
        <v>#N/A Connection</v>
      </c>
      <c r="X415" s="1" t="str" cm="1">
        <f t="array" ref="X415">_xll.BDP(B415,"ES277")</f>
        <v>#N/A Connection</v>
      </c>
      <c r="Y415" s="1" t="str" cm="1">
        <f t="array" ref="Y415">_xll.BDP(B415,"es096")</f>
        <v>#N/A Connection</v>
      </c>
      <c r="Z415" s="1" t="str" cm="1">
        <f t="array" ref="Z415">_xll.BDP(B415,"CG680")</f>
        <v>#N/A Connection</v>
      </c>
      <c r="AA415" s="1">
        <v>10.03884</v>
      </c>
      <c r="AB415" s="1">
        <v>94.060189290415977</v>
      </c>
      <c r="AC415" s="1">
        <v>17.780380000000001</v>
      </c>
      <c r="AD415" s="1">
        <v>16.111059999999998</v>
      </c>
      <c r="AE415" s="1">
        <v>9.1790389999999995</v>
      </c>
      <c r="AF415" s="1">
        <v>13.743987187516993</v>
      </c>
      <c r="AG415" t="str" cm="1">
        <f t="array" ref="AG415">_xll.BDP(B415,"State_of_domicile")</f>
        <v>#N/A Connection</v>
      </c>
      <c r="AH415" t="str" cm="1">
        <f t="array" ref="AH415">_xll.BDP(B415,"cntry_of_domicile")</f>
        <v>#N/A Connection</v>
      </c>
      <c r="AI415" t="str" cm="1">
        <f t="array" ref="AI415">_xll.BDP(B415,"cur_mkt_cap")</f>
        <v>#N/A Connection</v>
      </c>
      <c r="AJ415" t="str">
        <f t="shared" si="13"/>
        <v>Large Cap</v>
      </c>
      <c r="AK415" t="str" cm="1">
        <f t="array" ref="AK415">_xll.BDP(B415,"EQY_beta")</f>
        <v>#N/A Connection</v>
      </c>
    </row>
    <row r="416" spans="1:37" x14ac:dyDescent="0.3">
      <c r="A416" t="s">
        <v>870</v>
      </c>
      <c r="B416" t="str">
        <f t="shared" si="12"/>
        <v>SNPS US Equity</v>
      </c>
      <c r="C416" t="s">
        <v>369</v>
      </c>
      <c r="D416" t="s">
        <v>19</v>
      </c>
      <c r="E416">
        <v>152417200</v>
      </c>
      <c r="F416" t="s">
        <v>1065</v>
      </c>
      <c r="G416">
        <v>57.434699999999999</v>
      </c>
      <c r="H416">
        <v>653217</v>
      </c>
      <c r="I416">
        <v>1987</v>
      </c>
      <c r="J416">
        <v>19000</v>
      </c>
      <c r="K416" t="s">
        <v>1071</v>
      </c>
      <c r="L416" s="1">
        <v>340.64</v>
      </c>
      <c r="M416" s="1">
        <v>12.894474322136841</v>
      </c>
      <c r="O416" s="1">
        <v>9.0094088322669563</v>
      </c>
      <c r="P416" s="1" t="str" cm="1">
        <f t="array" ref="P416">_xll.BDP(B416,"is010")</f>
        <v>#N/A Connection</v>
      </c>
      <c r="Q416" s="1" t="str" cm="1">
        <f t="array" ref="Q416">_xll.BDP(B416,"wacc")</f>
        <v>#N/A Connection</v>
      </c>
      <c r="R416" s="1" t="str" cm="1">
        <f t="array" ref="R416">_xll.BDP(B416,"rr243")</f>
        <v>#N/A Connection</v>
      </c>
      <c r="S416" s="1" t="str" cm="1">
        <f t="array" ref="S416">_xll.BDP(B416,"rr057")</f>
        <v>#N/A Connection</v>
      </c>
      <c r="T416" s="1" t="str" cm="1">
        <f t="array" ref="T416">_xll.BDP(B416,"RR026")</f>
        <v>#N/A Connection</v>
      </c>
      <c r="U416" s="1" t="str" cm="1">
        <f t="array" ref="U416">_xll.BDP(B416,"rr951")</f>
        <v>#N/A Connection</v>
      </c>
      <c r="V416" s="1" t="str" cm="1">
        <f t="array" ref="V416">_xll.BDP(B416,"rx280")</f>
        <v>#N/A Connection</v>
      </c>
      <c r="W416" s="1" t="str" cm="1">
        <f t="array" ref="W416">_xll.BDP(B416,"CEO_DUALITY")</f>
        <v>#N/A Connection</v>
      </c>
      <c r="X416" s="1" t="str" cm="1">
        <f t="array" ref="X416">_xll.BDP(B416,"ES277")</f>
        <v>#N/A Connection</v>
      </c>
      <c r="Y416" s="1" t="str" cm="1">
        <f t="array" ref="Y416">_xll.BDP(B416,"es096")</f>
        <v>#N/A Connection</v>
      </c>
      <c r="Z416" s="1" t="str" cm="1">
        <f t="array" ref="Z416">_xll.BDP(B416,"CG680")</f>
        <v>#N/A Connection</v>
      </c>
      <c r="AA416" s="1">
        <v>2.47533</v>
      </c>
      <c r="AB416" s="1">
        <v>97.925323957536193</v>
      </c>
      <c r="AC416" s="1">
        <v>8.7724899999999995</v>
      </c>
      <c r="AD416" s="1">
        <v>30.882529999999999</v>
      </c>
      <c r="AE416" s="1">
        <v>30.085070000000002</v>
      </c>
      <c r="AF416" s="1">
        <v>25.979156480830113</v>
      </c>
      <c r="AG416" t="str" cm="1">
        <f t="array" ref="AG416">_xll.BDP(B416,"State_of_domicile")</f>
        <v>#N/A Connection</v>
      </c>
      <c r="AH416" t="str" cm="1">
        <f t="array" ref="AH416">_xll.BDP(B416,"cntry_of_domicile")</f>
        <v>#N/A Connection</v>
      </c>
      <c r="AI416" t="str" cm="1">
        <f t="array" ref="AI416">_xll.BDP(B416,"cur_mkt_cap")</f>
        <v>#N/A Connection</v>
      </c>
      <c r="AJ416" t="str">
        <f t="shared" si="13"/>
        <v>Large Cap</v>
      </c>
      <c r="AK416" t="str" cm="1">
        <f t="array" ref="AK416">_xll.BDP(B416,"EQY_beta")</f>
        <v>#N/A Connection</v>
      </c>
    </row>
    <row r="417" spans="1:37" x14ac:dyDescent="0.3">
      <c r="A417" t="s">
        <v>724</v>
      </c>
      <c r="B417" t="str">
        <f t="shared" si="12"/>
        <v>SO US Equity</v>
      </c>
      <c r="C417" t="s">
        <v>224</v>
      </c>
      <c r="D417" t="s">
        <v>47</v>
      </c>
      <c r="E417">
        <v>1088673000</v>
      </c>
      <c r="F417" t="s">
        <v>1063</v>
      </c>
      <c r="G417">
        <v>21.3629</v>
      </c>
      <c r="H417">
        <v>3777399</v>
      </c>
      <c r="I417">
        <v>1945</v>
      </c>
      <c r="J417">
        <v>27300</v>
      </c>
      <c r="K417" t="s">
        <v>1075</v>
      </c>
      <c r="L417" s="1">
        <v>70.02</v>
      </c>
      <c r="M417" s="1">
        <v>0.81174587971653001</v>
      </c>
      <c r="N417" s="1">
        <v>5.9247979009206881</v>
      </c>
      <c r="O417" s="1">
        <v>2.26340455244664</v>
      </c>
      <c r="P417" s="1" t="str" cm="1">
        <f t="array" ref="P417">_xll.BDP(B417,"is010")</f>
        <v>#N/A Connection</v>
      </c>
      <c r="Q417" s="1" t="str" cm="1">
        <f t="array" ref="Q417">_xll.BDP(B417,"wacc")</f>
        <v>#N/A Connection</v>
      </c>
      <c r="R417" s="1" t="str" cm="1">
        <f t="array" ref="R417">_xll.BDP(B417,"rr243")</f>
        <v>#N/A Connection</v>
      </c>
      <c r="S417" s="1" t="str" cm="1">
        <f t="array" ref="S417">_xll.BDP(B417,"rr057")</f>
        <v>#N/A Connection</v>
      </c>
      <c r="T417" s="1" t="str" cm="1">
        <f t="array" ref="T417">_xll.BDP(B417,"RR026")</f>
        <v>#N/A Connection</v>
      </c>
      <c r="U417" s="1" t="str" cm="1">
        <f t="array" ref="U417">_xll.BDP(B417,"rr951")</f>
        <v>#N/A Connection</v>
      </c>
      <c r="V417" s="1" t="str" cm="1">
        <f t="array" ref="V417">_xll.BDP(B417,"rx280")</f>
        <v>#N/A Connection</v>
      </c>
      <c r="W417" s="1" t="str" cm="1">
        <f t="array" ref="W417">_xll.BDP(B417,"CEO_DUALITY")</f>
        <v>#N/A Connection</v>
      </c>
      <c r="X417" s="1" t="str" cm="1">
        <f t="array" ref="X417">_xll.BDP(B417,"ES277")</f>
        <v>#N/A Connection</v>
      </c>
      <c r="Y417" s="1" t="str" cm="1">
        <f t="array" ref="Y417">_xll.BDP(B417,"es096")</f>
        <v>#N/A Connection</v>
      </c>
      <c r="Z417" s="1" t="str" cm="1">
        <f t="array" ref="Z417">_xll.BDP(B417,"CG680")</f>
        <v>#N/A Connection</v>
      </c>
      <c r="AA417" s="1">
        <v>2.2035900000000002</v>
      </c>
      <c r="AB417" s="1">
        <v>65.342477852172635</v>
      </c>
      <c r="AC417" s="1">
        <v>7.0698270000000001</v>
      </c>
      <c r="AD417" s="1">
        <v>5.5943360000000002</v>
      </c>
      <c r="AE417" s="1">
        <v>14.207079999999999</v>
      </c>
      <c r="AF417" s="1">
        <v>10.217110328615941</v>
      </c>
      <c r="AG417" t="str" cm="1">
        <f t="array" ref="AG417">_xll.BDP(B417,"State_of_domicile")</f>
        <v>#N/A Connection</v>
      </c>
      <c r="AH417" t="str" cm="1">
        <f t="array" ref="AH417">_xll.BDP(B417,"cntry_of_domicile")</f>
        <v>#N/A Connection</v>
      </c>
      <c r="AI417" t="str" cm="1">
        <f t="array" ref="AI417">_xll.BDP(B417,"cur_mkt_cap")</f>
        <v>#N/A Connection</v>
      </c>
      <c r="AJ417" t="str">
        <f t="shared" si="13"/>
        <v>Large Cap</v>
      </c>
      <c r="AK417" t="str" cm="1">
        <f t="array" ref="AK417">_xll.BDP(B417,"EQY_beta")</f>
        <v>#N/A Connection</v>
      </c>
    </row>
    <row r="418" spans="1:37" x14ac:dyDescent="0.3">
      <c r="A418" t="s">
        <v>826</v>
      </c>
      <c r="B418" t="str">
        <f t="shared" si="12"/>
        <v>SPG US Equity</v>
      </c>
      <c r="C418" t="s">
        <v>325</v>
      </c>
      <c r="D418" t="s">
        <v>33</v>
      </c>
      <c r="E418">
        <v>342913400</v>
      </c>
      <c r="F418" t="s">
        <v>1063</v>
      </c>
      <c r="G418">
        <v>0</v>
      </c>
      <c r="H418">
        <v>601</v>
      </c>
      <c r="I418">
        <v>1998</v>
      </c>
      <c r="J418">
        <v>2400</v>
      </c>
      <c r="K418" t="s">
        <v>1081</v>
      </c>
      <c r="L418" s="1">
        <v>125.86</v>
      </c>
      <c r="M418" s="1">
        <v>-2.1752080000199681</v>
      </c>
      <c r="N418" s="1">
        <v>49.100606283915056</v>
      </c>
      <c r="O418" s="1">
        <v>6.1245499258033274</v>
      </c>
      <c r="P418" s="1" t="str" cm="1">
        <f t="array" ref="P418">_xll.BDP(B418,"is010")</f>
        <v>#N/A Connection</v>
      </c>
      <c r="Q418" s="1" t="str" cm="1">
        <f t="array" ref="Q418">_xll.BDP(B418,"wacc")</f>
        <v>#N/A Connection</v>
      </c>
      <c r="R418" s="1" t="str" cm="1">
        <f t="array" ref="R418">_xll.BDP(B418,"rr243")</f>
        <v>#N/A Connection</v>
      </c>
      <c r="T418" s="1" t="str" cm="1">
        <f t="array" ref="T418">_xll.BDP(B418,"RR026")</f>
        <v>#N/A Connection</v>
      </c>
      <c r="U418" s="1" t="str" cm="1">
        <f t="array" ref="U418">_xll.BDP(B418,"rr951")</f>
        <v>#N/A Connection</v>
      </c>
      <c r="V418" s="1" t="str" cm="1">
        <f t="array" ref="V418">_xll.BDP(B418,"rx280")</f>
        <v>#N/A Connection</v>
      </c>
      <c r="W418" s="1" t="str" cm="1">
        <f t="array" ref="W418">_xll.BDP(B418,"CEO_DUALITY")</f>
        <v>#N/A Connection</v>
      </c>
      <c r="X418" s="1" t="str" cm="1">
        <f t="array" ref="X418">_xll.BDP(B418,"ES277")</f>
        <v>#N/A Connection</v>
      </c>
      <c r="Y418" s="1" t="str" cm="1">
        <f t="array" ref="Y418">_xll.BDP(B418,"es096")</f>
        <v>#N/A Connection</v>
      </c>
      <c r="Z418" s="1" t="str" cm="1">
        <f t="array" ref="Z418">_xll.BDP(B418,"CG680")</f>
        <v>#N/A Connection</v>
      </c>
      <c r="AA418" s="1">
        <v>4.5324710000000001</v>
      </c>
      <c r="AB418" s="1">
        <v>105.29514701652249</v>
      </c>
      <c r="AC418" s="1">
        <v>-13.31381</v>
      </c>
      <c r="AD418" s="1">
        <v>0.38613330000000001</v>
      </c>
      <c r="AE418" s="1">
        <v>6.8215739999999997E-2</v>
      </c>
      <c r="AF418" s="1">
        <v>2.1980006365248217</v>
      </c>
      <c r="AG418" t="str" cm="1">
        <f t="array" ref="AG418">_xll.BDP(B418,"State_of_domicile")</f>
        <v>#N/A Connection</v>
      </c>
      <c r="AH418" t="str" cm="1">
        <f t="array" ref="AH418">_xll.BDP(B418,"cntry_of_domicile")</f>
        <v>#N/A Connection</v>
      </c>
      <c r="AI418" t="str" cm="1">
        <f t="array" ref="AI418">_xll.BDP(B418,"cur_mkt_cap")</f>
        <v>#N/A Connection</v>
      </c>
      <c r="AJ418" t="str">
        <f t="shared" si="13"/>
        <v>Large Cap</v>
      </c>
      <c r="AK418" t="str" cm="1">
        <f t="array" ref="AK418">_xll.BDP(B418,"EQY_beta")</f>
        <v>#N/A Connection</v>
      </c>
    </row>
    <row r="419" spans="1:37" x14ac:dyDescent="0.3">
      <c r="A419" t="s">
        <v>683</v>
      </c>
      <c r="B419" t="str">
        <f t="shared" si="12"/>
        <v>SPGI US Equity</v>
      </c>
      <c r="C419" t="s">
        <v>182</v>
      </c>
      <c r="D419" t="s">
        <v>14</v>
      </c>
      <c r="E419">
        <v>325800000</v>
      </c>
      <c r="F419" t="s">
        <v>1063</v>
      </c>
      <c r="G419">
        <v>31.1797</v>
      </c>
      <c r="H419">
        <v>1402361</v>
      </c>
      <c r="I419">
        <v>1925</v>
      </c>
      <c r="J419">
        <v>22850</v>
      </c>
      <c r="K419" t="s">
        <v>1093</v>
      </c>
      <c r="L419" s="1">
        <v>369.17</v>
      </c>
      <c r="M419" s="1">
        <v>9.8498233084114428</v>
      </c>
      <c r="N419" s="1">
        <v>11.049023799367578</v>
      </c>
      <c r="O419" s="1">
        <v>19.849004259012013</v>
      </c>
      <c r="P419" s="1" t="str" cm="1">
        <f t="array" ref="P419">_xll.BDP(B419,"is010")</f>
        <v>#N/A Connection</v>
      </c>
      <c r="Q419" s="1" t="str" cm="1">
        <f t="array" ref="Q419">_xll.BDP(B419,"wacc")</f>
        <v>#N/A Connection</v>
      </c>
      <c r="R419" s="1" t="str" cm="1">
        <f t="array" ref="R419">_xll.BDP(B419,"rr243")</f>
        <v>#N/A Connection</v>
      </c>
      <c r="S419" s="1" t="str" cm="1">
        <f t="array" ref="S419">_xll.BDP(B419,"rr057")</f>
        <v>#N/A Connection</v>
      </c>
      <c r="T419" s="1" t="str" cm="1">
        <f t="array" ref="T419">_xll.BDP(B419,"RR026")</f>
        <v>#N/A Connection</v>
      </c>
      <c r="U419" s="1" t="str" cm="1">
        <f t="array" ref="U419">_xll.BDP(B419,"rr951")</f>
        <v>#N/A Connection</v>
      </c>
      <c r="V419" s="1" t="str" cm="1">
        <f t="array" ref="V419">_xll.BDP(B419,"rx280")</f>
        <v>#N/A Connection</v>
      </c>
      <c r="W419" s="1" t="str" cm="1">
        <f t="array" ref="W419">_xll.BDP(B419,"CEO_DUALITY")</f>
        <v>#N/A Connection</v>
      </c>
      <c r="X419" s="1" t="str" cm="1">
        <f t="array" ref="X419">_xll.BDP(B419,"ES277")</f>
        <v>#N/A Connection</v>
      </c>
      <c r="Y419" s="1" t="str" cm="1">
        <f t="array" ref="Y419">_xll.BDP(B419,"es096")</f>
        <v>#N/A Connection</v>
      </c>
      <c r="Z419" s="1" t="str" cm="1">
        <f t="array" ref="Z419">_xll.BDP(B419,"CG680")</f>
        <v>#N/A Connection</v>
      </c>
      <c r="AA419" s="1">
        <v>2.7983319999999998</v>
      </c>
      <c r="AB419" s="1">
        <v>91.894680407353064</v>
      </c>
      <c r="AC419" s="1">
        <v>-12.231339999999999</v>
      </c>
      <c r="AD419" s="1">
        <v>8.4135290000000005</v>
      </c>
      <c r="AE419" s="1">
        <v>16.654039999999998</v>
      </c>
      <c r="AF419" s="1">
        <v>21.586652751567925</v>
      </c>
      <c r="AG419" t="str" cm="1">
        <f t="array" ref="AG419">_xll.BDP(B419,"State_of_domicile")</f>
        <v>#N/A Connection</v>
      </c>
      <c r="AH419" t="str" cm="1">
        <f t="array" ref="AH419">_xll.BDP(B419,"cntry_of_domicile")</f>
        <v>#N/A Connection</v>
      </c>
      <c r="AI419" t="str" cm="1">
        <f t="array" ref="AI419">_xll.BDP(B419,"cur_mkt_cap")</f>
        <v>#N/A Connection</v>
      </c>
      <c r="AJ419" t="str">
        <f t="shared" si="13"/>
        <v>Large Cap</v>
      </c>
      <c r="AK419" t="str" cm="1">
        <f t="array" ref="AK419">_xll.BDP(B419,"EQY_beta")</f>
        <v>#N/A Connection</v>
      </c>
    </row>
    <row r="420" spans="1:37" x14ac:dyDescent="0.3">
      <c r="A420" t="s">
        <v>894</v>
      </c>
      <c r="B420" t="str">
        <f t="shared" si="12"/>
        <v>SRE US Equity</v>
      </c>
      <c r="C420" t="s">
        <v>393</v>
      </c>
      <c r="D420" t="s">
        <v>47</v>
      </c>
      <c r="E420">
        <v>314333400</v>
      </c>
      <c r="F420" t="s">
        <v>1063</v>
      </c>
      <c r="G420">
        <v>0</v>
      </c>
      <c r="H420">
        <v>57286</v>
      </c>
      <c r="I420">
        <v>1996</v>
      </c>
      <c r="J420">
        <v>15390</v>
      </c>
      <c r="K420" t="s">
        <v>1074</v>
      </c>
      <c r="L420" s="1">
        <v>161.93</v>
      </c>
      <c r="M420" s="1">
        <v>0.26594631861507345</v>
      </c>
      <c r="O420" s="1">
        <v>2.7482226992091476</v>
      </c>
      <c r="P420" s="1" t="str" cm="1">
        <f t="array" ref="P420">_xll.BDP(B420,"is010")</f>
        <v>#N/A Connection</v>
      </c>
      <c r="Q420" s="1" t="str" cm="1">
        <f t="array" ref="Q420">_xll.BDP(B420,"wacc")</f>
        <v>#N/A Connection</v>
      </c>
      <c r="R420" s="1" t="str" cm="1">
        <f t="array" ref="R420">_xll.BDP(B420,"rr243")</f>
        <v>#N/A Connection</v>
      </c>
      <c r="S420" s="1" t="str" cm="1">
        <f t="array" ref="S420">_xll.BDP(B420,"rr057")</f>
        <v>#N/A Connection</v>
      </c>
      <c r="T420" s="1" t="str" cm="1">
        <f t="array" ref="T420">_xll.BDP(B420,"RR026")</f>
        <v>#N/A Connection</v>
      </c>
      <c r="U420" s="1" t="str" cm="1">
        <f t="array" ref="U420">_xll.BDP(B420,"rr951")</f>
        <v>#N/A Connection</v>
      </c>
      <c r="V420" s="1" t="str" cm="1">
        <f t="array" ref="V420">_xll.BDP(B420,"rx280")</f>
        <v>#N/A Connection</v>
      </c>
      <c r="W420" s="1" t="str" cm="1">
        <f t="array" ref="W420">_xll.BDP(B420,"CEO_DUALITY")</f>
        <v>#N/A Connection</v>
      </c>
      <c r="X420" s="1" t="str" cm="1">
        <f t="array" ref="X420">_xll.BDP(B420,"ES277")</f>
        <v>#N/A Connection</v>
      </c>
      <c r="Y420" s="1" t="str" cm="1">
        <f t="array" ref="Y420">_xll.BDP(B420,"es096")</f>
        <v>#N/A Connection</v>
      </c>
      <c r="Z420" s="1" t="str" cm="1">
        <f t="array" ref="Z420">_xll.BDP(B420,"CG680")</f>
        <v>#N/A Connection</v>
      </c>
      <c r="AA420" s="1">
        <v>2.5091109999999999</v>
      </c>
      <c r="AB420" s="1">
        <v>93.29040626258265</v>
      </c>
      <c r="AC420" s="1">
        <v>23.29543</v>
      </c>
      <c r="AD420" s="1">
        <v>4.5008929999999996</v>
      </c>
      <c r="AE420" s="1">
        <v>12.426349999999999</v>
      </c>
      <c r="AF420" s="1">
        <v>11.495553290307448</v>
      </c>
      <c r="AG420" t="str" cm="1">
        <f t="array" ref="AG420">_xll.BDP(B420,"State_of_domicile")</f>
        <v>#N/A Connection</v>
      </c>
      <c r="AH420" t="str" cm="1">
        <f t="array" ref="AH420">_xll.BDP(B420,"cntry_of_domicile")</f>
        <v>#N/A Connection</v>
      </c>
      <c r="AI420" t="str" cm="1">
        <f t="array" ref="AI420">_xll.BDP(B420,"cur_mkt_cap")</f>
        <v>#N/A Connection</v>
      </c>
      <c r="AJ420" t="str">
        <f t="shared" si="13"/>
        <v>Large Cap</v>
      </c>
      <c r="AK420" t="str" cm="1">
        <f t="array" ref="AK420">_xll.BDP(B420,"EQY_beta")</f>
        <v>#N/A Connection</v>
      </c>
    </row>
    <row r="421" spans="1:37" x14ac:dyDescent="0.3">
      <c r="A421" t="s">
        <v>832</v>
      </c>
      <c r="B421" t="str">
        <f t="shared" si="12"/>
        <v>STE US Equity</v>
      </c>
      <c r="C421" t="s">
        <v>331</v>
      </c>
      <c r="D421" t="s">
        <v>29</v>
      </c>
      <c r="E421">
        <v>99822950</v>
      </c>
      <c r="F421" t="s">
        <v>1063</v>
      </c>
      <c r="G421">
        <v>43.032400000000003</v>
      </c>
      <c r="H421">
        <v>436176</v>
      </c>
      <c r="I421">
        <v>2016</v>
      </c>
      <c r="J421">
        <v>16422</v>
      </c>
      <c r="K421" t="s">
        <v>1064</v>
      </c>
      <c r="L421" s="1">
        <v>199.93</v>
      </c>
      <c r="M421" s="1">
        <v>8.9890837322287087</v>
      </c>
      <c r="O421" s="1">
        <v>5.7490902803839061</v>
      </c>
      <c r="P421" s="1" t="str" cm="1">
        <f t="array" ref="P421">_xll.BDP(B421,"is010")</f>
        <v>#N/A Connection</v>
      </c>
      <c r="Q421" s="1" t="str" cm="1">
        <f t="array" ref="Q421">_xll.BDP(B421,"wacc")</f>
        <v>#N/A Connection</v>
      </c>
      <c r="R421" s="1" t="str" cm="1">
        <f t="array" ref="R421">_xll.BDP(B421,"rr243")</f>
        <v>#N/A Connection</v>
      </c>
      <c r="S421" s="1" t="str" cm="1">
        <f t="array" ref="S421">_xll.BDP(B421,"rr057")</f>
        <v>#N/A Connection</v>
      </c>
      <c r="T421" s="1" t="str" cm="1">
        <f t="array" ref="T421">_xll.BDP(B421,"RR026")</f>
        <v>#N/A Connection</v>
      </c>
      <c r="U421" s="1" t="str" cm="1">
        <f t="array" ref="U421">_xll.BDP(B421,"rr951")</f>
        <v>#N/A Connection</v>
      </c>
      <c r="V421" s="1" t="str" cm="1">
        <f t="array" ref="V421">_xll.BDP(B421,"rx280")</f>
        <v>#N/A Connection</v>
      </c>
      <c r="W421" s="1" t="str" cm="1">
        <f t="array" ref="W421">_xll.BDP(B421,"CEO_DUALITY")</f>
        <v>#N/A Connection</v>
      </c>
      <c r="X421" s="1" t="str" cm="1">
        <f t="array" ref="X421">_xll.BDP(B421,"ES277")</f>
        <v>#N/A Connection</v>
      </c>
      <c r="Y421" s="1" t="str" cm="1">
        <f t="array" ref="Y421">_xll.BDP(B421,"es096")</f>
        <v>#N/A Connection</v>
      </c>
      <c r="Z421" s="1" t="str" cm="1">
        <f t="array" ref="Z421">_xll.BDP(B421,"CG680")</f>
        <v>#N/A Connection</v>
      </c>
      <c r="AA421" s="1">
        <v>4.2086569999999996</v>
      </c>
      <c r="AB421" s="1">
        <v>102.21604435884475</v>
      </c>
      <c r="AC421" s="1">
        <v>-12.43843</v>
      </c>
      <c r="AD421" s="1">
        <v>10.00975</v>
      </c>
      <c r="AE421" s="1">
        <v>18.079360000000001</v>
      </c>
      <c r="AF421" s="1">
        <v>19.725997471569091</v>
      </c>
      <c r="AG421" t="str" cm="1">
        <f t="array" ref="AG421">_xll.BDP(B421,"State_of_domicile")</f>
        <v>#N/A Connection</v>
      </c>
      <c r="AH421" t="str" cm="1">
        <f t="array" ref="AH421">_xll.BDP(B421,"cntry_of_domicile")</f>
        <v>#N/A Connection</v>
      </c>
      <c r="AI421" t="str" cm="1">
        <f t="array" ref="AI421">_xll.BDP(B421,"cur_mkt_cap")</f>
        <v>#N/A Connection</v>
      </c>
      <c r="AJ421" t="str">
        <f t="shared" si="13"/>
        <v>Large Cap</v>
      </c>
      <c r="AK421" t="str" cm="1">
        <f t="array" ref="AK421">_xll.BDP(B421,"EQY_beta")</f>
        <v>#N/A Connection</v>
      </c>
    </row>
    <row r="422" spans="1:37" x14ac:dyDescent="0.3">
      <c r="A422" t="s">
        <v>619</v>
      </c>
      <c r="B422" t="str">
        <f t="shared" si="12"/>
        <v>STLD US Equity</v>
      </c>
      <c r="C422" t="s">
        <v>118</v>
      </c>
      <c r="D422" t="s">
        <v>12</v>
      </c>
      <c r="E422">
        <v>175571400</v>
      </c>
      <c r="F422" t="s">
        <v>1065</v>
      </c>
      <c r="G422">
        <v>6.1627000000000001</v>
      </c>
      <c r="H422">
        <v>1765031</v>
      </c>
      <c r="I422">
        <v>1994</v>
      </c>
      <c r="J422">
        <v>10640</v>
      </c>
      <c r="K422" t="s">
        <v>1105</v>
      </c>
      <c r="L422" s="1">
        <v>110.91500000000001</v>
      </c>
      <c r="M422" s="1">
        <v>22.961487753294762</v>
      </c>
      <c r="N422" s="1">
        <v>199.64188685610281</v>
      </c>
      <c r="O422" s="1">
        <v>14.739585573808043</v>
      </c>
      <c r="P422" s="1" t="str" cm="1">
        <f t="array" ref="P422">_xll.BDP(B422,"is010")</f>
        <v>#N/A Connection</v>
      </c>
      <c r="Q422" s="1" t="str" cm="1">
        <f t="array" ref="Q422">_xll.BDP(B422,"wacc")</f>
        <v>#N/A Connection</v>
      </c>
      <c r="R422" s="1" t="str" cm="1">
        <f t="array" ref="R422">_xll.BDP(B422,"rr243")</f>
        <v>#N/A Connection</v>
      </c>
      <c r="S422" s="1" t="str" cm="1">
        <f t="array" ref="S422">_xll.BDP(B422,"rr057")</f>
        <v>#N/A Connection</v>
      </c>
      <c r="T422" s="1" t="str" cm="1">
        <f t="array" ref="T422">_xll.BDP(B422,"RR026")</f>
        <v>#N/A Connection</v>
      </c>
      <c r="U422" s="1" t="str" cm="1">
        <f t="array" ref="U422">_xll.BDP(B422,"rr951")</f>
        <v>#N/A Connection</v>
      </c>
      <c r="V422" s="1" t="str" cm="1">
        <f t="array" ref="V422">_xll.BDP(B422,"rx280")</f>
        <v>#N/A Connection</v>
      </c>
      <c r="W422" s="1" t="str" cm="1">
        <f t="array" ref="W422">_xll.BDP(B422,"CEO_DUALITY")</f>
        <v>#N/A Connection</v>
      </c>
      <c r="X422" s="1" t="str" cm="1">
        <f t="array" ref="X422">_xll.BDP(B422,"ES277")</f>
        <v>#N/A Connection</v>
      </c>
      <c r="Y422" s="1" t="str" cm="1">
        <f t="array" ref="Y422">_xll.BDP(B422,"es096")</f>
        <v>#N/A Connection</v>
      </c>
      <c r="Z422" s="1" t="str" cm="1">
        <f t="array" ref="Z422">_xll.BDP(B422,"CG680")</f>
        <v>#N/A Connection</v>
      </c>
      <c r="AA422" s="1">
        <v>0.95842369999999999</v>
      </c>
      <c r="AB422" s="1">
        <v>90.304345049636879</v>
      </c>
      <c r="AC422" s="1">
        <v>88.744</v>
      </c>
      <c r="AD422" s="1">
        <v>53.075519999999997</v>
      </c>
      <c r="AE422" s="1">
        <v>22.05237</v>
      </c>
      <c r="AF422" s="1">
        <v>25.13472344994625</v>
      </c>
      <c r="AG422" t="str" cm="1">
        <f t="array" ref="AG422">_xll.BDP(B422,"State_of_domicile")</f>
        <v>#N/A Connection</v>
      </c>
      <c r="AH422" t="str" cm="1">
        <f t="array" ref="AH422">_xll.BDP(B422,"cntry_of_domicile")</f>
        <v>#N/A Connection</v>
      </c>
      <c r="AI422" t="str" cm="1">
        <f t="array" ref="AI422">_xll.BDP(B422,"cur_mkt_cap")</f>
        <v>#N/A Connection</v>
      </c>
      <c r="AJ422" t="str">
        <f t="shared" si="13"/>
        <v>Large Cap</v>
      </c>
      <c r="AK422" t="str" cm="1">
        <f t="array" ref="AK422">_xll.BDP(B422,"EQY_beta")</f>
        <v>#N/A Connection</v>
      </c>
    </row>
    <row r="423" spans="1:37" x14ac:dyDescent="0.3">
      <c r="A423" t="s">
        <v>799</v>
      </c>
      <c r="B423" t="str">
        <f t="shared" si="12"/>
        <v>STT US Equity</v>
      </c>
      <c r="C423" t="s">
        <v>298</v>
      </c>
      <c r="D423" t="s">
        <v>14</v>
      </c>
      <c r="E423">
        <v>349024200</v>
      </c>
      <c r="F423" t="s">
        <v>1063</v>
      </c>
      <c r="G423">
        <v>12.6637</v>
      </c>
      <c r="H423">
        <v>3135005</v>
      </c>
      <c r="I423">
        <v>1969</v>
      </c>
      <c r="J423">
        <v>41354</v>
      </c>
      <c r="K423" t="s">
        <v>1080</v>
      </c>
      <c r="L423" s="1">
        <v>82.57</v>
      </c>
      <c r="M423" s="1">
        <v>4.6648396878122389</v>
      </c>
      <c r="N423" s="1">
        <v>3.3879130284922994</v>
      </c>
      <c r="O423" s="1">
        <v>0.92084848243693251</v>
      </c>
      <c r="P423" s="1" t="str" cm="1">
        <f t="array" ref="P423">_xll.BDP(B423,"is010")</f>
        <v>#N/A Connection</v>
      </c>
      <c r="Q423" s="1" t="str" cm="1">
        <f t="array" ref="Q423">_xll.BDP(B423,"wacc")</f>
        <v>#N/A Connection</v>
      </c>
      <c r="R423" s="1" t="str" cm="1">
        <f t="array" ref="R423">_xll.BDP(B423,"rr243")</f>
        <v>#N/A Connection</v>
      </c>
      <c r="T423" s="1" t="str" cm="1">
        <f t="array" ref="T423">_xll.BDP(B423,"RR026")</f>
        <v>#N/A Connection</v>
      </c>
      <c r="U423" s="1" t="str" cm="1">
        <f t="array" ref="U423">_xll.BDP(B423,"rr951")</f>
        <v>#N/A Connection</v>
      </c>
      <c r="V423" s="1" t="str" cm="1">
        <f t="array" ref="V423">_xll.BDP(B423,"rx280")</f>
        <v>#N/A Connection</v>
      </c>
      <c r="W423" s="1" t="str" cm="1">
        <f t="array" ref="W423">_xll.BDP(B423,"CEO_DUALITY")</f>
        <v>#N/A Connection</v>
      </c>
      <c r="X423" s="1" t="str" cm="1">
        <f t="array" ref="X423">_xll.BDP(B423,"ES277")</f>
        <v>#N/A Connection</v>
      </c>
      <c r="Y423" s="1" t="str" cm="1">
        <f t="array" ref="Y423">_xll.BDP(B423,"es096")</f>
        <v>#N/A Connection</v>
      </c>
      <c r="Z423" s="1" t="str" cm="1">
        <f t="array" ref="Z423">_xll.BDP(B423,"CG680")</f>
        <v>#N/A Connection</v>
      </c>
      <c r="AA423" s="1">
        <v>1.2824739999999999</v>
      </c>
      <c r="AB423" s="1">
        <v>97.249354618254387</v>
      </c>
      <c r="AC423" s="1">
        <v>-15.551500000000001</v>
      </c>
      <c r="AD423" s="1">
        <v>3.096803</v>
      </c>
      <c r="AE423" s="1">
        <v>-1.9155960000000001</v>
      </c>
      <c r="AF423" s="1">
        <v>7.8656128445114382</v>
      </c>
      <c r="AG423" t="str" cm="1">
        <f t="array" ref="AG423">_xll.BDP(B423,"State_of_domicile")</f>
        <v>#N/A Connection</v>
      </c>
      <c r="AH423" t="str" cm="1">
        <f t="array" ref="AH423">_xll.BDP(B423,"cntry_of_domicile")</f>
        <v>#N/A Connection</v>
      </c>
      <c r="AI423" t="str" cm="1">
        <f t="array" ref="AI423">_xll.BDP(B423,"cur_mkt_cap")</f>
        <v>#N/A Connection</v>
      </c>
      <c r="AJ423" t="str">
        <f t="shared" si="13"/>
        <v>Large Cap</v>
      </c>
      <c r="AK423" t="str" cm="1">
        <f t="array" ref="AK423">_xll.BDP(B423,"EQY_beta")</f>
        <v>#N/A Connection</v>
      </c>
    </row>
    <row r="424" spans="1:37" x14ac:dyDescent="0.3">
      <c r="A424" t="s">
        <v>997</v>
      </c>
      <c r="B424" t="str">
        <f t="shared" si="12"/>
        <v>STX US Equity</v>
      </c>
      <c r="C424" t="s">
        <v>495</v>
      </c>
      <c r="D424" t="s">
        <v>19</v>
      </c>
      <c r="E424">
        <v>206483900</v>
      </c>
      <c r="F424" t="s">
        <v>1065</v>
      </c>
      <c r="G424">
        <v>25.295000000000002</v>
      </c>
      <c r="H424">
        <v>3056929</v>
      </c>
      <c r="I424">
        <v>2021</v>
      </c>
      <c r="J424">
        <v>40000</v>
      </c>
      <c r="K424" t="s">
        <v>1068</v>
      </c>
      <c r="L424" s="1">
        <v>59.42</v>
      </c>
      <c r="M424" s="1">
        <v>7.8126596694242822</v>
      </c>
      <c r="N424" s="1">
        <v>38.164236546713141</v>
      </c>
      <c r="O424" s="1">
        <v>15.913817767801453</v>
      </c>
      <c r="P424" s="1" t="str" cm="1">
        <f t="array" ref="P424">_xll.BDP(B424,"is010")</f>
        <v>#N/A Connection</v>
      </c>
      <c r="Q424" s="1" t="str" cm="1">
        <f t="array" ref="Q424">_xll.BDP(B424,"wacc")</f>
        <v>#N/A Connection</v>
      </c>
      <c r="R424" s="1" t="str" cm="1">
        <f t="array" ref="R424">_xll.BDP(B424,"rr243")</f>
        <v>#N/A Connection</v>
      </c>
      <c r="S424" s="1" t="str" cm="1">
        <f t="array" ref="S424">_xll.BDP(B424,"rr057")</f>
        <v>#N/A Connection</v>
      </c>
      <c r="T424" s="1" t="str" cm="1">
        <f t="array" ref="T424">_xll.BDP(B424,"RR026")</f>
        <v>#N/A Connection</v>
      </c>
      <c r="U424" s="1" t="str" cm="1">
        <f t="array" ref="U424">_xll.BDP(B424,"rr951")</f>
        <v>#N/A Connection</v>
      </c>
      <c r="V424" s="1" t="str" cm="1">
        <f t="array" ref="V424">_xll.BDP(B424,"rx280")</f>
        <v>#N/A Connection</v>
      </c>
      <c r="W424" s="1" t="str" cm="1">
        <f t="array" ref="W424">_xll.BDP(B424,"CEO_DUALITY")</f>
        <v>#N/A Connection</v>
      </c>
      <c r="X424" s="1" t="str" cm="1">
        <f t="array" ref="X424">_xll.BDP(B424,"ES277")</f>
        <v>#N/A Connection</v>
      </c>
      <c r="Y424" s="1" t="str" cm="1">
        <f t="array" ref="Y424">_xll.BDP(B424,"es096")</f>
        <v>#N/A Connection</v>
      </c>
      <c r="Z424" s="1" t="str" cm="1">
        <f t="array" ref="Z424">_xll.BDP(B424,"CG680")</f>
        <v>#N/A Connection</v>
      </c>
      <c r="AA424" s="1">
        <v>4.5888660000000003</v>
      </c>
      <c r="AB424" s="1">
        <v>92.390520837594053</v>
      </c>
      <c r="AC424" s="1">
        <v>-40.795810000000003</v>
      </c>
      <c r="AD424" s="1">
        <v>3.5715349999999999</v>
      </c>
      <c r="AE424" s="1">
        <v>7.6160360000000003</v>
      </c>
      <c r="AF424" s="1">
        <v>11.007814370027935</v>
      </c>
      <c r="AG424" t="s">
        <v>1041</v>
      </c>
      <c r="AH424" t="str" cm="1">
        <f t="array" ref="AH424">_xll.BDP(B424,"cntry_of_domicile")</f>
        <v>#N/A Connection</v>
      </c>
      <c r="AI424" t="str" cm="1">
        <f t="array" ref="AI424">_xll.BDP(B424,"cur_mkt_cap")</f>
        <v>#N/A Connection</v>
      </c>
      <c r="AJ424" t="str">
        <f t="shared" si="13"/>
        <v>Large Cap</v>
      </c>
      <c r="AK424" t="str" cm="1">
        <f t="array" ref="AK424">_xll.BDP(B424,"EQY_beta")</f>
        <v>#N/A Connection</v>
      </c>
    </row>
    <row r="425" spans="1:37" x14ac:dyDescent="0.3">
      <c r="A425" t="s">
        <v>806</v>
      </c>
      <c r="B425" t="str">
        <f t="shared" si="12"/>
        <v>STZ US Equity</v>
      </c>
      <c r="C425" t="s">
        <v>305</v>
      </c>
      <c r="D425" t="s">
        <v>27</v>
      </c>
      <c r="E425">
        <v>184498200</v>
      </c>
      <c r="F425" t="s">
        <v>1063</v>
      </c>
      <c r="G425">
        <v>634.10350000000005</v>
      </c>
      <c r="H425">
        <v>1907084</v>
      </c>
      <c r="I425">
        <v>1972</v>
      </c>
      <c r="J425">
        <v>10000</v>
      </c>
      <c r="K425" t="s">
        <v>1090</v>
      </c>
      <c r="L425" s="1">
        <v>221.5</v>
      </c>
      <c r="M425" s="1">
        <v>4.6906125743764626</v>
      </c>
      <c r="N425" s="1">
        <v>33.744100443569188</v>
      </c>
      <c r="O425" s="1">
        <v>6.544859253674093</v>
      </c>
      <c r="P425" s="1" t="str" cm="1">
        <f t="array" ref="P425">_xll.BDP(B425,"is010")</f>
        <v>#N/A Connection</v>
      </c>
      <c r="Q425" s="1" t="str" cm="1">
        <f t="array" ref="Q425">_xll.BDP(B425,"wacc")</f>
        <v>#N/A Connection</v>
      </c>
      <c r="R425" s="1" t="str" cm="1">
        <f t="array" ref="R425">_xll.BDP(B425,"rr243")</f>
        <v>#N/A Connection</v>
      </c>
      <c r="S425" s="1" t="str" cm="1">
        <f t="array" ref="S425">_xll.BDP(B425,"rr057")</f>
        <v>#N/A Connection</v>
      </c>
      <c r="T425" s="1" t="str" cm="1">
        <f t="array" ref="T425">_xll.BDP(B425,"RR026")</f>
        <v>#N/A Connection</v>
      </c>
      <c r="U425" s="1" t="str" cm="1">
        <f t="array" ref="U425">_xll.BDP(B425,"rr951")</f>
        <v>#N/A Connection</v>
      </c>
      <c r="V425" s="1" t="str" cm="1">
        <f t="array" ref="V425">_xll.BDP(B425,"rx280")</f>
        <v>#N/A Connection</v>
      </c>
      <c r="W425" s="1" t="str" cm="1">
        <f t="array" ref="W425">_xll.BDP(B425,"CEO_DUALITY")</f>
        <v>#N/A Connection</v>
      </c>
      <c r="X425" s="1" t="str" cm="1">
        <f t="array" ref="X425">_xll.BDP(B425,"ES277")</f>
        <v>#N/A Connection</v>
      </c>
      <c r="Y425" s="1" t="str" cm="1">
        <f t="array" ref="Y425">_xll.BDP(B425,"es096")</f>
        <v>#N/A Connection</v>
      </c>
      <c r="Z425" s="1" t="str" cm="1">
        <f t="array" ref="Z425">_xll.BDP(B425,"CG680")</f>
        <v>#N/A Connection</v>
      </c>
      <c r="AA425" s="1">
        <v>1.8450070000000001</v>
      </c>
      <c r="AB425" s="1">
        <v>83.885286346861221</v>
      </c>
      <c r="AC425" s="1">
        <v>-7.8288789999999997</v>
      </c>
      <c r="AD425" s="1">
        <v>6.7633169999999998</v>
      </c>
      <c r="AE425" s="1">
        <v>1.834754</v>
      </c>
      <c r="AF425" s="1">
        <v>22.211890450615822</v>
      </c>
      <c r="AG425" t="str" cm="1">
        <f t="array" ref="AG425">_xll.BDP(B425,"State_of_domicile")</f>
        <v>#N/A Connection</v>
      </c>
      <c r="AH425" t="str" cm="1">
        <f t="array" ref="AH425">_xll.BDP(B425,"cntry_of_domicile")</f>
        <v>#N/A Connection</v>
      </c>
      <c r="AI425" t="str" cm="1">
        <f t="array" ref="AI425">_xll.BDP(B425,"cur_mkt_cap")</f>
        <v>#N/A Connection</v>
      </c>
      <c r="AJ425" t="str">
        <f t="shared" si="13"/>
        <v>Large Cap</v>
      </c>
      <c r="AK425" t="str" cm="1">
        <f t="array" ref="AK425">_xll.BDP(B425,"EQY_beta")</f>
        <v>#N/A Connection</v>
      </c>
    </row>
    <row r="426" spans="1:37" x14ac:dyDescent="0.3">
      <c r="A426" t="s">
        <v>728</v>
      </c>
      <c r="B426" t="str">
        <f t="shared" si="12"/>
        <v>SWK US Equity</v>
      </c>
      <c r="C426" t="s">
        <v>228</v>
      </c>
      <c r="D426" t="s">
        <v>21</v>
      </c>
      <c r="E426">
        <v>147941800</v>
      </c>
      <c r="F426" t="s">
        <v>1063</v>
      </c>
      <c r="G426">
        <v>96.742599999999996</v>
      </c>
      <c r="H426">
        <v>2001655</v>
      </c>
      <c r="I426">
        <v>1901</v>
      </c>
      <c r="J426">
        <v>71300</v>
      </c>
      <c r="K426" t="s">
        <v>1079</v>
      </c>
      <c r="L426" s="1">
        <v>90</v>
      </c>
      <c r="M426" s="1">
        <v>4.3817233259398902</v>
      </c>
      <c r="N426" s="1">
        <v>34.737839692598442</v>
      </c>
      <c r="O426" s="1">
        <v>5.4210576644730164</v>
      </c>
      <c r="P426" s="1" t="str" cm="1">
        <f t="array" ref="P426">_xll.BDP(B426,"is010")</f>
        <v>#N/A Connection</v>
      </c>
      <c r="Q426" s="1" t="str" cm="1">
        <f t="array" ref="Q426">_xll.BDP(B426,"wacc")</f>
        <v>#N/A Connection</v>
      </c>
      <c r="R426" s="1" t="str" cm="1">
        <f t="array" ref="R426">_xll.BDP(B426,"rr243")</f>
        <v>#N/A Connection</v>
      </c>
      <c r="S426" s="1" t="str" cm="1">
        <f t="array" ref="S426">_xll.BDP(B426,"rr057")</f>
        <v>#N/A Connection</v>
      </c>
      <c r="T426" s="1" t="str" cm="1">
        <f t="array" ref="T426">_xll.BDP(B426,"RR026")</f>
        <v>#N/A Connection</v>
      </c>
      <c r="U426" s="1" t="str" cm="1">
        <f t="array" ref="U426">_xll.BDP(B426,"rr951")</f>
        <v>#N/A Connection</v>
      </c>
      <c r="V426" s="1" t="str" cm="1">
        <f t="array" ref="V426">_xll.BDP(B426,"rx280")</f>
        <v>#N/A Connection</v>
      </c>
      <c r="W426" s="1" t="str" cm="1">
        <f t="array" ref="W426">_xll.BDP(B426,"CEO_DUALITY")</f>
        <v>#N/A Connection</v>
      </c>
      <c r="X426" s="1" t="str" cm="1">
        <f t="array" ref="X426">_xll.BDP(B426,"ES277")</f>
        <v>#N/A Connection</v>
      </c>
      <c r="Y426" s="1" t="str" cm="1">
        <f t="array" ref="Y426">_xll.BDP(B426,"es096")</f>
        <v>#N/A Connection</v>
      </c>
      <c r="Z426" s="1" t="str" cm="1">
        <f t="array" ref="Z426">_xll.BDP(B426,"CG680")</f>
        <v>#N/A Connection</v>
      </c>
      <c r="AA426" s="1">
        <v>4.1512779999999996</v>
      </c>
      <c r="AB426" s="1">
        <v>103.46198546937222</v>
      </c>
      <c r="AC426" s="1">
        <v>-51.23753</v>
      </c>
      <c r="AD426" s="1">
        <v>-17.814109999999999</v>
      </c>
      <c r="AE426" s="1">
        <v>-10.67183</v>
      </c>
      <c r="AF426" s="1">
        <v>2.5257282848975882</v>
      </c>
      <c r="AG426" t="str" cm="1">
        <f t="array" ref="AG426">_xll.BDP(B426,"State_of_domicile")</f>
        <v>#N/A Connection</v>
      </c>
      <c r="AH426" t="str" cm="1">
        <f t="array" ref="AH426">_xll.BDP(B426,"cntry_of_domicile")</f>
        <v>#N/A Connection</v>
      </c>
      <c r="AI426" t="str" cm="1">
        <f t="array" ref="AI426">_xll.BDP(B426,"cur_mkt_cap")</f>
        <v>#N/A Connection</v>
      </c>
      <c r="AJ426" t="str">
        <f t="shared" si="13"/>
        <v>Large Cap</v>
      </c>
      <c r="AK426" t="str" cm="1">
        <f t="array" ref="AK426">_xll.BDP(B426,"EQY_beta")</f>
        <v>#N/A Connection</v>
      </c>
    </row>
    <row r="427" spans="1:37" x14ac:dyDescent="0.3">
      <c r="A427" t="s">
        <v>855</v>
      </c>
      <c r="B427" t="str">
        <f t="shared" si="12"/>
        <v>SWKS US Equity</v>
      </c>
      <c r="C427" t="s">
        <v>354</v>
      </c>
      <c r="D427" t="s">
        <v>19</v>
      </c>
      <c r="E427">
        <v>158974100</v>
      </c>
      <c r="F427" t="s">
        <v>1065</v>
      </c>
      <c r="G427">
        <v>14.4267</v>
      </c>
      <c r="H427">
        <v>1872979</v>
      </c>
      <c r="I427">
        <v>2002</v>
      </c>
      <c r="J427">
        <v>11150</v>
      </c>
      <c r="K427" t="s">
        <v>1072</v>
      </c>
      <c r="L427" s="1">
        <v>103.65</v>
      </c>
      <c r="M427" s="1">
        <v>11.260043062769798</v>
      </c>
      <c r="N427" s="1">
        <v>6.0629893680103404</v>
      </c>
      <c r="O427" s="1">
        <v>18.011407118470839</v>
      </c>
      <c r="P427" s="1" t="str" cm="1">
        <f t="array" ref="P427">_xll.BDP(B427,"is010")</f>
        <v>#N/A Connection</v>
      </c>
      <c r="Q427" s="1" t="str" cm="1">
        <f t="array" ref="Q427">_xll.BDP(B427,"wacc")</f>
        <v>#N/A Connection</v>
      </c>
      <c r="R427" s="1" t="str" cm="1">
        <f t="array" ref="R427">_xll.BDP(B427,"rr243")</f>
        <v>#N/A Connection</v>
      </c>
      <c r="S427" s="1" t="str" cm="1">
        <f t="array" ref="S427">_xll.BDP(B427,"rr057")</f>
        <v>#N/A Connection</v>
      </c>
      <c r="T427" s="1" t="str" cm="1">
        <f t="array" ref="T427">_xll.BDP(B427,"RR026")</f>
        <v>#N/A Connection</v>
      </c>
      <c r="U427" s="1" t="str" cm="1">
        <f t="array" ref="U427">_xll.BDP(B427,"rr951")</f>
        <v>#N/A Connection</v>
      </c>
      <c r="V427" s="1" t="str" cm="1">
        <f t="array" ref="V427">_xll.BDP(B427,"rx280")</f>
        <v>#N/A Connection</v>
      </c>
      <c r="W427" s="1" t="str" cm="1">
        <f t="array" ref="W427">_xll.BDP(B427,"CEO_DUALITY")</f>
        <v>#N/A Connection</v>
      </c>
      <c r="X427" s="1" t="str" cm="1">
        <f t="array" ref="X427">_xll.BDP(B427,"ES277")</f>
        <v>#N/A Connection</v>
      </c>
      <c r="Y427" s="1" t="str" cm="1">
        <f t="array" ref="Y427">_xll.BDP(B427,"es096")</f>
        <v>#N/A Connection</v>
      </c>
      <c r="Z427" s="1" t="str" cm="1">
        <f t="array" ref="Z427">_xll.BDP(B427,"CG680")</f>
        <v>#N/A Connection</v>
      </c>
      <c r="AA427" s="1">
        <v>1.10941</v>
      </c>
      <c r="AB427" s="1">
        <v>83.316549116626589</v>
      </c>
      <c r="AC427" s="1">
        <v>-30.01784</v>
      </c>
      <c r="AD427" s="1">
        <v>-4.2350450000000004</v>
      </c>
      <c r="AE427" s="1">
        <v>2.0178699999999998</v>
      </c>
      <c r="AF427" s="1">
        <v>17.94382950738742</v>
      </c>
      <c r="AG427" t="str" cm="1">
        <f t="array" ref="AG427">_xll.BDP(B427,"State_of_domicile")</f>
        <v>#N/A Connection</v>
      </c>
      <c r="AH427" t="str" cm="1">
        <f t="array" ref="AH427">_xll.BDP(B427,"cntry_of_domicile")</f>
        <v>#N/A Connection</v>
      </c>
      <c r="AI427" t="str" cm="1">
        <f t="array" ref="AI427">_xll.BDP(B427,"cur_mkt_cap")</f>
        <v>#N/A Connection</v>
      </c>
      <c r="AJ427" t="str">
        <f t="shared" si="13"/>
        <v>Large Cap</v>
      </c>
      <c r="AK427" t="str" cm="1">
        <f t="array" ref="AK427">_xll.BDP(B427,"EQY_beta")</f>
        <v>#N/A Connection</v>
      </c>
    </row>
    <row r="428" spans="1:37" x14ac:dyDescent="0.3">
      <c r="A428" t="s">
        <v>653</v>
      </c>
      <c r="B428" t="str">
        <f t="shared" si="12"/>
        <v>SYF US Equity</v>
      </c>
      <c r="C428" t="s">
        <v>152</v>
      </c>
      <c r="D428" t="s">
        <v>14</v>
      </c>
      <c r="E428">
        <v>438200000</v>
      </c>
      <c r="F428" t="s">
        <v>1063</v>
      </c>
      <c r="G428">
        <v>0</v>
      </c>
      <c r="H428">
        <v>119498</v>
      </c>
      <c r="I428">
        <v>2003</v>
      </c>
      <c r="J428">
        <v>18000</v>
      </c>
      <c r="K428" t="s">
        <v>1088</v>
      </c>
      <c r="L428" s="1">
        <v>33.880000000000003</v>
      </c>
      <c r="M428" s="1">
        <v>8.8752030089520382</v>
      </c>
      <c r="N428" s="1">
        <v>60.010608203677506</v>
      </c>
      <c r="O428" s="1">
        <v>2.8318935939831853</v>
      </c>
      <c r="P428" s="1" t="str" cm="1">
        <f t="array" ref="P428">_xll.BDP(B428,"is010")</f>
        <v>#N/A Connection</v>
      </c>
      <c r="Q428" s="1" t="str" cm="1">
        <f t="array" ref="Q428">_xll.BDP(B428,"wacc")</f>
        <v>#N/A Connection</v>
      </c>
      <c r="R428" s="1" t="str" cm="1">
        <f t="array" ref="R428">_xll.BDP(B428,"rr243")</f>
        <v>#N/A Connection</v>
      </c>
      <c r="T428" s="1" t="str" cm="1">
        <f t="array" ref="T428">_xll.BDP(B428,"RR026")</f>
        <v>#N/A Connection</v>
      </c>
      <c r="U428" s="1" t="str" cm="1">
        <f t="array" ref="U428">_xll.BDP(B428,"rr951")</f>
        <v>#N/A Connection</v>
      </c>
      <c r="V428" s="1" t="str" cm="1">
        <f t="array" ref="V428">_xll.BDP(B428,"rx280")</f>
        <v>#N/A Connection</v>
      </c>
      <c r="W428" s="1" t="str" cm="1">
        <f t="array" ref="W428">_xll.BDP(B428,"CEO_DUALITY")</f>
        <v>#N/A Connection</v>
      </c>
      <c r="X428" s="1" t="str" cm="1">
        <f t="array" ref="X428">_xll.BDP(B428,"ES277")</f>
        <v>#N/A Connection</v>
      </c>
      <c r="Y428" s="1" t="str" cm="1">
        <f t="array" ref="Y428">_xll.BDP(B428,"es096")</f>
        <v>#N/A Connection</v>
      </c>
      <c r="Z428" s="1" t="str" cm="1">
        <f t="array" ref="Z428">_xll.BDP(B428,"CG680")</f>
        <v>#N/A Connection</v>
      </c>
      <c r="AA428" s="1">
        <v>3.176666</v>
      </c>
      <c r="AB428" s="1">
        <v>119.60959791650212</v>
      </c>
      <c r="AC428" s="1">
        <v>-26.656949999999998</v>
      </c>
      <c r="AD428" s="1">
        <v>0.86124429999999996</v>
      </c>
      <c r="AE428" s="1">
        <v>0.65233750000000001</v>
      </c>
      <c r="AG428" t="str" cm="1">
        <f t="array" ref="AG428">_xll.BDP(B428,"State_of_domicile")</f>
        <v>#N/A Connection</v>
      </c>
      <c r="AH428" t="str" cm="1">
        <f t="array" ref="AH428">_xll.BDP(B428,"cntry_of_domicile")</f>
        <v>#N/A Connection</v>
      </c>
      <c r="AI428" t="str" cm="1">
        <f t="array" ref="AI428">_xll.BDP(B428,"cur_mkt_cap")</f>
        <v>#N/A Connection</v>
      </c>
      <c r="AJ428" t="str">
        <f t="shared" si="13"/>
        <v>Large Cap</v>
      </c>
      <c r="AK428" t="str" cm="1">
        <f t="array" ref="AK428">_xll.BDP(B428,"EQY_beta")</f>
        <v>#N/A Connection</v>
      </c>
    </row>
    <row r="429" spans="1:37" x14ac:dyDescent="0.3">
      <c r="A429" t="s">
        <v>767</v>
      </c>
      <c r="B429" t="str">
        <f t="shared" si="12"/>
        <v>SYK US Equity</v>
      </c>
      <c r="C429" t="s">
        <v>267</v>
      </c>
      <c r="D429" t="s">
        <v>29</v>
      </c>
      <c r="E429">
        <v>378400000</v>
      </c>
      <c r="F429" t="s">
        <v>1063</v>
      </c>
      <c r="G429">
        <v>45.887599999999999</v>
      </c>
      <c r="H429">
        <v>1471006</v>
      </c>
      <c r="I429">
        <v>1946</v>
      </c>
      <c r="J429">
        <v>46000</v>
      </c>
      <c r="K429" t="s">
        <v>1064</v>
      </c>
      <c r="L429" s="1">
        <v>252.14</v>
      </c>
      <c r="M429" s="1">
        <v>8.4330010677842857</v>
      </c>
      <c r="N429" s="1">
        <v>20.731237855623096</v>
      </c>
      <c r="O429" s="1">
        <v>7.4323761825411312</v>
      </c>
      <c r="P429" s="1" t="str" cm="1">
        <f t="array" ref="P429">_xll.BDP(B429,"is010")</f>
        <v>#N/A Connection</v>
      </c>
      <c r="Q429" s="1" t="str" cm="1">
        <f t="array" ref="Q429">_xll.BDP(B429,"wacc")</f>
        <v>#N/A Connection</v>
      </c>
      <c r="R429" s="1" t="str" cm="1">
        <f t="array" ref="R429">_xll.BDP(B429,"rr243")</f>
        <v>#N/A Connection</v>
      </c>
      <c r="S429" s="1" t="str" cm="1">
        <f t="array" ref="S429">_xll.BDP(B429,"rr057")</f>
        <v>#N/A Connection</v>
      </c>
      <c r="T429" s="1" t="str" cm="1">
        <f t="array" ref="T429">_xll.BDP(B429,"RR026")</f>
        <v>#N/A Connection</v>
      </c>
      <c r="U429" s="1" t="str" cm="1">
        <f t="array" ref="U429">_xll.BDP(B429,"rr951")</f>
        <v>#N/A Connection</v>
      </c>
      <c r="V429" s="1" t="str" cm="1">
        <f t="array" ref="V429">_xll.BDP(B429,"rx280")</f>
        <v>#N/A Connection</v>
      </c>
      <c r="W429" s="1" t="str" cm="1">
        <f t="array" ref="W429">_xll.BDP(B429,"CEO_DUALITY")</f>
        <v>#N/A Connection</v>
      </c>
      <c r="X429" s="1" t="str" cm="1">
        <f t="array" ref="X429">_xll.BDP(B429,"ES277")</f>
        <v>#N/A Connection</v>
      </c>
      <c r="Y429" s="1" t="str" cm="1">
        <f t="array" ref="Y429">_xll.BDP(B429,"es096")</f>
        <v>#N/A Connection</v>
      </c>
      <c r="Z429" s="1" t="str" cm="1">
        <f t="array" ref="Z429">_xll.BDP(B429,"CG680")</f>
        <v>#N/A Connection</v>
      </c>
      <c r="AA429" s="1">
        <v>5.1938649999999997</v>
      </c>
      <c r="AB429" s="1">
        <v>82.61162558574101</v>
      </c>
      <c r="AC429" s="1">
        <v>-1.8962950000000001</v>
      </c>
      <c r="AD429" s="1">
        <v>7.1683070000000004</v>
      </c>
      <c r="AE429" s="1">
        <v>10.74797</v>
      </c>
      <c r="AF429" s="1">
        <v>17.686732613995115</v>
      </c>
      <c r="AG429" t="str" cm="1">
        <f t="array" ref="AG429">_xll.BDP(B429,"State_of_domicile")</f>
        <v>#N/A Connection</v>
      </c>
      <c r="AH429" t="str" cm="1">
        <f t="array" ref="AH429">_xll.BDP(B429,"cntry_of_domicile")</f>
        <v>#N/A Connection</v>
      </c>
      <c r="AI429" t="str" cm="1">
        <f t="array" ref="AI429">_xll.BDP(B429,"cur_mkt_cap")</f>
        <v>#N/A Connection</v>
      </c>
      <c r="AJ429" t="str">
        <f t="shared" si="13"/>
        <v>Large Cap</v>
      </c>
      <c r="AK429" t="str" cm="1">
        <f t="array" ref="AK429">_xll.BDP(B429,"EQY_beta")</f>
        <v>#N/A Connection</v>
      </c>
    </row>
    <row r="430" spans="1:37" x14ac:dyDescent="0.3">
      <c r="A430" t="s">
        <v>731</v>
      </c>
      <c r="B430" t="str">
        <f t="shared" si="12"/>
        <v>SYY US Equity</v>
      </c>
      <c r="C430" t="s">
        <v>231</v>
      </c>
      <c r="D430" t="s">
        <v>27</v>
      </c>
      <c r="E430">
        <v>507604000</v>
      </c>
      <c r="F430" t="s">
        <v>1063</v>
      </c>
      <c r="G430">
        <v>27.652200000000001</v>
      </c>
      <c r="H430">
        <v>2696701</v>
      </c>
      <c r="I430">
        <v>1969</v>
      </c>
      <c r="J430">
        <v>71000</v>
      </c>
      <c r="K430" t="s">
        <v>1109</v>
      </c>
      <c r="L430" s="1">
        <v>80.12</v>
      </c>
      <c r="M430" s="1">
        <v>5.6992515916951536</v>
      </c>
      <c r="N430" s="1">
        <v>13.975301780149078</v>
      </c>
      <c r="O430" s="1">
        <v>5.3936919819467875</v>
      </c>
      <c r="P430" s="1" t="str" cm="1">
        <f t="array" ref="P430">_xll.BDP(B430,"is010")</f>
        <v>#N/A Connection</v>
      </c>
      <c r="Q430" s="1" t="str" cm="1">
        <f t="array" ref="Q430">_xll.BDP(B430,"wacc")</f>
        <v>#N/A Connection</v>
      </c>
      <c r="R430" s="1" t="str" cm="1">
        <f t="array" ref="R430">_xll.BDP(B430,"rr243")</f>
        <v>#N/A Connection</v>
      </c>
      <c r="S430" s="1" t="str" cm="1">
        <f t="array" ref="S430">_xll.BDP(B430,"rr057")</f>
        <v>#N/A Connection</v>
      </c>
      <c r="T430" s="1" t="str" cm="1">
        <f t="array" ref="T430">_xll.BDP(B430,"RR026")</f>
        <v>#N/A Connection</v>
      </c>
      <c r="U430" s="1" t="str" cm="1">
        <f t="array" ref="U430">_xll.BDP(B430,"rr951")</f>
        <v>#N/A Connection</v>
      </c>
      <c r="V430" s="1" t="str" cm="1">
        <f t="array" ref="V430">_xll.BDP(B430,"rx280")</f>
        <v>#N/A Connection</v>
      </c>
      <c r="W430" s="1" t="str" cm="1">
        <f t="array" ref="W430">_xll.BDP(B430,"CEO_DUALITY")</f>
        <v>#N/A Connection</v>
      </c>
      <c r="X430" s="1" t="str" cm="1">
        <f t="array" ref="X430">_xll.BDP(B430,"ES277")</f>
        <v>#N/A Connection</v>
      </c>
      <c r="Y430" s="1" t="str" cm="1">
        <f t="array" ref="Y430">_xll.BDP(B430,"es096")</f>
        <v>#N/A Connection</v>
      </c>
      <c r="Z430" s="1" t="str" cm="1">
        <f t="array" ref="Z430">_xll.BDP(B430,"CG680")</f>
        <v>#N/A Connection</v>
      </c>
      <c r="AA430" s="1">
        <v>5.4906519999999999</v>
      </c>
      <c r="AB430" s="1">
        <v>88.92159806565499</v>
      </c>
      <c r="AC430" s="1">
        <v>4.0335150000000004</v>
      </c>
      <c r="AD430" s="1">
        <v>1.584155</v>
      </c>
      <c r="AE430" s="1">
        <v>7.8314240000000002</v>
      </c>
      <c r="AF430" s="1">
        <v>12.310625160860834</v>
      </c>
      <c r="AG430" t="str" cm="1">
        <f t="array" ref="AG430">_xll.BDP(B430,"State_of_domicile")</f>
        <v>#N/A Connection</v>
      </c>
      <c r="AH430" t="str" cm="1">
        <f t="array" ref="AH430">_xll.BDP(B430,"cntry_of_domicile")</f>
        <v>#N/A Connection</v>
      </c>
      <c r="AI430" t="str" cm="1">
        <f t="array" ref="AI430">_xll.BDP(B430,"cur_mkt_cap")</f>
        <v>#N/A Connection</v>
      </c>
      <c r="AJ430" t="str">
        <f t="shared" si="13"/>
        <v>Large Cap</v>
      </c>
      <c r="AK430" t="str" cm="1">
        <f t="array" ref="AK430">_xll.BDP(B430,"EQY_beta")</f>
        <v>#N/A Connection</v>
      </c>
    </row>
    <row r="431" spans="1:37" x14ac:dyDescent="0.3">
      <c r="A431" t="s">
        <v>552</v>
      </c>
      <c r="B431" t="str">
        <f t="shared" si="12"/>
        <v>T US Equity</v>
      </c>
      <c r="C431" t="s">
        <v>51</v>
      </c>
      <c r="D431" t="s">
        <v>17</v>
      </c>
      <c r="E431">
        <v>7128000000</v>
      </c>
      <c r="F431" t="s">
        <v>1063</v>
      </c>
      <c r="G431">
        <v>7.0513000000000003</v>
      </c>
      <c r="H431">
        <v>37379601</v>
      </c>
      <c r="I431">
        <v>1983</v>
      </c>
      <c r="J431">
        <v>203000</v>
      </c>
      <c r="K431" t="s">
        <v>1099</v>
      </c>
      <c r="L431" s="1">
        <v>19.29</v>
      </c>
      <c r="M431" s="1">
        <v>-2.3659437039285525</v>
      </c>
      <c r="N431" s="1">
        <v>19.81041211981978</v>
      </c>
      <c r="O431" s="1">
        <v>3.2498027462862011</v>
      </c>
      <c r="P431" s="1" t="str" cm="1">
        <f t="array" ref="P431">_xll.BDP(B431,"is010")</f>
        <v>#N/A Connection</v>
      </c>
      <c r="Q431" s="1" t="str" cm="1">
        <f t="array" ref="Q431">_xll.BDP(B431,"wacc")</f>
        <v>#N/A Connection</v>
      </c>
      <c r="R431" s="1" t="str" cm="1">
        <f t="array" ref="R431">_xll.BDP(B431,"rr243")</f>
        <v>#N/A Connection</v>
      </c>
      <c r="S431" s="1" t="str" cm="1">
        <f t="array" ref="S431">_xll.BDP(B431,"rr057")</f>
        <v>#N/A Connection</v>
      </c>
      <c r="T431" s="1" t="str" cm="1">
        <f t="array" ref="T431">_xll.BDP(B431,"RR026")</f>
        <v>#N/A Connection</v>
      </c>
      <c r="U431" s="1" t="str" cm="1">
        <f t="array" ref="U431">_xll.BDP(B431,"rr951")</f>
        <v>#N/A Connection</v>
      </c>
      <c r="V431" s="1" t="str" cm="1">
        <f t="array" ref="V431">_xll.BDP(B431,"rx280")</f>
        <v>#N/A Connection</v>
      </c>
      <c r="W431" s="1" t="str" cm="1">
        <f t="array" ref="W431">_xll.BDP(B431,"CEO_DUALITY")</f>
        <v>#N/A Connection</v>
      </c>
      <c r="X431" s="1" t="str" cm="1">
        <f t="array" ref="X431">_xll.BDP(B431,"ES277")</f>
        <v>#N/A Connection</v>
      </c>
      <c r="Y431" s="1" t="str" cm="1">
        <f t="array" ref="Y431">_xll.BDP(B431,"es096")</f>
        <v>#N/A Connection</v>
      </c>
      <c r="Z431" s="1" t="str" cm="1">
        <f t="array" ref="Z431">_xll.BDP(B431,"CG680")</f>
        <v>#N/A Connection</v>
      </c>
      <c r="AA431" s="1">
        <v>2.1017809999999999</v>
      </c>
      <c r="AB431" s="1">
        <v>55.982073136577412</v>
      </c>
      <c r="AC431" s="1">
        <v>-0.59336319999999998</v>
      </c>
      <c r="AD431" s="1">
        <v>-6.4907069999999996</v>
      </c>
      <c r="AE431" s="1">
        <v>-0.99341670000000004</v>
      </c>
      <c r="AF431" s="1">
        <v>2.7186282078042412</v>
      </c>
      <c r="AG431" t="str" cm="1">
        <f t="array" ref="AG431">_xll.BDP(B431,"State_of_domicile")</f>
        <v>#N/A Connection</v>
      </c>
      <c r="AH431" t="str" cm="1">
        <f t="array" ref="AH431">_xll.BDP(B431,"cntry_of_domicile")</f>
        <v>#N/A Connection</v>
      </c>
      <c r="AI431" t="str" cm="1">
        <f t="array" ref="AI431">_xll.BDP(B431,"cur_mkt_cap")</f>
        <v>#N/A Connection</v>
      </c>
      <c r="AJ431" t="str">
        <f t="shared" si="13"/>
        <v>Large Cap</v>
      </c>
      <c r="AK431" t="str" cm="1">
        <f t="array" ref="AK431">_xll.BDP(B431,"EQY_beta")</f>
        <v>#N/A Connection</v>
      </c>
    </row>
    <row r="432" spans="1:37" x14ac:dyDescent="0.3">
      <c r="A432" t="s">
        <v>760</v>
      </c>
      <c r="B432" t="str">
        <f t="shared" si="12"/>
        <v>TAP US Equity</v>
      </c>
      <c r="C432" t="s">
        <v>260</v>
      </c>
      <c r="D432" t="s">
        <v>27</v>
      </c>
      <c r="E432">
        <v>202745000</v>
      </c>
      <c r="F432" t="s">
        <v>1063</v>
      </c>
      <c r="G432">
        <v>23.5471</v>
      </c>
      <c r="H432">
        <v>1590470</v>
      </c>
      <c r="I432">
        <v>2003</v>
      </c>
      <c r="J432">
        <v>16300</v>
      </c>
      <c r="K432" t="s">
        <v>1090</v>
      </c>
      <c r="L432" s="1">
        <v>50.21</v>
      </c>
      <c r="M432" s="1">
        <v>15.49372318783564</v>
      </c>
      <c r="O432" s="1">
        <v>2.0113542597150316</v>
      </c>
      <c r="P432" s="1" t="str" cm="1">
        <f t="array" ref="P432">_xll.BDP(B432,"is010")</f>
        <v>#N/A Connection</v>
      </c>
      <c r="Q432" s="1" t="str" cm="1">
        <f t="array" ref="Q432">_xll.BDP(B432,"wacc")</f>
        <v>#N/A Connection</v>
      </c>
      <c r="R432" s="1" t="str" cm="1">
        <f t="array" ref="R432">_xll.BDP(B432,"rr243")</f>
        <v>#N/A Connection</v>
      </c>
      <c r="S432" s="1" t="str" cm="1">
        <f t="array" ref="S432">_xll.BDP(B432,"rr057")</f>
        <v>#N/A Connection</v>
      </c>
      <c r="T432" s="1" t="str" cm="1">
        <f t="array" ref="T432">_xll.BDP(B432,"RR026")</f>
        <v>#N/A Connection</v>
      </c>
      <c r="U432" s="1" t="str" cm="1">
        <f t="array" ref="U432">_xll.BDP(B432,"rr951")</f>
        <v>#N/A Connection</v>
      </c>
      <c r="V432" s="1" t="str" cm="1">
        <f t="array" ref="V432">_xll.BDP(B432,"rx280")</f>
        <v>#N/A Connection</v>
      </c>
      <c r="W432" s="1" t="str" cm="1">
        <f t="array" ref="W432">_xll.BDP(B432,"CEO_DUALITY")</f>
        <v>#N/A Connection</v>
      </c>
      <c r="X432" s="1" t="str" cm="1">
        <f t="array" ref="X432">_xll.BDP(B432,"ES277")</f>
        <v>#N/A Connection</v>
      </c>
      <c r="Y432" s="1" t="str" cm="1">
        <f t="array" ref="Y432">_xll.BDP(B432,"es096")</f>
        <v>#N/A Connection</v>
      </c>
      <c r="Z432" s="1" t="str" cm="1">
        <f t="array" ref="Z432">_xll.BDP(B432,"CG680")</f>
        <v>#N/A Connection</v>
      </c>
      <c r="AA432" s="1">
        <v>7.6450339999999999</v>
      </c>
      <c r="AB432" s="1">
        <v>94.39565825252167</v>
      </c>
      <c r="AC432" s="1">
        <v>-0.1153494</v>
      </c>
      <c r="AD432" s="1">
        <v>-2.163986</v>
      </c>
      <c r="AE432" s="1">
        <v>-7.5253189999999996</v>
      </c>
      <c r="AF432" s="1">
        <v>4.156665989970576</v>
      </c>
      <c r="AG432" t="str" cm="1">
        <f t="array" ref="AG432">_xll.BDP(B432,"State_of_domicile")</f>
        <v>#N/A Connection</v>
      </c>
      <c r="AH432" t="str" cm="1">
        <f t="array" ref="AH432">_xll.BDP(B432,"cntry_of_domicile")</f>
        <v>#N/A Connection</v>
      </c>
      <c r="AI432" t="str" cm="1">
        <f t="array" ref="AI432">_xll.BDP(B432,"cur_mkt_cap")</f>
        <v>#N/A Connection</v>
      </c>
      <c r="AJ432" t="str">
        <f t="shared" si="13"/>
        <v>Large Cap</v>
      </c>
      <c r="AK432" t="str" cm="1">
        <f t="array" ref="AK432">_xll.BDP(B432,"EQY_beta")</f>
        <v>#N/A Connection</v>
      </c>
    </row>
    <row r="433" spans="1:37" x14ac:dyDescent="0.3">
      <c r="A433" t="s">
        <v>874</v>
      </c>
      <c r="B433" t="str">
        <f t="shared" si="12"/>
        <v>TDG US Equity</v>
      </c>
      <c r="C433" t="s">
        <v>373</v>
      </c>
      <c r="D433" t="s">
        <v>21</v>
      </c>
      <c r="E433">
        <v>54535420</v>
      </c>
      <c r="F433" t="s">
        <v>1063</v>
      </c>
      <c r="G433">
        <v>53.306399999999996</v>
      </c>
      <c r="H433">
        <v>320882</v>
      </c>
      <c r="I433">
        <v>2003</v>
      </c>
      <c r="J433">
        <v>14400</v>
      </c>
      <c r="K433" t="s">
        <v>1089</v>
      </c>
      <c r="L433" s="1">
        <v>685.35</v>
      </c>
      <c r="M433" s="1">
        <v>8.1296998281795929</v>
      </c>
      <c r="N433" s="1">
        <v>54.75819559075957</v>
      </c>
      <c r="O433" s="1">
        <v>5.4315028649450996</v>
      </c>
      <c r="P433" s="1" t="str" cm="1">
        <f t="array" ref="P433">_xll.BDP(B433,"is010")</f>
        <v>#N/A Connection</v>
      </c>
      <c r="Q433" s="1" t="str" cm="1">
        <f t="array" ref="Q433">_xll.BDP(B433,"wacc")</f>
        <v>#N/A Connection</v>
      </c>
      <c r="R433" s="1" t="str" cm="1">
        <f t="array" ref="R433">_xll.BDP(B433,"rr243")</f>
        <v>#N/A Connection</v>
      </c>
      <c r="S433" s="1" t="str" cm="1">
        <f t="array" ref="S433">_xll.BDP(B433,"rr057")</f>
        <v>#N/A Connection</v>
      </c>
      <c r="T433" s="1" t="str" cm="1">
        <f t="array" ref="T433">_xll.BDP(B433,"RR026")</f>
        <v>#N/A Connection</v>
      </c>
      <c r="U433" s="1" t="str" cm="1">
        <f t="array" ref="U433">_xll.BDP(B433,"rr951")</f>
        <v>#N/A Connection</v>
      </c>
      <c r="V433" s="1" t="str" cm="1">
        <f t="array" ref="V433">_xll.BDP(B433,"rx280")</f>
        <v>#N/A Connection</v>
      </c>
      <c r="W433" s="1" t="str" cm="1">
        <f t="array" ref="W433">_xll.BDP(B433,"CEO_DUALITY")</f>
        <v>#N/A Connection</v>
      </c>
      <c r="X433" s="1" t="str" cm="1">
        <f t="array" ref="X433">_xll.BDP(B433,"ES277")</f>
        <v>#N/A Connection</v>
      </c>
      <c r="Y433" s="1" t="str" cm="1">
        <f t="array" ref="Y433">_xll.BDP(B433,"es096")</f>
        <v>#N/A Connection</v>
      </c>
      <c r="Z433" s="1" t="str" cm="1">
        <f t="array" ref="Z433">_xll.BDP(B433,"CG680")</f>
        <v>#N/A Connection</v>
      </c>
      <c r="AA433" s="1">
        <v>5.5651210000000004</v>
      </c>
      <c r="AB433" s="1">
        <v>116.59174540153818</v>
      </c>
      <c r="AC433" s="1">
        <v>11.7247</v>
      </c>
      <c r="AD433" s="1">
        <v>3.4357220000000002</v>
      </c>
      <c r="AE433" s="1">
        <v>21.794309999999999</v>
      </c>
      <c r="AF433" s="1">
        <v>23.924619414570934</v>
      </c>
      <c r="AG433" t="str" cm="1">
        <f t="array" ref="AG433">_xll.BDP(B433,"State_of_domicile")</f>
        <v>#N/A Connection</v>
      </c>
      <c r="AH433" t="str" cm="1">
        <f t="array" ref="AH433">_xll.BDP(B433,"cntry_of_domicile")</f>
        <v>#N/A Connection</v>
      </c>
      <c r="AI433" t="str" cm="1">
        <f t="array" ref="AI433">_xll.BDP(B433,"cur_mkt_cap")</f>
        <v>#N/A Connection</v>
      </c>
      <c r="AJ433" t="str">
        <f t="shared" si="13"/>
        <v>Large Cap</v>
      </c>
      <c r="AK433" t="str" cm="1">
        <f t="array" ref="AK433">_xll.BDP(B433,"EQY_beta")</f>
        <v>#N/A Connection</v>
      </c>
    </row>
    <row r="434" spans="1:37" x14ac:dyDescent="0.3">
      <c r="A434" t="s">
        <v>1009</v>
      </c>
      <c r="B434" t="str">
        <f t="shared" si="12"/>
        <v>TDY US Equity</v>
      </c>
      <c r="C434" t="s">
        <v>507</v>
      </c>
      <c r="D434" t="s">
        <v>19</v>
      </c>
      <c r="E434">
        <v>46871090</v>
      </c>
      <c r="F434" t="s">
        <v>1063</v>
      </c>
      <c r="G434">
        <v>26.241700000000002</v>
      </c>
      <c r="H434">
        <v>200565</v>
      </c>
      <c r="I434">
        <v>1999</v>
      </c>
      <c r="J434">
        <v>14500</v>
      </c>
      <c r="K434" t="s">
        <v>1084</v>
      </c>
      <c r="L434" s="1">
        <v>419.17</v>
      </c>
      <c r="M434" s="1">
        <v>11.44381838116475</v>
      </c>
      <c r="N434" s="1">
        <v>15.55283407228298</v>
      </c>
      <c r="O434" s="1">
        <v>7.6110263752269889</v>
      </c>
      <c r="P434" s="1" t="str" cm="1">
        <f t="array" ref="P434">_xll.BDP(B434,"is010")</f>
        <v>#N/A Connection</v>
      </c>
      <c r="Q434" s="1" t="str" cm="1">
        <f t="array" ref="Q434">_xll.BDP(B434,"wacc")</f>
        <v>#N/A Connection</v>
      </c>
      <c r="R434" s="1" t="str" cm="1">
        <f t="array" ref="R434">_xll.BDP(B434,"rr243")</f>
        <v>#N/A Connection</v>
      </c>
      <c r="S434" s="1" t="str" cm="1">
        <f t="array" ref="S434">_xll.BDP(B434,"rr057")</f>
        <v>#N/A Connection</v>
      </c>
      <c r="T434" s="1" t="str" cm="1">
        <f t="array" ref="T434">_xll.BDP(B434,"RR026")</f>
        <v>#N/A Connection</v>
      </c>
      <c r="U434" s="1" t="str" cm="1">
        <f t="array" ref="U434">_xll.BDP(B434,"rr951")</f>
        <v>#N/A Connection</v>
      </c>
      <c r="V434" s="1" t="str" cm="1">
        <f t="array" ref="V434">_xll.BDP(B434,"rx280")</f>
        <v>#N/A Connection</v>
      </c>
      <c r="W434" s="1" t="str" cm="1">
        <f t="array" ref="W434">_xll.BDP(B434,"CEO_DUALITY")</f>
        <v>#N/A Connection</v>
      </c>
      <c r="X434" s="1" t="str" cm="1">
        <f t="array" ref="X434">_xll.BDP(B434,"ES277")</f>
        <v>#N/A Connection</v>
      </c>
      <c r="Y434" s="1" t="str" cm="1">
        <f t="array" ref="Y434">_xll.BDP(B434,"es096")</f>
        <v>#N/A Connection</v>
      </c>
      <c r="Z434" s="1" t="str" cm="1">
        <f t="array" ref="Z434">_xll.BDP(B434,"CG680")</f>
        <v>#N/A Connection</v>
      </c>
      <c r="AA434" s="1">
        <v>4.3546750000000003</v>
      </c>
      <c r="AB434" s="1">
        <v>102.52206817141601</v>
      </c>
      <c r="AC434" s="1">
        <v>1.5824929999999999</v>
      </c>
      <c r="AD434" s="1">
        <v>3.60188</v>
      </c>
      <c r="AE434" s="1">
        <v>17.058330000000002</v>
      </c>
      <c r="AF434" s="1">
        <v>20.147678040466843</v>
      </c>
      <c r="AG434" t="str" cm="1">
        <f t="array" ref="AG434">_xll.BDP(B434,"State_of_domicile")</f>
        <v>#N/A Connection</v>
      </c>
      <c r="AH434" t="str" cm="1">
        <f t="array" ref="AH434">_xll.BDP(B434,"cntry_of_domicile")</f>
        <v>#N/A Connection</v>
      </c>
      <c r="AI434" t="str" cm="1">
        <f t="array" ref="AI434">_xll.BDP(B434,"cur_mkt_cap")</f>
        <v>#N/A Connection</v>
      </c>
      <c r="AJ434" t="str">
        <f t="shared" si="13"/>
        <v>Large Cap</v>
      </c>
      <c r="AK434" t="str" cm="1">
        <f t="array" ref="AK434">_xll.BDP(B434,"EQY_beta")</f>
        <v>#N/A Connection</v>
      </c>
    </row>
    <row r="435" spans="1:37" x14ac:dyDescent="0.3">
      <c r="A435" t="s">
        <v>903</v>
      </c>
      <c r="B435" t="str">
        <f t="shared" si="12"/>
        <v>TECH US Equity</v>
      </c>
      <c r="C435" t="s">
        <v>402</v>
      </c>
      <c r="D435" t="s">
        <v>29</v>
      </c>
      <c r="E435">
        <v>156969500</v>
      </c>
      <c r="F435" t="s">
        <v>1065</v>
      </c>
      <c r="G435">
        <v>44.3553</v>
      </c>
      <c r="H435">
        <v>1083501</v>
      </c>
      <c r="I435">
        <v>1981</v>
      </c>
      <c r="J435">
        <v>3000</v>
      </c>
      <c r="K435" t="s">
        <v>1101</v>
      </c>
      <c r="L435" s="1">
        <v>80.41</v>
      </c>
      <c r="M435" s="1">
        <v>13.31570786154046</v>
      </c>
      <c r="N435" s="1">
        <v>50.753492477382167</v>
      </c>
      <c r="O435" s="1">
        <v>8.747358700238248</v>
      </c>
      <c r="P435" s="1" t="str" cm="1">
        <f t="array" ref="P435">_xll.BDP(B435,"is010")</f>
        <v>#N/A Connection</v>
      </c>
      <c r="Q435" s="1" t="str" cm="1">
        <f t="array" ref="Q435">_xll.BDP(B435,"wacc")</f>
        <v>#N/A Connection</v>
      </c>
      <c r="R435" s="1" t="str" cm="1">
        <f t="array" ref="R435">_xll.BDP(B435,"rr243")</f>
        <v>#N/A Connection</v>
      </c>
      <c r="S435" s="1" t="str" cm="1">
        <f t="array" ref="S435">_xll.BDP(B435,"rr057")</f>
        <v>#N/A Connection</v>
      </c>
      <c r="T435" s="1" t="str" cm="1">
        <f t="array" ref="T435">_xll.BDP(B435,"RR026")</f>
        <v>#N/A Connection</v>
      </c>
      <c r="U435" s="1" t="str" cm="1">
        <f t="array" ref="U435">_xll.BDP(B435,"rr951")</f>
        <v>#N/A Connection</v>
      </c>
      <c r="V435" s="1" t="str" cm="1">
        <f t="array" ref="V435">_xll.BDP(B435,"rx280")</f>
        <v>#N/A Connection</v>
      </c>
      <c r="W435" s="1" t="str" cm="1">
        <f t="array" ref="W435">_xll.BDP(B435,"CEO_DUALITY")</f>
        <v>#N/A Connection</v>
      </c>
      <c r="X435" s="1" t="str" cm="1">
        <f t="array" ref="X435">_xll.BDP(B435,"ES277")</f>
        <v>#N/A Connection</v>
      </c>
      <c r="Y435" s="1" t="str" cm="1">
        <f t="array" ref="Y435">_xll.BDP(B435,"es096")</f>
        <v>#N/A Connection</v>
      </c>
      <c r="Z435" s="1" t="str" cm="1">
        <f t="array" ref="Z435">_xll.BDP(B435,"CG680")</f>
        <v>#N/A Connection</v>
      </c>
      <c r="AA435" s="1">
        <v>3.0517059999999998</v>
      </c>
      <c r="AB435" s="1">
        <v>103.87898486616398</v>
      </c>
      <c r="AC435" s="1">
        <v>-14.84403</v>
      </c>
      <c r="AD435" s="1">
        <v>13.79494</v>
      </c>
      <c r="AE435" s="1">
        <v>18.697579999999999</v>
      </c>
      <c r="AF435" s="1">
        <v>18.180940419848078</v>
      </c>
      <c r="AG435" t="str" cm="1">
        <f t="array" ref="AG435">_xll.BDP(B435,"State_of_domicile")</f>
        <v>#N/A Connection</v>
      </c>
      <c r="AH435" t="str" cm="1">
        <f t="array" ref="AH435">_xll.BDP(B435,"cntry_of_domicile")</f>
        <v>#N/A Connection</v>
      </c>
      <c r="AI435" t="str" cm="1">
        <f t="array" ref="AI435">_xll.BDP(B435,"cur_mkt_cap")</f>
        <v>#N/A Connection</v>
      </c>
      <c r="AJ435" t="str">
        <f t="shared" si="13"/>
        <v>Large Cap</v>
      </c>
      <c r="AK435" t="str" cm="1">
        <f t="array" ref="AK435">_xll.BDP(B435,"EQY_beta")</f>
        <v>#N/A Connection</v>
      </c>
    </row>
    <row r="436" spans="1:37" x14ac:dyDescent="0.3">
      <c r="A436" t="s">
        <v>950</v>
      </c>
      <c r="B436" t="str">
        <f t="shared" si="12"/>
        <v>TEL US Equity</v>
      </c>
      <c r="C436" t="s">
        <v>448</v>
      </c>
      <c r="D436" t="s">
        <v>19</v>
      </c>
      <c r="E436">
        <v>316456600</v>
      </c>
      <c r="F436" t="s">
        <v>1063</v>
      </c>
      <c r="G436">
        <v>19.127600000000001</v>
      </c>
      <c r="H436">
        <v>1928904</v>
      </c>
      <c r="I436">
        <v>2009</v>
      </c>
      <c r="J436">
        <v>92000</v>
      </c>
      <c r="K436" t="s">
        <v>1079</v>
      </c>
      <c r="L436" s="1">
        <v>125</v>
      </c>
      <c r="M436" s="1">
        <v>7.9881931619014468</v>
      </c>
      <c r="N436" s="1">
        <v>82.623411587633981</v>
      </c>
      <c r="O436" s="1">
        <v>8.6922550733543069</v>
      </c>
      <c r="P436" s="1" t="str" cm="1">
        <f t="array" ref="P436">_xll.BDP(B436,"is010")</f>
        <v>#N/A Connection</v>
      </c>
      <c r="Q436" s="1" t="str" cm="1">
        <f t="array" ref="Q436">_xll.BDP(B436,"wacc")</f>
        <v>#N/A Connection</v>
      </c>
      <c r="R436" s="1" t="str" cm="1">
        <f t="array" ref="R436">_xll.BDP(B436,"rr243")</f>
        <v>#N/A Connection</v>
      </c>
      <c r="S436" s="1" t="str" cm="1">
        <f t="array" ref="S436">_xll.BDP(B436,"rr057")</f>
        <v>#N/A Connection</v>
      </c>
      <c r="T436" s="1" t="str" cm="1">
        <f t="array" ref="T436">_xll.BDP(B436,"RR026")</f>
        <v>#N/A Connection</v>
      </c>
      <c r="U436" s="1" t="str" cm="1">
        <f t="array" ref="U436">_xll.BDP(B436,"rr951")</f>
        <v>#N/A Connection</v>
      </c>
      <c r="V436" s="1" t="str" cm="1">
        <f t="array" ref="V436">_xll.BDP(B436,"rx280")</f>
        <v>#N/A Connection</v>
      </c>
      <c r="W436" s="1" t="str" cm="1">
        <f t="array" ref="W436">_xll.BDP(B436,"CEO_DUALITY")</f>
        <v>#N/A Connection</v>
      </c>
      <c r="X436" s="1" t="str" cm="1">
        <f t="array" ref="X436">_xll.BDP(B436,"ES277")</f>
        <v>#N/A Connection</v>
      </c>
      <c r="Y436" s="1" t="str" cm="1">
        <f t="array" ref="Y436">_xll.BDP(B436,"es096")</f>
        <v>#N/A Connection</v>
      </c>
      <c r="Z436" s="1" t="str" cm="1">
        <f t="array" ref="Z436">_xll.BDP(B436,"CG680")</f>
        <v>#N/A Connection</v>
      </c>
      <c r="AA436" s="1">
        <v>2.6583480000000002</v>
      </c>
      <c r="AB436" s="1">
        <v>103.08850894155384</v>
      </c>
      <c r="AC436" s="1">
        <v>-20.17727</v>
      </c>
      <c r="AD436" s="1">
        <v>9.4534710000000004</v>
      </c>
      <c r="AE436" s="1">
        <v>6.4685670000000002</v>
      </c>
      <c r="AF436" s="1">
        <v>14.354088965151401</v>
      </c>
      <c r="AG436" t="str" cm="1">
        <f t="array" ref="AG436">_xll.BDP(B436,"State_of_domicile")</f>
        <v>#N/A Connection</v>
      </c>
      <c r="AH436" t="str" cm="1">
        <f t="array" ref="AH436">_xll.BDP(B436,"cntry_of_domicile")</f>
        <v>#N/A Connection</v>
      </c>
      <c r="AI436" t="str" cm="1">
        <f t="array" ref="AI436">_xll.BDP(B436,"cur_mkt_cap")</f>
        <v>#N/A Connection</v>
      </c>
      <c r="AJ436" t="str">
        <f t="shared" si="13"/>
        <v>Large Cap</v>
      </c>
      <c r="AK436" t="str" cm="1">
        <f t="array" ref="AK436">_xll.BDP(B436,"EQY_beta")</f>
        <v>#N/A Connection</v>
      </c>
    </row>
    <row r="437" spans="1:37" x14ac:dyDescent="0.3">
      <c r="A437" t="s">
        <v>1002</v>
      </c>
      <c r="B437" t="str">
        <f t="shared" si="12"/>
        <v>TER US Equity</v>
      </c>
      <c r="C437" t="s">
        <v>500</v>
      </c>
      <c r="D437" t="s">
        <v>19</v>
      </c>
      <c r="E437">
        <v>155756100</v>
      </c>
      <c r="F437" t="s">
        <v>1065</v>
      </c>
      <c r="G437">
        <v>25.592500000000001</v>
      </c>
      <c r="H437">
        <v>1688974</v>
      </c>
      <c r="I437">
        <v>1960</v>
      </c>
      <c r="J437">
        <v>5900</v>
      </c>
      <c r="K437" t="s">
        <v>1072</v>
      </c>
      <c r="L437" s="1">
        <v>97.45</v>
      </c>
      <c r="M437" s="1">
        <v>20.999035298178814</v>
      </c>
      <c r="N437" s="1">
        <v>21.398966704936853</v>
      </c>
      <c r="O437" s="1">
        <v>18.575991098942648</v>
      </c>
      <c r="P437" s="1" t="str" cm="1">
        <f t="array" ref="P437">_xll.BDP(B437,"is010")</f>
        <v>#N/A Connection</v>
      </c>
      <c r="Q437" s="1" t="str" cm="1">
        <f t="array" ref="Q437">_xll.BDP(B437,"wacc")</f>
        <v>#N/A Connection</v>
      </c>
      <c r="R437" s="1" t="str" cm="1">
        <f t="array" ref="R437">_xll.BDP(B437,"rr243")</f>
        <v>#N/A Connection</v>
      </c>
      <c r="S437" s="1" t="str" cm="1">
        <f t="array" ref="S437">_xll.BDP(B437,"rr057")</f>
        <v>#N/A Connection</v>
      </c>
      <c r="T437" s="1" t="str" cm="1">
        <f t="array" ref="T437">_xll.BDP(B437,"RR026")</f>
        <v>#N/A Connection</v>
      </c>
      <c r="U437" s="1" t="str" cm="1">
        <f t="array" ref="U437">_xll.BDP(B437,"rr951")</f>
        <v>#N/A Connection</v>
      </c>
      <c r="V437" s="1" t="str" cm="1">
        <f t="array" ref="V437">_xll.BDP(B437,"rx280")</f>
        <v>#N/A Connection</v>
      </c>
      <c r="W437" s="1" t="str" cm="1">
        <f t="array" ref="W437">_xll.BDP(B437,"CEO_DUALITY")</f>
        <v>#N/A Connection</v>
      </c>
      <c r="X437" s="1" t="str" cm="1">
        <f t="array" ref="X437">_xll.BDP(B437,"ES277")</f>
        <v>#N/A Connection</v>
      </c>
      <c r="Y437" s="1" t="str" cm="1">
        <f t="array" ref="Y437">_xll.BDP(B437,"es096")</f>
        <v>#N/A Connection</v>
      </c>
      <c r="Z437" s="1" t="str" cm="1">
        <f t="array" ref="Z437">_xll.BDP(B437,"CG680")</f>
        <v>#N/A Connection</v>
      </c>
      <c r="AA437" s="1">
        <v>2.6368860000000001</v>
      </c>
      <c r="AB437" s="1">
        <v>111.60047758600149</v>
      </c>
      <c r="AC437" s="1">
        <v>-36.851640000000003</v>
      </c>
      <c r="AD437" s="1">
        <v>12.08112</v>
      </c>
      <c r="AE437" s="1">
        <v>127.5532</v>
      </c>
      <c r="AG437" t="str" cm="1">
        <f t="array" ref="AG437">_xll.BDP(B437,"State_of_domicile")</f>
        <v>#N/A Connection</v>
      </c>
      <c r="AH437" t="str" cm="1">
        <f t="array" ref="AH437">_xll.BDP(B437,"cntry_of_domicile")</f>
        <v>#N/A Connection</v>
      </c>
      <c r="AI437" t="str" cm="1">
        <f t="array" ref="AI437">_xll.BDP(B437,"cur_mkt_cap")</f>
        <v>#N/A Connection</v>
      </c>
      <c r="AJ437" t="str">
        <f t="shared" si="13"/>
        <v>Large Cap</v>
      </c>
      <c r="AK437" t="str" cm="1">
        <f t="array" ref="AK437">_xll.BDP(B437,"EQY_beta")</f>
        <v>#N/A Connection</v>
      </c>
    </row>
    <row r="438" spans="1:37" x14ac:dyDescent="0.3">
      <c r="A438" t="s">
        <v>725</v>
      </c>
      <c r="B438" t="str">
        <f t="shared" si="12"/>
        <v>TFC US Equity</v>
      </c>
      <c r="C438" t="s">
        <v>225</v>
      </c>
      <c r="D438" t="s">
        <v>14</v>
      </c>
      <c r="E438">
        <v>1326829000</v>
      </c>
      <c r="F438" t="s">
        <v>1063</v>
      </c>
      <c r="G438">
        <v>0</v>
      </c>
      <c r="H438">
        <v>92718</v>
      </c>
      <c r="I438">
        <v>1968</v>
      </c>
      <c r="J438">
        <v>50283</v>
      </c>
      <c r="K438" t="s">
        <v>1088</v>
      </c>
      <c r="L438" s="1">
        <v>46.43</v>
      </c>
      <c r="M438" s="1">
        <v>3.7647453053284874</v>
      </c>
      <c r="N438" s="1">
        <v>12.288327856511366</v>
      </c>
      <c r="O438" s="1">
        <v>1.118912814593999</v>
      </c>
      <c r="P438" s="1" t="str" cm="1">
        <f t="array" ref="P438">_xll.BDP(B438,"is010")</f>
        <v>#N/A Connection</v>
      </c>
      <c r="Q438" s="1" t="str" cm="1">
        <f t="array" ref="Q438">_xll.BDP(B438,"wacc")</f>
        <v>#N/A Connection</v>
      </c>
      <c r="R438" s="1" t="str" cm="1">
        <f t="array" ref="R438">_xll.BDP(B438,"rr243")</f>
        <v>#N/A Connection</v>
      </c>
      <c r="T438" s="1" t="str" cm="1">
        <f t="array" ref="T438">_xll.BDP(B438,"RR026")</f>
        <v>#N/A Connection</v>
      </c>
      <c r="U438" s="1" t="str" cm="1">
        <f t="array" ref="U438">_xll.BDP(B438,"rr951")</f>
        <v>#N/A Connection</v>
      </c>
      <c r="V438" s="1" t="str" cm="1">
        <f t="array" ref="V438">_xll.BDP(B438,"rx280")</f>
        <v>#N/A Connection</v>
      </c>
      <c r="W438" s="1" t="str" cm="1">
        <f t="array" ref="W438">_xll.BDP(B438,"CEO_DUALITY")</f>
        <v>#N/A Connection</v>
      </c>
      <c r="X438" s="1" t="str" cm="1">
        <f t="array" ref="X438">_xll.BDP(B438,"ES277")</f>
        <v>#N/A Connection</v>
      </c>
      <c r="Y438" s="1" t="str" cm="1">
        <f t="array" ref="Y438">_xll.BDP(B438,"es096")</f>
        <v>#N/A Connection</v>
      </c>
      <c r="Z438" s="1" t="str" cm="1">
        <f t="array" ref="Z438">_xll.BDP(B438,"CG680")</f>
        <v>#N/A Connection</v>
      </c>
      <c r="AA438" s="1">
        <v>1.8365210000000001</v>
      </c>
      <c r="AB438" s="1">
        <v>80.340405198426808</v>
      </c>
      <c r="AC438" s="1">
        <v>-28.030349999999999</v>
      </c>
      <c r="AD438" s="1">
        <v>-2.5412460000000001</v>
      </c>
      <c r="AE438" s="1">
        <v>0.51424829999999999</v>
      </c>
      <c r="AF438" s="1">
        <v>7.5193180273947613</v>
      </c>
      <c r="AG438" t="str" cm="1">
        <f t="array" ref="AG438">_xll.BDP(B438,"State_of_domicile")</f>
        <v>#N/A Connection</v>
      </c>
      <c r="AH438" t="str" cm="1">
        <f t="array" ref="AH438">_xll.BDP(B438,"cntry_of_domicile")</f>
        <v>#N/A Connection</v>
      </c>
      <c r="AI438" t="str" cm="1">
        <f t="array" ref="AI438">_xll.BDP(B438,"cur_mkt_cap")</f>
        <v>#N/A Connection</v>
      </c>
      <c r="AJ438" t="str">
        <f t="shared" si="13"/>
        <v>Large Cap</v>
      </c>
      <c r="AK438" t="str" cm="1">
        <f t="array" ref="AK438">_xll.BDP(B438,"EQY_beta")</f>
        <v>#N/A Connection</v>
      </c>
    </row>
    <row r="439" spans="1:37" x14ac:dyDescent="0.3">
      <c r="A439" t="s">
        <v>905</v>
      </c>
      <c r="B439" t="str">
        <f t="shared" si="12"/>
        <v>TFX US Equity</v>
      </c>
      <c r="C439" t="s">
        <v>404</v>
      </c>
      <c r="D439" t="s">
        <v>29</v>
      </c>
      <c r="E439">
        <v>46906440</v>
      </c>
      <c r="F439" t="s">
        <v>1063</v>
      </c>
      <c r="G439">
        <v>29.690799999999999</v>
      </c>
      <c r="H439">
        <v>325418</v>
      </c>
      <c r="I439">
        <v>1943</v>
      </c>
      <c r="J439">
        <v>14000</v>
      </c>
      <c r="K439" t="s">
        <v>1064</v>
      </c>
      <c r="L439" s="1">
        <v>241.4</v>
      </c>
      <c r="M439" s="1">
        <v>6.8557599109116074</v>
      </c>
      <c r="N439" s="1">
        <v>49.147200466543396</v>
      </c>
      <c r="O439" s="1">
        <v>5.0974730372591441</v>
      </c>
      <c r="P439" s="1" t="str" cm="1">
        <f t="array" ref="P439">_xll.BDP(B439,"is010")</f>
        <v>#N/A Connection</v>
      </c>
      <c r="Q439" s="1" t="str" cm="1">
        <f t="array" ref="Q439">_xll.BDP(B439,"wacc")</f>
        <v>#N/A Connection</v>
      </c>
      <c r="R439" s="1" t="str" cm="1">
        <f t="array" ref="R439">_xll.BDP(B439,"rr243")</f>
        <v>#N/A Connection</v>
      </c>
      <c r="S439" s="1" t="str" cm="1">
        <f t="array" ref="S439">_xll.BDP(B439,"rr057")</f>
        <v>#N/A Connection</v>
      </c>
      <c r="T439" s="1" t="str" cm="1">
        <f t="array" ref="T439">_xll.BDP(B439,"RR026")</f>
        <v>#N/A Connection</v>
      </c>
      <c r="U439" s="1" t="str" cm="1">
        <f t="array" ref="U439">_xll.BDP(B439,"rr951")</f>
        <v>#N/A Connection</v>
      </c>
      <c r="V439" s="1" t="str" cm="1">
        <f t="array" ref="V439">_xll.BDP(B439,"rx280")</f>
        <v>#N/A Connection</v>
      </c>
      <c r="W439" s="1" t="str" cm="1">
        <f t="array" ref="W439">_xll.BDP(B439,"CEO_DUALITY")</f>
        <v>#N/A Connection</v>
      </c>
      <c r="X439" s="1" t="str" cm="1">
        <f t="array" ref="X439">_xll.BDP(B439,"ES277")</f>
        <v>#N/A Connection</v>
      </c>
      <c r="Y439" s="1" t="str" cm="1">
        <f t="array" ref="Y439">_xll.BDP(B439,"es096")</f>
        <v>#N/A Connection</v>
      </c>
      <c r="Z439" s="1" t="str" cm="1">
        <f t="array" ref="Z439">_xll.BDP(B439,"CG680")</f>
        <v>#N/A Connection</v>
      </c>
      <c r="AA439" s="1">
        <v>3.6823519999999998</v>
      </c>
      <c r="AB439" s="1">
        <v>107.42226239364989</v>
      </c>
      <c r="AC439" s="1">
        <v>-25.50142</v>
      </c>
      <c r="AD439" s="1">
        <v>-13.929040000000001</v>
      </c>
      <c r="AE439" s="1">
        <v>-2.1556579999999999</v>
      </c>
      <c r="AF439" s="1">
        <v>14.312731183654904</v>
      </c>
      <c r="AG439" t="str" cm="1">
        <f t="array" ref="AG439">_xll.BDP(B439,"State_of_domicile")</f>
        <v>#N/A Connection</v>
      </c>
      <c r="AH439" t="str" cm="1">
        <f t="array" ref="AH439">_xll.BDP(B439,"cntry_of_domicile")</f>
        <v>#N/A Connection</v>
      </c>
      <c r="AI439" t="str" cm="1">
        <f t="array" ref="AI439">_xll.BDP(B439,"cur_mkt_cap")</f>
        <v>#N/A Connection</v>
      </c>
      <c r="AJ439" t="str">
        <f t="shared" si="13"/>
        <v>Large Cap</v>
      </c>
      <c r="AK439" t="str" cm="1">
        <f t="array" ref="AK439">_xll.BDP(B439,"EQY_beta")</f>
        <v>#N/A Connection</v>
      </c>
    </row>
    <row r="440" spans="1:37" x14ac:dyDescent="0.3">
      <c r="A440" t="s">
        <v>614</v>
      </c>
      <c r="B440" t="str">
        <f t="shared" si="12"/>
        <v>TGT US Equity</v>
      </c>
      <c r="C440" t="s">
        <v>113</v>
      </c>
      <c r="D440" t="s">
        <v>39</v>
      </c>
      <c r="E440">
        <v>460310100</v>
      </c>
      <c r="F440" t="s">
        <v>1063</v>
      </c>
      <c r="G440">
        <v>24.1968</v>
      </c>
      <c r="H440">
        <v>3296644</v>
      </c>
      <c r="I440">
        <v>1902</v>
      </c>
      <c r="J440">
        <v>450000</v>
      </c>
      <c r="K440" t="s">
        <v>1082</v>
      </c>
      <c r="L440" s="1">
        <v>164.1</v>
      </c>
      <c r="M440" s="1">
        <v>12.537751470438451</v>
      </c>
      <c r="N440" s="1">
        <v>19.897897708313945</v>
      </c>
      <c r="O440" s="1">
        <v>9.0031994672760955</v>
      </c>
      <c r="P440" s="1" t="str" cm="1">
        <f t="array" ref="P440">_xll.BDP(B440,"is010")</f>
        <v>#N/A Connection</v>
      </c>
      <c r="Q440" s="1" t="str" cm="1">
        <f t="array" ref="Q440">_xll.BDP(B440,"wacc")</f>
        <v>#N/A Connection</v>
      </c>
      <c r="R440" s="1" t="str" cm="1">
        <f t="array" ref="R440">_xll.BDP(B440,"rr243")</f>
        <v>#N/A Connection</v>
      </c>
      <c r="S440" s="1" t="str" cm="1">
        <f t="array" ref="S440">_xll.BDP(B440,"rr057")</f>
        <v>#N/A Connection</v>
      </c>
      <c r="T440" s="1" t="str" cm="1">
        <f t="array" ref="T440">_xll.BDP(B440,"RR026")</f>
        <v>#N/A Connection</v>
      </c>
      <c r="U440" s="1" t="str" cm="1">
        <f t="array" ref="U440">_xll.BDP(B440,"rr951")</f>
        <v>#N/A Connection</v>
      </c>
      <c r="V440" s="1" t="str" cm="1">
        <f t="array" ref="V440">_xll.BDP(B440,"rx280")</f>
        <v>#N/A Connection</v>
      </c>
      <c r="W440" s="1" t="str" cm="1">
        <f t="array" ref="W440">_xll.BDP(B440,"CEO_DUALITY")</f>
        <v>#N/A Connection</v>
      </c>
      <c r="X440" s="1" t="str" cm="1">
        <f t="array" ref="X440">_xll.BDP(B440,"ES277")</f>
        <v>#N/A Connection</v>
      </c>
      <c r="Y440" s="1" t="str" cm="1">
        <f t="array" ref="Y440">_xll.BDP(B440,"es096")</f>
        <v>#N/A Connection</v>
      </c>
      <c r="Z440" s="1" t="str" cm="1">
        <f t="array" ref="Z440">_xll.BDP(B440,"CG680")</f>
        <v>#N/A Connection</v>
      </c>
      <c r="AA440" s="1">
        <v>2.8114819999999998</v>
      </c>
      <c r="AB440" s="1">
        <v>87.942189860036166</v>
      </c>
      <c r="AC440" s="1">
        <v>-23.858499999999999</v>
      </c>
      <c r="AD440" s="1">
        <v>13.98488</v>
      </c>
      <c r="AE440" s="1">
        <v>18.86553</v>
      </c>
      <c r="AF440" s="1">
        <v>12.845684086647747</v>
      </c>
      <c r="AG440" t="str" cm="1">
        <f t="array" ref="AG440">_xll.BDP(B440,"State_of_domicile")</f>
        <v>#N/A Connection</v>
      </c>
      <c r="AH440" t="str" cm="1">
        <f t="array" ref="AH440">_xll.BDP(B440,"cntry_of_domicile")</f>
        <v>#N/A Connection</v>
      </c>
      <c r="AI440" t="str" cm="1">
        <f t="array" ref="AI440">_xll.BDP(B440,"cur_mkt_cap")</f>
        <v>#N/A Connection</v>
      </c>
      <c r="AJ440" t="str">
        <f t="shared" si="13"/>
        <v>Large Cap</v>
      </c>
      <c r="AK440" t="str" cm="1">
        <f t="array" ref="AK440">_xll.BDP(B440,"EQY_beta")</f>
        <v>#N/A Connection</v>
      </c>
    </row>
    <row r="441" spans="1:37" x14ac:dyDescent="0.3">
      <c r="A441" t="s">
        <v>736</v>
      </c>
      <c r="B441" t="str">
        <f t="shared" si="12"/>
        <v>TJX US Equity</v>
      </c>
      <c r="C441" t="s">
        <v>236</v>
      </c>
      <c r="D441" t="s">
        <v>39</v>
      </c>
      <c r="E441">
        <v>1155504000</v>
      </c>
      <c r="F441" t="s">
        <v>1063</v>
      </c>
      <c r="G441">
        <v>28.0749</v>
      </c>
      <c r="H441">
        <v>5457628</v>
      </c>
      <c r="I441">
        <v>1962</v>
      </c>
      <c r="J441">
        <v>340000</v>
      </c>
      <c r="K441" t="s">
        <v>1082</v>
      </c>
      <c r="L441" s="1">
        <v>81.760000000000005</v>
      </c>
      <c r="M441" s="1">
        <v>9.8391661347497781</v>
      </c>
      <c r="N441" s="1">
        <v>12.699525158356938</v>
      </c>
      <c r="O441" s="1">
        <v>13.867364988520848</v>
      </c>
      <c r="P441" s="1" t="str" cm="1">
        <f t="array" ref="P441">_xll.BDP(B441,"is010")</f>
        <v>#N/A Connection</v>
      </c>
      <c r="Q441" s="1" t="str" cm="1">
        <f t="array" ref="Q441">_xll.BDP(B441,"wacc")</f>
        <v>#N/A Connection</v>
      </c>
      <c r="R441" s="1" t="str" cm="1">
        <f t="array" ref="R441">_xll.BDP(B441,"rr243")</f>
        <v>#N/A Connection</v>
      </c>
      <c r="S441" s="1" t="str" cm="1">
        <f t="array" ref="S441">_xll.BDP(B441,"rr057")</f>
        <v>#N/A Connection</v>
      </c>
      <c r="T441" s="1" t="str" cm="1">
        <f t="array" ref="T441">_xll.BDP(B441,"RR026")</f>
        <v>#N/A Connection</v>
      </c>
      <c r="U441" s="1" t="str" cm="1">
        <f t="array" ref="U441">_xll.BDP(B441,"rr951")</f>
        <v>#N/A Connection</v>
      </c>
      <c r="V441" s="1" t="str" cm="1">
        <f t="array" ref="V441">_xll.BDP(B441,"rx280")</f>
        <v>#N/A Connection</v>
      </c>
      <c r="W441" s="1" t="str" cm="1">
        <f t="array" ref="W441">_xll.BDP(B441,"CEO_DUALITY")</f>
        <v>#N/A Connection</v>
      </c>
      <c r="X441" s="1" t="str" cm="1">
        <f t="array" ref="X441">_xll.BDP(B441,"ES277")</f>
        <v>#N/A Connection</v>
      </c>
      <c r="Y441" s="1" t="str" cm="1">
        <f t="array" ref="Y441">_xll.BDP(B441,"es096")</f>
        <v>#N/A Connection</v>
      </c>
      <c r="Z441" s="1" t="str" cm="1">
        <f t="array" ref="Z441">_xll.BDP(B441,"CG680")</f>
        <v>#N/A Connection</v>
      </c>
      <c r="AA441" s="1">
        <v>1.718709</v>
      </c>
      <c r="AB441" s="1">
        <v>100.63384549379381</v>
      </c>
      <c r="AC441" s="1">
        <v>20.828900000000001</v>
      </c>
      <c r="AD441" s="1">
        <v>10.58708</v>
      </c>
      <c r="AE441" s="1">
        <v>17.8</v>
      </c>
      <c r="AF441" s="1">
        <v>15.860850737061893</v>
      </c>
      <c r="AG441" t="str" cm="1">
        <f t="array" ref="AG441">_xll.BDP(B441,"State_of_domicile")</f>
        <v>#N/A Connection</v>
      </c>
      <c r="AH441" t="str" cm="1">
        <f t="array" ref="AH441">_xll.BDP(B441,"cntry_of_domicile")</f>
        <v>#N/A Connection</v>
      </c>
      <c r="AI441" t="str" cm="1">
        <f t="array" ref="AI441">_xll.BDP(B441,"cur_mkt_cap")</f>
        <v>#N/A Connection</v>
      </c>
      <c r="AJ441" t="str">
        <f t="shared" si="13"/>
        <v>Large Cap</v>
      </c>
      <c r="AK441" t="str" cm="1">
        <f t="array" ref="AK441">_xll.BDP(B441,"EQY_beta")</f>
        <v>#N/A Connection</v>
      </c>
    </row>
    <row r="442" spans="1:37" x14ac:dyDescent="0.3">
      <c r="A442" t="s">
        <v>735</v>
      </c>
      <c r="B442" t="str">
        <f t="shared" si="12"/>
        <v>TMO US Equity</v>
      </c>
      <c r="C442" t="s">
        <v>235</v>
      </c>
      <c r="D442" t="s">
        <v>29</v>
      </c>
      <c r="E442">
        <v>392195600</v>
      </c>
      <c r="F442" t="s">
        <v>1063</v>
      </c>
      <c r="G442">
        <v>33.346299999999999</v>
      </c>
      <c r="H442">
        <v>1813481</v>
      </c>
      <c r="I442">
        <v>1960</v>
      </c>
      <c r="J442">
        <v>130000</v>
      </c>
      <c r="K442" t="s">
        <v>1064</v>
      </c>
      <c r="L442" s="1">
        <v>592.62</v>
      </c>
      <c r="M442" s="1">
        <v>16.556107222321991</v>
      </c>
      <c r="N442" s="1">
        <v>34.804445791794322</v>
      </c>
      <c r="O442" s="1">
        <v>7.0816483706689537</v>
      </c>
      <c r="P442" s="1" t="str" cm="1">
        <f t="array" ref="P442">_xll.BDP(B442,"is010")</f>
        <v>#N/A Connection</v>
      </c>
      <c r="Q442" s="1" t="str" cm="1">
        <f t="array" ref="Q442">_xll.BDP(B442,"wacc")</f>
        <v>#N/A Connection</v>
      </c>
      <c r="R442" s="1" t="str" cm="1">
        <f t="array" ref="R442">_xll.BDP(B442,"rr243")</f>
        <v>#N/A Connection</v>
      </c>
      <c r="S442" s="1" t="str" cm="1">
        <f t="array" ref="S442">_xll.BDP(B442,"rr057")</f>
        <v>#N/A Connection</v>
      </c>
      <c r="T442" s="1" t="str" cm="1">
        <f t="array" ref="T442">_xll.BDP(B442,"RR026")</f>
        <v>#N/A Connection</v>
      </c>
      <c r="U442" s="1" t="str" cm="1">
        <f t="array" ref="U442">_xll.BDP(B442,"rr951")</f>
        <v>#N/A Connection</v>
      </c>
      <c r="V442" s="1" t="str" cm="1">
        <f t="array" ref="V442">_xll.BDP(B442,"rx280")</f>
        <v>#N/A Connection</v>
      </c>
      <c r="W442" s="1" t="str" cm="1">
        <f t="array" ref="W442">_xll.BDP(B442,"CEO_DUALITY")</f>
        <v>#N/A Connection</v>
      </c>
      <c r="X442" s="1" t="str" cm="1">
        <f t="array" ref="X442">_xll.BDP(B442,"ES277")</f>
        <v>#N/A Connection</v>
      </c>
      <c r="Y442" s="1" t="str" cm="1">
        <f t="array" ref="Y442">_xll.BDP(B442,"es096")</f>
        <v>#N/A Connection</v>
      </c>
      <c r="Z442" s="1" t="str" cm="1">
        <f t="array" ref="Z442">_xll.BDP(B442,"CG680")</f>
        <v>#N/A Connection</v>
      </c>
      <c r="AA442" s="1">
        <v>2.58691</v>
      </c>
      <c r="AB442" s="1">
        <v>94.154530814810272</v>
      </c>
      <c r="AC442" s="1">
        <v>0.64840889999999995</v>
      </c>
      <c r="AD442" s="1">
        <v>20.664180000000002</v>
      </c>
      <c r="AE442" s="1">
        <v>23.063680000000002</v>
      </c>
      <c r="AF442" s="1">
        <v>24.646231591295063</v>
      </c>
      <c r="AG442" t="str" cm="1">
        <f t="array" ref="AG442">_xll.BDP(B442,"State_of_domicile")</f>
        <v>#N/A Connection</v>
      </c>
      <c r="AH442" t="str" cm="1">
        <f t="array" ref="AH442">_xll.BDP(B442,"cntry_of_domicile")</f>
        <v>#N/A Connection</v>
      </c>
      <c r="AI442" t="str" cm="1">
        <f t="array" ref="AI442">_xll.BDP(B442,"cur_mkt_cap")</f>
        <v>#N/A Connection</v>
      </c>
      <c r="AJ442" t="str">
        <f t="shared" si="13"/>
        <v>Large Cap</v>
      </c>
      <c r="AK442" t="str" cm="1">
        <f t="array" ref="AK442">_xll.BDP(B442,"EQY_beta")</f>
        <v>#N/A Connection</v>
      </c>
    </row>
    <row r="443" spans="1:37" x14ac:dyDescent="0.3">
      <c r="A443" t="s">
        <v>992</v>
      </c>
      <c r="B443" t="str">
        <f t="shared" si="12"/>
        <v>TMUS US Equity</v>
      </c>
      <c r="C443" t="s">
        <v>490</v>
      </c>
      <c r="D443" t="s">
        <v>17</v>
      </c>
      <c r="E443">
        <v>1244154000</v>
      </c>
      <c r="F443" t="s">
        <v>1065</v>
      </c>
      <c r="G443">
        <v>70.146199999999993</v>
      </c>
      <c r="H443">
        <v>5386705</v>
      </c>
      <c r="I443">
        <v>2004</v>
      </c>
      <c r="J443">
        <v>75000</v>
      </c>
      <c r="K443" t="s">
        <v>1099</v>
      </c>
      <c r="L443" s="1">
        <v>145.71</v>
      </c>
      <c r="M443" s="1">
        <v>7.142959624075651</v>
      </c>
      <c r="N443" s="1">
        <v>-4.0976449980481178</v>
      </c>
      <c r="O443" s="1">
        <v>3.7319743229815829</v>
      </c>
      <c r="P443" s="1" t="str" cm="1">
        <f t="array" ref="P443">_xll.BDP(B443,"is010")</f>
        <v>#N/A Connection</v>
      </c>
      <c r="Q443" s="1" t="str" cm="1">
        <f t="array" ref="Q443">_xll.BDP(B443,"wacc")</f>
        <v>#N/A Connection</v>
      </c>
      <c r="R443" s="1" t="str" cm="1">
        <f t="array" ref="R443">_xll.BDP(B443,"rr243")</f>
        <v>#N/A Connection</v>
      </c>
      <c r="S443" s="1" t="str" cm="1">
        <f t="array" ref="S443">_xll.BDP(B443,"rr057")</f>
        <v>#N/A Connection</v>
      </c>
      <c r="T443" s="1" t="str" cm="1">
        <f t="array" ref="T443">_xll.BDP(B443,"RR026")</f>
        <v>#N/A Connection</v>
      </c>
      <c r="U443" s="1" t="str" cm="1">
        <f t="array" ref="U443">_xll.BDP(B443,"rr951")</f>
        <v>#N/A Connection</v>
      </c>
      <c r="V443" s="1" t="str" cm="1">
        <f t="array" ref="V443">_xll.BDP(B443,"rx280")</f>
        <v>#N/A Connection</v>
      </c>
      <c r="W443" s="1" t="str" cm="1">
        <f t="array" ref="W443">_xll.BDP(B443,"CEO_DUALITY")</f>
        <v>#N/A Connection</v>
      </c>
      <c r="X443" s="1" t="str" cm="1">
        <f t="array" ref="X443">_xll.BDP(B443,"ES277")</f>
        <v>#N/A Connection</v>
      </c>
      <c r="Y443" s="1" t="str" cm="1">
        <f t="array" ref="Y443">_xll.BDP(B443,"es096")</f>
        <v>#N/A Connection</v>
      </c>
      <c r="Z443" s="1" t="str" cm="1">
        <f t="array" ref="Z443">_xll.BDP(B443,"CG680")</f>
        <v>#N/A Connection</v>
      </c>
      <c r="AA443" s="1">
        <v>3.820065</v>
      </c>
      <c r="AB443" s="1">
        <v>44.19039495504633</v>
      </c>
      <c r="AC443" s="1">
        <v>36.554110000000001</v>
      </c>
      <c r="AD443" s="1">
        <v>21.158580000000001</v>
      </c>
      <c r="AE443" s="1">
        <v>18.38119</v>
      </c>
      <c r="AG443" t="str" cm="1">
        <f t="array" ref="AG443">_xll.BDP(B443,"State_of_domicile")</f>
        <v>#N/A Connection</v>
      </c>
      <c r="AH443" t="str" cm="1">
        <f t="array" ref="AH443">_xll.BDP(B443,"cntry_of_domicile")</f>
        <v>#N/A Connection</v>
      </c>
      <c r="AI443" t="str" cm="1">
        <f t="array" ref="AI443">_xll.BDP(B443,"cur_mkt_cap")</f>
        <v>#N/A Connection</v>
      </c>
      <c r="AJ443" t="str">
        <f t="shared" si="13"/>
        <v>Large Cap</v>
      </c>
      <c r="AK443" t="str" cm="1">
        <f t="array" ref="AK443">_xll.BDP(B443,"EQY_beta")</f>
        <v>#N/A Connection</v>
      </c>
    </row>
    <row r="444" spans="1:37" x14ac:dyDescent="0.3">
      <c r="A444" t="s">
        <v>923</v>
      </c>
      <c r="B444" t="str">
        <f t="shared" si="12"/>
        <v>TPR US Equity</v>
      </c>
      <c r="C444" t="s">
        <v>422</v>
      </c>
      <c r="D444" t="s">
        <v>39</v>
      </c>
      <c r="E444">
        <v>240961300</v>
      </c>
      <c r="F444" t="s">
        <v>1063</v>
      </c>
      <c r="G444">
        <v>14.65</v>
      </c>
      <c r="H444">
        <v>3241056</v>
      </c>
      <c r="I444">
        <v>2000</v>
      </c>
      <c r="J444">
        <v>12600</v>
      </c>
      <c r="K444" t="s">
        <v>1067</v>
      </c>
      <c r="L444" s="1">
        <v>43.72</v>
      </c>
      <c r="M444" s="1">
        <v>9.596203652479085</v>
      </c>
      <c r="O444" s="1">
        <v>5.642526602493307</v>
      </c>
      <c r="P444" s="1" t="str" cm="1">
        <f t="array" ref="P444">_xll.BDP(B444,"is010")</f>
        <v>#N/A Connection</v>
      </c>
      <c r="Q444" s="1" t="str" cm="1">
        <f t="array" ref="Q444">_xll.BDP(B444,"wacc")</f>
        <v>#N/A Connection</v>
      </c>
      <c r="R444" s="1" t="str" cm="1">
        <f t="array" ref="R444">_xll.BDP(B444,"rr243")</f>
        <v>#N/A Connection</v>
      </c>
      <c r="S444" s="1" t="str" cm="1">
        <f t="array" ref="S444">_xll.BDP(B444,"rr057")</f>
        <v>#N/A Connection</v>
      </c>
      <c r="T444" s="1" t="str" cm="1">
        <f t="array" ref="T444">_xll.BDP(B444,"RR026")</f>
        <v>#N/A Connection</v>
      </c>
      <c r="U444" s="1" t="str" cm="1">
        <f t="array" ref="U444">_xll.BDP(B444,"rr951")</f>
        <v>#N/A Connection</v>
      </c>
      <c r="V444" s="1" t="str" cm="1">
        <f t="array" ref="V444">_xll.BDP(B444,"rx280")</f>
        <v>#N/A Connection</v>
      </c>
      <c r="W444" s="1" t="s">
        <v>1115</v>
      </c>
      <c r="X444" s="1" t="s">
        <v>1116</v>
      </c>
      <c r="Y444" s="1">
        <v>40</v>
      </c>
      <c r="Z444" s="1" t="str" cm="1">
        <f t="array" ref="Z444">_xll.BDP(B444,"CG680")</f>
        <v>#N/A Connection</v>
      </c>
      <c r="AA444" s="1">
        <v>3.3717709999999999</v>
      </c>
      <c r="AB444" s="1">
        <v>103.05795639179836</v>
      </c>
      <c r="AC444" s="1">
        <v>20.077529999999999</v>
      </c>
      <c r="AD444" s="1">
        <v>16.939499999999999</v>
      </c>
      <c r="AE444" s="1">
        <v>1.1161190000000001</v>
      </c>
      <c r="AF444" s="1">
        <v>-0.53913015659530217</v>
      </c>
      <c r="AG444" t="str" cm="1">
        <f t="array" ref="AG444">_xll.BDP(B444,"State_of_domicile")</f>
        <v>#N/A Connection</v>
      </c>
      <c r="AH444" t="str" cm="1">
        <f t="array" ref="AH444">_xll.BDP(B444,"cntry_of_domicile")</f>
        <v>#N/A Connection</v>
      </c>
      <c r="AI444" t="str" cm="1">
        <f t="array" ref="AI444">_xll.BDP(B444,"cur_mkt_cap")</f>
        <v>#N/A Connection</v>
      </c>
      <c r="AJ444" t="str">
        <f t="shared" si="13"/>
        <v>Large Cap</v>
      </c>
      <c r="AK444" t="str" cm="1">
        <f t="array" ref="AK444">_xll.BDP(B444,"EQY_beta")</f>
        <v>#N/A Connection</v>
      </c>
    </row>
    <row r="445" spans="1:37" x14ac:dyDescent="0.3">
      <c r="A445" t="s">
        <v>1018</v>
      </c>
      <c r="B445" t="str">
        <f t="shared" si="12"/>
        <v>TRGP US Equity</v>
      </c>
      <c r="C445" t="s">
        <v>515</v>
      </c>
      <c r="D445" t="s">
        <v>25</v>
      </c>
      <c r="E445">
        <v>226375400</v>
      </c>
      <c r="F445" t="s">
        <v>1063</v>
      </c>
      <c r="G445">
        <v>70.598100000000002</v>
      </c>
      <c r="H445">
        <v>1330404</v>
      </c>
      <c r="I445">
        <v>2005</v>
      </c>
      <c r="J445">
        <v>2430</v>
      </c>
      <c r="K445" t="s">
        <v>1092</v>
      </c>
      <c r="L445" s="1">
        <v>75.849999999999994</v>
      </c>
      <c r="M445" s="1">
        <v>11.339744864694467</v>
      </c>
      <c r="O445" s="1">
        <v>-1.8528590230006814</v>
      </c>
      <c r="P445" s="1" t="str" cm="1">
        <f t="array" ref="P445">_xll.BDP(B445,"is010")</f>
        <v>#N/A Connection</v>
      </c>
      <c r="Q445" s="1" t="str" cm="1">
        <f t="array" ref="Q445">_xll.BDP(B445,"wacc")</f>
        <v>#N/A Connection</v>
      </c>
      <c r="R445" s="1" t="str" cm="1">
        <f t="array" ref="R445">_xll.BDP(B445,"rr243")</f>
        <v>#N/A Connection</v>
      </c>
      <c r="S445" s="1" t="str" cm="1">
        <f t="array" ref="S445">_xll.BDP(B445,"rr057")</f>
        <v>#N/A Connection</v>
      </c>
      <c r="T445" s="1" t="str" cm="1">
        <f t="array" ref="T445">_xll.BDP(B445,"RR026")</f>
        <v>#N/A Connection</v>
      </c>
      <c r="U445" s="1" t="str" cm="1">
        <f t="array" ref="U445">_xll.BDP(B445,"rr951")</f>
        <v>#N/A Connection</v>
      </c>
      <c r="V445" s="1" t="str" cm="1">
        <f t="array" ref="V445">_xll.BDP(B445,"rx280")</f>
        <v>#N/A Connection</v>
      </c>
      <c r="W445" s="1" t="str" cm="1">
        <f t="array" ref="W445">_xll.BDP(B445,"CEO_DUALITY")</f>
        <v>#N/A Connection</v>
      </c>
      <c r="X445" s="1" t="str" cm="1">
        <f t="array" ref="X445">_xll.BDP(B445,"ES277")</f>
        <v>#N/A Connection</v>
      </c>
      <c r="Y445" s="1" t="str" cm="1">
        <f t="array" ref="Y445">_xll.BDP(B445,"es096")</f>
        <v>#N/A Connection</v>
      </c>
      <c r="Z445" s="1" t="str" cm="1">
        <f t="array" ref="Z445">_xll.BDP(B445,"CG680")</f>
        <v>#N/A Connection</v>
      </c>
      <c r="AA445" s="1">
        <v>3.235681</v>
      </c>
      <c r="AB445" s="1">
        <v>103.67886597342708</v>
      </c>
      <c r="AC445" s="1">
        <v>34.87424</v>
      </c>
      <c r="AD445" s="1">
        <v>25.537500000000001</v>
      </c>
      <c r="AE445" s="1">
        <v>13.678990000000001</v>
      </c>
      <c r="AF445" s="1">
        <v>9.0762346254483752</v>
      </c>
      <c r="AG445" t="str" cm="1">
        <f t="array" ref="AG445">_xll.BDP(B445,"State_of_domicile")</f>
        <v>#N/A Connection</v>
      </c>
      <c r="AH445" t="str" cm="1">
        <f t="array" ref="AH445">_xll.BDP(B445,"cntry_of_domicile")</f>
        <v>#N/A Connection</v>
      </c>
      <c r="AI445" t="str" cm="1">
        <f t="array" ref="AI445">_xll.BDP(B445,"cur_mkt_cap")</f>
        <v>#N/A Connection</v>
      </c>
      <c r="AJ445" t="str">
        <f t="shared" si="13"/>
        <v>Large Cap</v>
      </c>
      <c r="AK445" t="str" cm="1">
        <f t="array" ref="AK445">_xll.BDP(B445,"EQY_beta")</f>
        <v>#N/A Connection</v>
      </c>
    </row>
    <row r="446" spans="1:37" x14ac:dyDescent="0.3">
      <c r="A446" t="s">
        <v>911</v>
      </c>
      <c r="B446" t="str">
        <f t="shared" si="12"/>
        <v>TRMB US Equity</v>
      </c>
      <c r="C446" t="s">
        <v>410</v>
      </c>
      <c r="D446" t="s">
        <v>19</v>
      </c>
      <c r="E446">
        <v>246624700</v>
      </c>
      <c r="F446" t="s">
        <v>1065</v>
      </c>
      <c r="G446">
        <v>31.661000000000001</v>
      </c>
      <c r="H446">
        <v>1041262</v>
      </c>
      <c r="I446">
        <v>2016</v>
      </c>
      <c r="J446">
        <v>11931</v>
      </c>
      <c r="K446" t="s">
        <v>1071</v>
      </c>
      <c r="L446" s="1">
        <v>55.86</v>
      </c>
      <c r="M446" s="1">
        <v>9.0695926517878398</v>
      </c>
      <c r="N446" s="1">
        <v>11.641429217622143</v>
      </c>
      <c r="O446" s="1">
        <v>5.9341274601251417</v>
      </c>
      <c r="P446" s="1" t="str" cm="1">
        <f t="array" ref="P446">_xll.BDP(B446,"is010")</f>
        <v>#N/A Connection</v>
      </c>
      <c r="Q446" s="1" t="str" cm="1">
        <f t="array" ref="Q446">_xll.BDP(B446,"wacc")</f>
        <v>#N/A Connection</v>
      </c>
      <c r="R446" s="1" t="str" cm="1">
        <f t="array" ref="R446">_xll.BDP(B446,"rr243")</f>
        <v>#N/A Connection</v>
      </c>
      <c r="S446" s="1" t="str" cm="1">
        <f t="array" ref="S446">_xll.BDP(B446,"rr057")</f>
        <v>#N/A Connection</v>
      </c>
      <c r="T446" s="1" t="str" cm="1">
        <f t="array" ref="T446">_xll.BDP(B446,"RR026")</f>
        <v>#N/A Connection</v>
      </c>
      <c r="U446" s="1" t="str" cm="1">
        <f t="array" ref="U446">_xll.BDP(B446,"rr951")</f>
        <v>#N/A Connection</v>
      </c>
      <c r="V446" s="1" t="str" cm="1">
        <f t="array" ref="V446">_xll.BDP(B446,"rx280")</f>
        <v>#N/A Connection</v>
      </c>
      <c r="W446" s="1" t="str" cm="1">
        <f t="array" ref="W446">_xll.BDP(B446,"CEO_DUALITY")</f>
        <v>#N/A Connection</v>
      </c>
      <c r="X446" s="1" t="str" cm="1">
        <f t="array" ref="X446">_xll.BDP(B446,"ES277")</f>
        <v>#N/A Connection</v>
      </c>
      <c r="Y446" s="1" t="str" cm="1">
        <f t="array" ref="Y446">_xll.BDP(B446,"es096")</f>
        <v>#N/A Connection</v>
      </c>
      <c r="Z446" s="1" t="str" cm="1">
        <f t="array" ref="Z446">_xll.BDP(B446,"CG680")</f>
        <v>#N/A Connection</v>
      </c>
      <c r="AA446" s="1">
        <v>2.2235809999999998</v>
      </c>
      <c r="AB446" s="1">
        <v>112.29698575450354</v>
      </c>
      <c r="AC446" s="1">
        <v>-25.300879999999999</v>
      </c>
      <c r="AD446" s="1">
        <v>8.1502149999999993</v>
      </c>
      <c r="AE446" s="1">
        <v>4.848109</v>
      </c>
      <c r="AF446" s="1">
        <v>5.6009941970259103</v>
      </c>
      <c r="AG446" t="str" cm="1">
        <f t="array" ref="AG446">_xll.BDP(B446,"State_of_domicile")</f>
        <v>#N/A Connection</v>
      </c>
      <c r="AH446" t="str" cm="1">
        <f t="array" ref="AH446">_xll.BDP(B446,"cntry_of_domicile")</f>
        <v>#N/A Connection</v>
      </c>
      <c r="AI446" t="str" cm="1">
        <f t="array" ref="AI446">_xll.BDP(B446,"cur_mkt_cap")</f>
        <v>#N/A Connection</v>
      </c>
      <c r="AJ446" t="str">
        <f t="shared" si="13"/>
        <v>Large Cap</v>
      </c>
      <c r="AK446" t="str" cm="1">
        <f t="array" ref="AK446">_xll.BDP(B446,"EQY_beta")</f>
        <v>#N/A Connection</v>
      </c>
    </row>
    <row r="447" spans="1:37" x14ac:dyDescent="0.3">
      <c r="A447" t="s">
        <v>804</v>
      </c>
      <c r="B447" t="str">
        <f t="shared" si="12"/>
        <v>TROW US Equity</v>
      </c>
      <c r="C447" t="s">
        <v>303</v>
      </c>
      <c r="D447" t="s">
        <v>14</v>
      </c>
      <c r="E447">
        <v>224300000</v>
      </c>
      <c r="F447" t="s">
        <v>1065</v>
      </c>
      <c r="G447">
        <v>18.819199999999999</v>
      </c>
      <c r="H447">
        <v>1745797</v>
      </c>
      <c r="I447">
        <v>2000</v>
      </c>
      <c r="J447">
        <v>7529</v>
      </c>
      <c r="K447" t="s">
        <v>1080</v>
      </c>
      <c r="L447" s="1">
        <v>119.27</v>
      </c>
      <c r="M447" s="1">
        <v>14.502968356445024</v>
      </c>
      <c r="N447" s="1">
        <v>7.3773938571400546</v>
      </c>
      <c r="O447" s="1">
        <v>24.261246353107254</v>
      </c>
      <c r="P447" s="1" t="str" cm="1">
        <f t="array" ref="P447">_xll.BDP(B447,"is010")</f>
        <v>#N/A Connection</v>
      </c>
      <c r="Q447" s="1" t="str" cm="1">
        <f t="array" ref="Q447">_xll.BDP(B447,"wacc")</f>
        <v>#N/A Connection</v>
      </c>
      <c r="R447" s="1" t="str" cm="1">
        <f t="array" ref="R447">_xll.BDP(B447,"rr243")</f>
        <v>#N/A Connection</v>
      </c>
      <c r="T447" s="1" t="str" cm="1">
        <f t="array" ref="T447">_xll.BDP(B447,"RR026")</f>
        <v>#N/A Connection</v>
      </c>
      <c r="U447" s="1" t="str" cm="1">
        <f t="array" ref="U447">_xll.BDP(B447,"rr951")</f>
        <v>#N/A Connection</v>
      </c>
      <c r="V447" s="1" t="str" cm="1">
        <f t="array" ref="V447">_xll.BDP(B447,"rx280")</f>
        <v>#N/A Connection</v>
      </c>
      <c r="W447" s="1" t="str" cm="1">
        <f t="array" ref="W447">_xll.BDP(B447,"CEO_DUALITY")</f>
        <v>#N/A Connection</v>
      </c>
      <c r="X447" s="1" t="str" cm="1">
        <f t="array" ref="X447">_xll.BDP(B447,"ES277")</f>
        <v>#N/A Connection</v>
      </c>
      <c r="Y447" s="1" t="str" cm="1">
        <f t="array" ref="Y447">_xll.BDP(B447,"es096")</f>
        <v>#N/A Connection</v>
      </c>
      <c r="Z447" s="1" t="str" cm="1">
        <f t="array" ref="Z447">_xll.BDP(B447,"CG680")</f>
        <v>#N/A Connection</v>
      </c>
      <c r="AA447" s="1">
        <v>11.08602</v>
      </c>
      <c r="AB447" s="1">
        <v>82.104963774434154</v>
      </c>
      <c r="AC447" s="1">
        <v>-27.237380000000002</v>
      </c>
      <c r="AD447" s="1">
        <v>0.1354697</v>
      </c>
      <c r="AE447" s="1">
        <v>3.867588</v>
      </c>
      <c r="AF447" s="1">
        <v>8.8262607906450121</v>
      </c>
      <c r="AG447" t="str" cm="1">
        <f t="array" ref="AG447">_xll.BDP(B447,"State_of_domicile")</f>
        <v>#N/A Connection</v>
      </c>
      <c r="AH447" t="str" cm="1">
        <f t="array" ref="AH447">_xll.BDP(B447,"cntry_of_domicile")</f>
        <v>#N/A Connection</v>
      </c>
      <c r="AI447" t="str" cm="1">
        <f t="array" ref="AI447">_xll.BDP(B447,"cur_mkt_cap")</f>
        <v>#N/A Connection</v>
      </c>
      <c r="AJ447" t="str">
        <f t="shared" si="13"/>
        <v>Large Cap</v>
      </c>
      <c r="AK447" t="str" cm="1">
        <f t="array" ref="AK447">_xll.BDP(B447,"EQY_beta")</f>
        <v>#N/A Connection</v>
      </c>
    </row>
    <row r="448" spans="1:37" x14ac:dyDescent="0.3">
      <c r="A448" t="s">
        <v>553</v>
      </c>
      <c r="B448" t="str">
        <f t="shared" si="12"/>
        <v>TRV US Equity</v>
      </c>
      <c r="C448" t="s">
        <v>52</v>
      </c>
      <c r="D448" t="s">
        <v>14</v>
      </c>
      <c r="E448">
        <v>231100000</v>
      </c>
      <c r="F448" t="s">
        <v>1063</v>
      </c>
      <c r="G448">
        <v>15.5556</v>
      </c>
      <c r="H448">
        <v>1490174</v>
      </c>
      <c r="I448">
        <v>1853</v>
      </c>
      <c r="J448">
        <v>30800</v>
      </c>
      <c r="K448" t="s">
        <v>1070</v>
      </c>
      <c r="L448" s="1">
        <v>184.24</v>
      </c>
      <c r="M448" s="1">
        <v>7.8794417555024809</v>
      </c>
      <c r="N448" s="1">
        <v>34.876396091556636</v>
      </c>
      <c r="O448" s="1">
        <v>2.4717539030405384</v>
      </c>
      <c r="P448" s="1" t="str" cm="1">
        <f t="array" ref="P448">_xll.BDP(B448,"is010")</f>
        <v>#N/A Connection</v>
      </c>
      <c r="Q448" s="1" t="str" cm="1">
        <f t="array" ref="Q448">_xll.BDP(B448,"wacc")</f>
        <v>#N/A Connection</v>
      </c>
      <c r="R448" s="1" t="str" cm="1">
        <f t="array" ref="R448">_xll.BDP(B448,"rr243")</f>
        <v>#N/A Connection</v>
      </c>
      <c r="T448" s="1" t="str" cm="1">
        <f t="array" ref="T448">_xll.BDP(B448,"RR026")</f>
        <v>#N/A Connection</v>
      </c>
      <c r="U448" s="1" t="str" cm="1">
        <f t="array" ref="U448">_xll.BDP(B448,"rr951")</f>
        <v>#N/A Connection</v>
      </c>
      <c r="V448" s="1" t="str" cm="1">
        <f t="array" ref="V448">_xll.BDP(B448,"rx280")</f>
        <v>#N/A Connection</v>
      </c>
      <c r="W448" s="1" t="str" cm="1">
        <f t="array" ref="W448">_xll.BDP(B448,"CEO_DUALITY")</f>
        <v>#N/A Connection</v>
      </c>
      <c r="X448" s="1" t="str" cm="1">
        <f t="array" ref="X448">_xll.BDP(B448,"ES277")</f>
        <v>#N/A Connection</v>
      </c>
      <c r="Y448" s="1" t="str" cm="1">
        <f t="array" ref="Y448">_xll.BDP(B448,"es096")</f>
        <v>#N/A Connection</v>
      </c>
      <c r="Z448" s="1" t="str" cm="1">
        <f t="array" ref="Z448">_xll.BDP(B448,"CG680")</f>
        <v>#N/A Connection</v>
      </c>
      <c r="AA448" s="1">
        <v>3.4784540000000002</v>
      </c>
      <c r="AB448" s="1">
        <v>91.555994314531048</v>
      </c>
      <c r="AC448" s="1">
        <v>14.88977</v>
      </c>
      <c r="AD448" s="1">
        <v>11.94664</v>
      </c>
      <c r="AE448" s="1">
        <v>8.531466</v>
      </c>
      <c r="AF448" s="1">
        <v>12.730097867739376</v>
      </c>
      <c r="AG448" t="str" cm="1">
        <f t="array" ref="AG448">_xll.BDP(B448,"State_of_domicile")</f>
        <v>#N/A Connection</v>
      </c>
      <c r="AH448" t="str" cm="1">
        <f t="array" ref="AH448">_xll.BDP(B448,"cntry_of_domicile")</f>
        <v>#N/A Connection</v>
      </c>
      <c r="AI448" t="str" cm="1">
        <f t="array" ref="AI448">_xll.BDP(B448,"cur_mkt_cap")</f>
        <v>#N/A Connection</v>
      </c>
      <c r="AJ448" t="str">
        <f t="shared" si="13"/>
        <v>Large Cap</v>
      </c>
      <c r="AK448" t="str" cm="1">
        <f t="array" ref="AK448">_xll.BDP(B448,"EQY_beta")</f>
        <v>#N/A Connection</v>
      </c>
    </row>
    <row r="449" spans="1:37" x14ac:dyDescent="0.3">
      <c r="A449" t="s">
        <v>957</v>
      </c>
      <c r="B449" t="str">
        <f t="shared" si="12"/>
        <v>TSCO US Equity</v>
      </c>
      <c r="C449" t="s">
        <v>455</v>
      </c>
      <c r="D449" t="s">
        <v>39</v>
      </c>
      <c r="E449">
        <v>110463200</v>
      </c>
      <c r="F449" t="s">
        <v>1065</v>
      </c>
      <c r="G449">
        <v>23.5441</v>
      </c>
      <c r="H449">
        <v>1178367</v>
      </c>
      <c r="I449">
        <v>1982</v>
      </c>
      <c r="J449">
        <v>22000</v>
      </c>
      <c r="K449" t="s">
        <v>1067</v>
      </c>
      <c r="L449" s="1">
        <v>219.52</v>
      </c>
      <c r="M449" s="1">
        <v>16.803834689723686</v>
      </c>
      <c r="N449" s="1">
        <v>25.03741465980999</v>
      </c>
      <c r="O449" s="1">
        <v>14.431627160258307</v>
      </c>
      <c r="P449" s="1" t="str" cm="1">
        <f t="array" ref="P449">_xll.BDP(B449,"is010")</f>
        <v>#N/A Connection</v>
      </c>
      <c r="Q449" s="1" t="str" cm="1">
        <f t="array" ref="Q449">_xll.BDP(B449,"wacc")</f>
        <v>#N/A Connection</v>
      </c>
      <c r="R449" s="1" t="str" cm="1">
        <f t="array" ref="R449">_xll.BDP(B449,"rr243")</f>
        <v>#N/A Connection</v>
      </c>
      <c r="S449" s="1" t="str" cm="1">
        <f t="array" ref="S449">_xll.BDP(B449,"rr057")</f>
        <v>#N/A Connection</v>
      </c>
      <c r="T449" s="1" t="str" cm="1">
        <f t="array" ref="T449">_xll.BDP(B449,"RR026")</f>
        <v>#N/A Connection</v>
      </c>
      <c r="U449" s="1" t="str" cm="1">
        <f t="array" ref="U449">_xll.BDP(B449,"rr951")</f>
        <v>#N/A Connection</v>
      </c>
      <c r="V449" s="1" t="str" cm="1">
        <f t="array" ref="V449">_xll.BDP(B449,"rx280")</f>
        <v>#N/A Connection</v>
      </c>
      <c r="W449" s="1" t="str" cm="1">
        <f t="array" ref="W449">_xll.BDP(B449,"CEO_DUALITY")</f>
        <v>#N/A Connection</v>
      </c>
      <c r="X449" s="1" t="str" cm="1">
        <f t="array" ref="X449">_xll.BDP(B449,"ES277")</f>
        <v>#N/A Connection</v>
      </c>
      <c r="Y449" s="1" t="str" cm="1">
        <f t="array" ref="Y449">_xll.BDP(B449,"es096")</f>
        <v>#N/A Connection</v>
      </c>
      <c r="Z449" s="1" t="str" cm="1">
        <f t="array" ref="Z449">_xll.BDP(B449,"CG680")</f>
        <v>#N/A Connection</v>
      </c>
      <c r="AA449" s="1">
        <v>4.4001619999999999</v>
      </c>
      <c r="AB449" s="1">
        <v>98.203790011870112</v>
      </c>
      <c r="AC449" s="1">
        <v>0.97559640000000003</v>
      </c>
      <c r="AD449" s="1">
        <v>35.025440000000003</v>
      </c>
      <c r="AE449" s="1">
        <v>23.81794</v>
      </c>
      <c r="AF449" s="1">
        <v>19.254192727719598</v>
      </c>
      <c r="AG449" t="str" cm="1">
        <f t="array" ref="AG449">_xll.BDP(B449,"State_of_domicile")</f>
        <v>#N/A Connection</v>
      </c>
      <c r="AH449" t="str" cm="1">
        <f t="array" ref="AH449">_xll.BDP(B449,"cntry_of_domicile")</f>
        <v>#N/A Connection</v>
      </c>
      <c r="AI449" t="str" cm="1">
        <f t="array" ref="AI449">_xll.BDP(B449,"cur_mkt_cap")</f>
        <v>#N/A Connection</v>
      </c>
      <c r="AJ449" t="str">
        <f t="shared" si="13"/>
        <v>Large Cap</v>
      </c>
      <c r="AK449" t="str" cm="1">
        <f t="array" ref="AK449">_xll.BDP(B449,"EQY_beta")</f>
        <v>#N/A Connection</v>
      </c>
    </row>
    <row r="450" spans="1:37" x14ac:dyDescent="0.3">
      <c r="A450" t="s">
        <v>1004</v>
      </c>
      <c r="B450" t="str">
        <f t="shared" si="12"/>
        <v>TSLA US Equity</v>
      </c>
      <c r="C450" t="s">
        <v>502</v>
      </c>
      <c r="D450" t="s">
        <v>39</v>
      </c>
      <c r="E450">
        <v>3164103000</v>
      </c>
      <c r="F450" t="s">
        <v>1065</v>
      </c>
      <c r="G450">
        <v>52.408700000000003</v>
      </c>
      <c r="H450">
        <v>197644667</v>
      </c>
      <c r="I450">
        <v>2003</v>
      </c>
      <c r="J450">
        <v>127855</v>
      </c>
      <c r="K450" t="s">
        <v>1085</v>
      </c>
      <c r="L450" s="1">
        <v>134.86000000000001</v>
      </c>
      <c r="M450" s="1">
        <v>41.250902335130782</v>
      </c>
      <c r="O450" s="1">
        <v>-0.47039140437830335</v>
      </c>
      <c r="P450" s="1" t="str" cm="1">
        <f t="array" ref="P450">_xll.BDP(B450,"is010")</f>
        <v>#N/A Connection</v>
      </c>
      <c r="Q450" s="1" t="str" cm="1">
        <f t="array" ref="Q450">_xll.BDP(B450,"wacc")</f>
        <v>#N/A Connection</v>
      </c>
      <c r="R450" s="1" t="str" cm="1">
        <f t="array" ref="R450">_xll.BDP(B450,"rr243")</f>
        <v>#N/A Connection</v>
      </c>
      <c r="S450" s="1" t="str" cm="1">
        <f t="array" ref="S450">_xll.BDP(B450,"rr057")</f>
        <v>#N/A Connection</v>
      </c>
      <c r="T450" s="1" t="str" cm="1">
        <f t="array" ref="T450">_xll.BDP(B450,"RR026")</f>
        <v>#N/A Connection</v>
      </c>
      <c r="U450" s="1" t="str" cm="1">
        <f t="array" ref="U450">_xll.BDP(B450,"rr951")</f>
        <v>#N/A Connection</v>
      </c>
      <c r="V450" s="1" t="str" cm="1">
        <f t="array" ref="V450">_xll.BDP(B450,"rx280")</f>
        <v>#N/A Connection</v>
      </c>
      <c r="W450" s="1" t="str" cm="1">
        <f t="array" ref="W450">_xll.BDP(B450,"CEO_DUALITY")</f>
        <v>#N/A Connection</v>
      </c>
      <c r="X450" s="1" t="str" cm="1">
        <f t="array" ref="X450">_xll.BDP(B450,"ES277")</f>
        <v>#N/A Connection</v>
      </c>
      <c r="Y450" s="1" t="str" cm="1">
        <f t="array" ref="Y450">_xll.BDP(B450,"es096")</f>
        <v>#N/A Connection</v>
      </c>
      <c r="Z450" s="1" t="str" cm="1">
        <f t="array" ref="Z450">_xll.BDP(B450,"CG680")</f>
        <v>#N/A Connection</v>
      </c>
      <c r="AA450" s="1">
        <v>0.45354179999999999</v>
      </c>
      <c r="AB450" s="1">
        <v>45.424683627523336</v>
      </c>
      <c r="AC450" s="1">
        <v>-60.672870000000003</v>
      </c>
      <c r="AD450" s="1">
        <v>58.200940000000003</v>
      </c>
      <c r="AE450" s="1">
        <v>42.49615</v>
      </c>
      <c r="AF450" s="1">
        <v>49.393648636819606</v>
      </c>
      <c r="AG450" t="str" cm="1">
        <f t="array" ref="AG450">_xll.BDP(B450,"State_of_domicile")</f>
        <v>#N/A Connection</v>
      </c>
      <c r="AH450" t="str" cm="1">
        <f t="array" ref="AH450">_xll.BDP(B450,"cntry_of_domicile")</f>
        <v>#N/A Connection</v>
      </c>
      <c r="AI450" t="str" cm="1">
        <f t="array" ref="AI450">_xll.BDP(B450,"cur_mkt_cap")</f>
        <v>#N/A Connection</v>
      </c>
      <c r="AJ450" t="str">
        <f t="shared" si="13"/>
        <v>Large Cap</v>
      </c>
      <c r="AK450" t="str" cm="1">
        <f t="array" ref="AK450">_xll.BDP(B450,"EQY_beta")</f>
        <v>#N/A Connection</v>
      </c>
    </row>
    <row r="451" spans="1:37" x14ac:dyDescent="0.3">
      <c r="A451" t="s">
        <v>768</v>
      </c>
      <c r="B451" t="str">
        <f t="shared" ref="B451:B503" si="14">CONCATENATE(A451," US Equity")</f>
        <v>TSN US Equity</v>
      </c>
      <c r="C451" t="s">
        <v>268</v>
      </c>
      <c r="D451" t="s">
        <v>27</v>
      </c>
      <c r="E451">
        <v>359589300</v>
      </c>
      <c r="F451" t="s">
        <v>1063</v>
      </c>
      <c r="G451">
        <v>9.5335999999999999</v>
      </c>
      <c r="H451">
        <v>2477285</v>
      </c>
      <c r="I451">
        <v>1986</v>
      </c>
      <c r="J451">
        <v>142000</v>
      </c>
      <c r="K451" t="s">
        <v>1073</v>
      </c>
      <c r="L451" s="1">
        <v>65.41</v>
      </c>
      <c r="M451" s="1">
        <v>2.7460069040482926</v>
      </c>
      <c r="N451" s="1">
        <v>25.909926920374925</v>
      </c>
      <c r="O451" s="1">
        <v>8.1295941358019981</v>
      </c>
      <c r="P451" s="1" t="str" cm="1">
        <f t="array" ref="P451">_xll.BDP(B451,"is010")</f>
        <v>#N/A Connection</v>
      </c>
      <c r="Q451" s="1" t="str" cm="1">
        <f t="array" ref="Q451">_xll.BDP(B451,"wacc")</f>
        <v>#N/A Connection</v>
      </c>
      <c r="R451" s="1" t="str" cm="1">
        <f t="array" ref="R451">_xll.BDP(B451,"rr243")</f>
        <v>#N/A Connection</v>
      </c>
      <c r="S451" s="1" t="str" cm="1">
        <f t="array" ref="S451">_xll.BDP(B451,"rr057")</f>
        <v>#N/A Connection</v>
      </c>
      <c r="T451" s="1" t="str" cm="1">
        <f t="array" ref="T451">_xll.BDP(B451,"RR026")</f>
        <v>#N/A Connection</v>
      </c>
      <c r="U451" s="1" t="str" cm="1">
        <f t="array" ref="U451">_xll.BDP(B451,"rr951")</f>
        <v>#N/A Connection</v>
      </c>
      <c r="V451" s="1" t="str" cm="1">
        <f t="array" ref="V451">_xll.BDP(B451,"rx280")</f>
        <v>#N/A Connection</v>
      </c>
      <c r="W451" s="1" t="str" cm="1">
        <f t="array" ref="W451">_xll.BDP(B451,"CEO_DUALITY")</f>
        <v>#N/A Connection</v>
      </c>
      <c r="X451" s="1" t="str" cm="1">
        <f t="array" ref="X451">_xll.BDP(B451,"ES277")</f>
        <v>#N/A Connection</v>
      </c>
      <c r="Y451" s="1" t="str" cm="1">
        <f t="array" ref="Y451">_xll.BDP(B451,"es096")</f>
        <v>#N/A Connection</v>
      </c>
      <c r="Z451" s="1" t="str" cm="1">
        <f t="array" ref="Z451">_xll.BDP(B451,"CG680")</f>
        <v>#N/A Connection</v>
      </c>
      <c r="AA451" s="1">
        <v>2.47004</v>
      </c>
      <c r="AB451" s="1">
        <v>89.848285251249408</v>
      </c>
      <c r="AC451" s="1">
        <v>-28.66581</v>
      </c>
      <c r="AD451" s="1">
        <v>-7.8531110000000002</v>
      </c>
      <c r="AE451" s="1">
        <v>-1.509457</v>
      </c>
      <c r="AF451" s="1">
        <v>14.340747918649722</v>
      </c>
      <c r="AG451" t="str" cm="1">
        <f t="array" ref="AG451">_xll.BDP(B451,"State_of_domicile")</f>
        <v>#N/A Connection</v>
      </c>
      <c r="AH451" t="str" cm="1">
        <f t="array" ref="AH451">_xll.BDP(B451,"cntry_of_domicile")</f>
        <v>#N/A Connection</v>
      </c>
      <c r="AI451" t="str" cm="1">
        <f t="array" ref="AI451">_xll.BDP(B451,"cur_mkt_cap")</f>
        <v>#N/A Connection</v>
      </c>
      <c r="AJ451" t="str">
        <f t="shared" ref="AJ451:AJ503" si="15">IF(AI451&gt;10000000000,"Large Cap",IF(AI451&gt;2000000000,"Mid Cap","SmallCap"))</f>
        <v>Large Cap</v>
      </c>
      <c r="AK451" t="str" cm="1">
        <f t="array" ref="AK451">_xll.BDP(B451,"EQY_beta")</f>
        <v>#N/A Connection</v>
      </c>
    </row>
    <row r="452" spans="1:37" x14ac:dyDescent="0.3">
      <c r="A452" t="s">
        <v>662</v>
      </c>
      <c r="B452" t="str">
        <f t="shared" si="14"/>
        <v>TT US Equity</v>
      </c>
      <c r="C452" t="s">
        <v>161</v>
      </c>
      <c r="D452" t="s">
        <v>21</v>
      </c>
      <c r="E452">
        <v>230307300</v>
      </c>
      <c r="F452" t="s">
        <v>1063</v>
      </c>
      <c r="G452">
        <v>24.575600000000001</v>
      </c>
      <c r="H452">
        <v>1310804</v>
      </c>
      <c r="I452">
        <v>2009</v>
      </c>
      <c r="J452">
        <v>37000</v>
      </c>
      <c r="K452" t="s">
        <v>1079</v>
      </c>
      <c r="L452" s="1">
        <v>179.74</v>
      </c>
      <c r="M452" s="1">
        <v>2.2822055520264284</v>
      </c>
      <c r="N452" s="1">
        <v>12.712339076614473</v>
      </c>
      <c r="O452" s="1">
        <v>6.8736876276013046</v>
      </c>
      <c r="P452" s="1" t="str" cm="1">
        <f t="array" ref="P452">_xll.BDP(B452,"is010")</f>
        <v>#N/A Connection</v>
      </c>
      <c r="Q452" s="1" t="str" cm="1">
        <f t="array" ref="Q452">_xll.BDP(B452,"wacc")</f>
        <v>#N/A Connection</v>
      </c>
      <c r="R452" s="1" t="str" cm="1">
        <f t="array" ref="R452">_xll.BDP(B452,"rr243")</f>
        <v>#N/A Connection</v>
      </c>
      <c r="S452" s="1" t="str" cm="1">
        <f t="array" ref="S452">_xll.BDP(B452,"rr057")</f>
        <v>#N/A Connection</v>
      </c>
      <c r="T452" s="1" t="str" cm="1">
        <f t="array" ref="T452">_xll.BDP(B452,"RR026")</f>
        <v>#N/A Connection</v>
      </c>
      <c r="U452" s="1" t="str" cm="1">
        <f t="array" ref="U452">_xll.BDP(B452,"rr951")</f>
        <v>#N/A Connection</v>
      </c>
      <c r="V452" s="1" t="str" cm="1">
        <f t="array" ref="V452">_xll.BDP(B452,"rx280")</f>
        <v>#N/A Connection</v>
      </c>
      <c r="W452" s="1" t="str" cm="1">
        <f t="array" ref="W452">_xll.BDP(B452,"CEO_DUALITY")</f>
        <v>#N/A Connection</v>
      </c>
      <c r="X452" s="1" t="str" cm="1">
        <f t="array" ref="X452">_xll.BDP(B452,"ES277")</f>
        <v>#N/A Connection</v>
      </c>
      <c r="Y452" s="1" t="str" cm="1">
        <f t="array" ref="Y452">_xll.BDP(B452,"es096")</f>
        <v>#N/A Connection</v>
      </c>
      <c r="Z452" s="1" t="str" cm="1">
        <f t="array" ref="Z452">_xll.BDP(B452,"CG680")</f>
        <v>#N/A Connection</v>
      </c>
      <c r="AA452" s="1">
        <v>3.2686009999999999</v>
      </c>
      <c r="AB452" s="1">
        <v>91.70499654106186</v>
      </c>
      <c r="AC452" s="1">
        <v>2.4739369999999998</v>
      </c>
      <c r="AD452" s="1">
        <v>21.997610000000002</v>
      </c>
      <c r="AE452" s="1">
        <v>22.852609999999999</v>
      </c>
      <c r="AF452" s="1">
        <v>21.309053213591778</v>
      </c>
      <c r="AG452" t="s">
        <v>1041</v>
      </c>
      <c r="AH452" t="str" cm="1">
        <f t="array" ref="AH452">_xll.BDP(B452,"cntry_of_domicile")</f>
        <v>#N/A Connection</v>
      </c>
      <c r="AI452" t="str" cm="1">
        <f t="array" ref="AI452">_xll.BDP(B452,"cur_mkt_cap")</f>
        <v>#N/A Connection</v>
      </c>
      <c r="AJ452" t="str">
        <f t="shared" si="15"/>
        <v>Large Cap</v>
      </c>
      <c r="AK452" t="str" cm="1">
        <f t="array" ref="AK452">_xll.BDP(B452,"EQY_beta")</f>
        <v>#N/A Connection</v>
      </c>
    </row>
    <row r="453" spans="1:37" x14ac:dyDescent="0.3">
      <c r="A453" t="s">
        <v>889</v>
      </c>
      <c r="B453" t="str">
        <f t="shared" si="14"/>
        <v>TTWO US Equity</v>
      </c>
      <c r="C453" t="s">
        <v>388</v>
      </c>
      <c r="D453" t="s">
        <v>17</v>
      </c>
      <c r="E453">
        <v>167819100</v>
      </c>
      <c r="F453" t="s">
        <v>1065</v>
      </c>
      <c r="G453">
        <v>71.5261</v>
      </c>
      <c r="H453">
        <v>1769216</v>
      </c>
      <c r="I453">
        <v>1993</v>
      </c>
      <c r="J453">
        <v>7799</v>
      </c>
      <c r="K453" t="s">
        <v>1107</v>
      </c>
      <c r="L453" s="1">
        <v>104.89</v>
      </c>
      <c r="M453" s="1">
        <v>8.9877974062647858</v>
      </c>
      <c r="O453" s="1">
        <v>7.9167666095337399</v>
      </c>
      <c r="P453" s="1" t="str" cm="1">
        <f t="array" ref="P453">_xll.BDP(B453,"is010")</f>
        <v>#N/A Connection</v>
      </c>
      <c r="Q453" s="1" t="str" cm="1">
        <f t="array" ref="Q453">_xll.BDP(B453,"wacc")</f>
        <v>#N/A Connection</v>
      </c>
      <c r="R453" s="1" t="str" cm="1">
        <f t="array" ref="R453">_xll.BDP(B453,"rr243")</f>
        <v>#N/A Connection</v>
      </c>
      <c r="S453" s="1" t="str" cm="1">
        <f t="array" ref="S453">_xll.BDP(B453,"rr057")</f>
        <v>#N/A Connection</v>
      </c>
      <c r="T453" s="1" t="str" cm="1">
        <f t="array" ref="T453">_xll.BDP(B453,"RR026")</f>
        <v>#N/A Connection</v>
      </c>
      <c r="U453" s="1" t="str" cm="1">
        <f t="array" ref="U453">_xll.BDP(B453,"rr951")</f>
        <v>#N/A Connection</v>
      </c>
      <c r="V453" s="1" t="str" cm="1">
        <f t="array" ref="V453">_xll.BDP(B453,"rx280")</f>
        <v>#N/A Connection</v>
      </c>
      <c r="W453" s="1" t="str" cm="1">
        <f t="array" ref="W453">_xll.BDP(B453,"CEO_DUALITY")</f>
        <v>#N/A Connection</v>
      </c>
      <c r="X453" s="1" t="str" cm="1">
        <f t="array" ref="X453">_xll.BDP(B453,"ES277")</f>
        <v>#N/A Connection</v>
      </c>
      <c r="Y453" s="1" t="str" cm="1">
        <f t="array" ref="Y453">_xll.BDP(B453,"es096")</f>
        <v>#N/A Connection</v>
      </c>
      <c r="Z453" s="1" t="str" cm="1">
        <f t="array" ref="Z453">_xll.BDP(B453,"CG680")</f>
        <v>#N/A Connection</v>
      </c>
      <c r="AA453" s="1">
        <v>3.3199019999999999</v>
      </c>
      <c r="AB453" s="1">
        <v>98.955500895705413</v>
      </c>
      <c r="AC453" s="1">
        <v>-31.90729</v>
      </c>
      <c r="AD453" s="1">
        <v>-6.8944049999999999</v>
      </c>
      <c r="AE453" s="1">
        <v>-2.2054299999999998</v>
      </c>
      <c r="AF453" s="1">
        <v>25.150518109169884</v>
      </c>
      <c r="AG453" t="str" cm="1">
        <f t="array" ref="AG453">_xll.BDP(B453,"State_of_domicile")</f>
        <v>#N/A Connection</v>
      </c>
      <c r="AH453" t="str" cm="1">
        <f t="array" ref="AH453">_xll.BDP(B453,"cntry_of_domicile")</f>
        <v>#N/A Connection</v>
      </c>
      <c r="AI453" t="str" cm="1">
        <f t="array" ref="AI453">_xll.BDP(B453,"cur_mkt_cap")</f>
        <v>#N/A Connection</v>
      </c>
      <c r="AJ453" t="str">
        <f t="shared" si="15"/>
        <v>Large Cap</v>
      </c>
      <c r="AK453" t="str" cm="1">
        <f t="array" ref="AK453">_xll.BDP(B453,"EQY_beta")</f>
        <v>#N/A Connection</v>
      </c>
    </row>
    <row r="454" spans="1:37" x14ac:dyDescent="0.3">
      <c r="A454" t="s">
        <v>733</v>
      </c>
      <c r="B454" t="str">
        <f t="shared" si="14"/>
        <v>TXN US Equity</v>
      </c>
      <c r="C454" t="s">
        <v>233</v>
      </c>
      <c r="D454" t="s">
        <v>19</v>
      </c>
      <c r="E454">
        <v>906000000</v>
      </c>
      <c r="F454" t="s">
        <v>1065</v>
      </c>
      <c r="G454">
        <v>19.384499999999999</v>
      </c>
      <c r="H454">
        <v>5924362</v>
      </c>
      <c r="I454">
        <v>1938</v>
      </c>
      <c r="J454">
        <v>31000</v>
      </c>
      <c r="K454" t="s">
        <v>1072</v>
      </c>
      <c r="L454" s="1">
        <v>176.44</v>
      </c>
      <c r="M454" s="1">
        <v>8.315940069639872</v>
      </c>
      <c r="N454" s="1">
        <v>15.570155341681868</v>
      </c>
      <c r="O454" s="1">
        <v>29.495901271473507</v>
      </c>
      <c r="P454" s="1" t="str" cm="1">
        <f t="array" ref="P454">_xll.BDP(B454,"is010")</f>
        <v>#N/A Connection</v>
      </c>
      <c r="Q454" s="1" t="str" cm="1">
        <f t="array" ref="Q454">_xll.BDP(B454,"wacc")</f>
        <v>#N/A Connection</v>
      </c>
      <c r="R454" s="1" t="str" cm="1">
        <f t="array" ref="R454">_xll.BDP(B454,"rr243")</f>
        <v>#N/A Connection</v>
      </c>
      <c r="S454" s="1" t="str" cm="1">
        <f t="array" ref="S454">_xll.BDP(B454,"rr057")</f>
        <v>#N/A Connection</v>
      </c>
      <c r="T454" s="1" t="str" cm="1">
        <f t="array" ref="T454">_xll.BDP(B454,"RR026")</f>
        <v>#N/A Connection</v>
      </c>
      <c r="U454" s="1" t="str" cm="1">
        <f t="array" ref="U454">_xll.BDP(B454,"rr951")</f>
        <v>#N/A Connection</v>
      </c>
      <c r="V454" s="1" t="str" cm="1">
        <f t="array" ref="V454">_xll.BDP(B454,"rx280")</f>
        <v>#N/A Connection</v>
      </c>
      <c r="W454" s="1" t="str" cm="1">
        <f t="array" ref="W454">_xll.BDP(B454,"CEO_DUALITY")</f>
        <v>#N/A Connection</v>
      </c>
      <c r="X454" s="1" t="str" cm="1">
        <f t="array" ref="X454">_xll.BDP(B454,"ES277")</f>
        <v>#N/A Connection</v>
      </c>
      <c r="Y454" s="1" t="str" cm="1">
        <f t="array" ref="Y454">_xll.BDP(B454,"es096")</f>
        <v>#N/A Connection</v>
      </c>
      <c r="Z454" s="1" t="str" cm="1">
        <f t="array" ref="Z454">_xll.BDP(B454,"CG680")</f>
        <v>#N/A Connection</v>
      </c>
      <c r="AA454" s="1">
        <v>4.4718010000000001</v>
      </c>
      <c r="AB454" s="1">
        <v>90.286420838665393</v>
      </c>
      <c r="AC454" s="1">
        <v>-0.4838228</v>
      </c>
      <c r="AD454" s="1">
        <v>13.20566</v>
      </c>
      <c r="AE454" s="1">
        <v>11.602690000000001</v>
      </c>
      <c r="AF454" s="1">
        <v>21.584731990847871</v>
      </c>
      <c r="AG454" t="str" cm="1">
        <f t="array" ref="AG454">_xll.BDP(B454,"State_of_domicile")</f>
        <v>#N/A Connection</v>
      </c>
      <c r="AH454" t="str" cm="1">
        <f t="array" ref="AH454">_xll.BDP(B454,"cntry_of_domicile")</f>
        <v>#N/A Connection</v>
      </c>
      <c r="AI454" t="str" cm="1">
        <f t="array" ref="AI454">_xll.BDP(B454,"cur_mkt_cap")</f>
        <v>#N/A Connection</v>
      </c>
      <c r="AJ454" t="str">
        <f t="shared" si="15"/>
        <v>Large Cap</v>
      </c>
      <c r="AK454" t="str" cm="1">
        <f t="array" ref="AK454">_xll.BDP(B454,"EQY_beta")</f>
        <v>#N/A Connection</v>
      </c>
    </row>
    <row r="455" spans="1:37" x14ac:dyDescent="0.3">
      <c r="A455" t="s">
        <v>734</v>
      </c>
      <c r="B455" t="str">
        <f t="shared" si="14"/>
        <v>TXT US Equity</v>
      </c>
      <c r="C455" t="s">
        <v>234</v>
      </c>
      <c r="D455" t="s">
        <v>21</v>
      </c>
      <c r="E455">
        <v>208771500</v>
      </c>
      <c r="F455" t="s">
        <v>1063</v>
      </c>
      <c r="G455">
        <v>18.543399999999998</v>
      </c>
      <c r="H455">
        <v>1458580</v>
      </c>
      <c r="I455">
        <v>1967</v>
      </c>
      <c r="J455">
        <v>33000</v>
      </c>
      <c r="K455" t="s">
        <v>1089</v>
      </c>
      <c r="L455" s="1">
        <v>69.36</v>
      </c>
      <c r="M455" s="1">
        <v>1.6456038629358849</v>
      </c>
      <c r="N455" s="1">
        <v>53.769512153910412</v>
      </c>
      <c r="O455" s="1">
        <v>4.5245002345256022</v>
      </c>
      <c r="P455" s="1" t="str" cm="1">
        <f t="array" ref="P455">_xll.BDP(B455,"is010")</f>
        <v>#N/A Connection</v>
      </c>
      <c r="Q455" s="1" t="str" cm="1">
        <f t="array" ref="Q455">_xll.BDP(B455,"wacc")</f>
        <v>#N/A Connection</v>
      </c>
      <c r="R455" s="1" t="str" cm="1">
        <f t="array" ref="R455">_xll.BDP(B455,"rr243")</f>
        <v>#N/A Connection</v>
      </c>
      <c r="S455" s="1" t="str" cm="1">
        <f t="array" ref="S455">_xll.BDP(B455,"rr057")</f>
        <v>#N/A Connection</v>
      </c>
      <c r="T455" s="1" t="str" cm="1">
        <f t="array" ref="T455">_xll.BDP(B455,"RR026")</f>
        <v>#N/A Connection</v>
      </c>
      <c r="U455" s="1" t="str" cm="1">
        <f t="array" ref="U455">_xll.BDP(B455,"rr951")</f>
        <v>#N/A Connection</v>
      </c>
      <c r="V455" s="1" t="str" cm="1">
        <f t="array" ref="V455">_xll.BDP(B455,"rx280")</f>
        <v>#N/A Connection</v>
      </c>
      <c r="W455" s="1" t="str" cm="1">
        <f t="array" ref="W455">_xll.BDP(B455,"CEO_DUALITY")</f>
        <v>#N/A Connection</v>
      </c>
      <c r="X455" s="1" t="str" cm="1">
        <f t="array" ref="X455">_xll.BDP(B455,"ES277")</f>
        <v>#N/A Connection</v>
      </c>
      <c r="Y455" s="1" t="str" cm="1">
        <f t="array" ref="Y455">_xll.BDP(B455,"es096")</f>
        <v>#N/A Connection</v>
      </c>
      <c r="Z455" s="1" t="str" cm="1">
        <f t="array" ref="Z455">_xll.BDP(B455,"CG680")</f>
        <v>#N/A Connection</v>
      </c>
      <c r="AA455" s="1">
        <v>2.862142</v>
      </c>
      <c r="AB455" s="1">
        <v>91.236422977275822</v>
      </c>
      <c r="AC455" s="1">
        <v>-7.670032</v>
      </c>
      <c r="AD455" s="1">
        <v>14.72359</v>
      </c>
      <c r="AE455" s="1">
        <v>3.5123630000000001</v>
      </c>
      <c r="AF455" s="1">
        <v>11.556072277277618</v>
      </c>
      <c r="AG455" t="str" cm="1">
        <f t="array" ref="AG455">_xll.BDP(B455,"State_of_domicile")</f>
        <v>#N/A Connection</v>
      </c>
      <c r="AH455" t="str" cm="1">
        <f t="array" ref="AH455">_xll.BDP(B455,"cntry_of_domicile")</f>
        <v>#N/A Connection</v>
      </c>
      <c r="AI455" t="str" cm="1">
        <f t="array" ref="AI455">_xll.BDP(B455,"cur_mkt_cap")</f>
        <v>#N/A Connection</v>
      </c>
      <c r="AJ455" t="str">
        <f t="shared" si="15"/>
        <v>Large Cap</v>
      </c>
      <c r="AK455" t="str" cm="1">
        <f t="array" ref="AK455">_xll.BDP(B455,"EQY_beta")</f>
        <v>#N/A Connection</v>
      </c>
    </row>
    <row r="456" spans="1:37" x14ac:dyDescent="0.3">
      <c r="A456" t="s">
        <v>853</v>
      </c>
      <c r="B456" t="str">
        <f t="shared" si="14"/>
        <v>TYL US Equity</v>
      </c>
      <c r="C456" t="s">
        <v>352</v>
      </c>
      <c r="D456" t="s">
        <v>19</v>
      </c>
      <c r="E456">
        <v>41639900</v>
      </c>
      <c r="F456" t="s">
        <v>1063</v>
      </c>
      <c r="G456">
        <v>75.087000000000003</v>
      </c>
      <c r="H456">
        <v>247955</v>
      </c>
      <c r="I456">
        <v>1989</v>
      </c>
      <c r="J456">
        <v>7176</v>
      </c>
      <c r="K456" t="s">
        <v>1071</v>
      </c>
      <c r="L456" s="1">
        <v>321.25</v>
      </c>
      <c r="M456" s="1">
        <v>13.447662369733337</v>
      </c>
      <c r="N456" s="1">
        <v>4.6214431071573925</v>
      </c>
      <c r="O456" s="1">
        <v>7.9934974397317378</v>
      </c>
      <c r="P456" s="1" t="str" cm="1">
        <f t="array" ref="P456">_xll.BDP(B456,"is010")</f>
        <v>#N/A Connection</v>
      </c>
      <c r="Q456" s="1" t="str" cm="1">
        <f t="array" ref="Q456">_xll.BDP(B456,"wacc")</f>
        <v>#N/A Connection</v>
      </c>
      <c r="R456" s="1" t="str" cm="1">
        <f t="array" ref="R456">_xll.BDP(B456,"rr243")</f>
        <v>#N/A Connection</v>
      </c>
      <c r="S456" s="1" t="str" cm="1">
        <f t="array" ref="S456">_xll.BDP(B456,"rr057")</f>
        <v>#N/A Connection</v>
      </c>
      <c r="T456" s="1" t="str" cm="1">
        <f t="array" ref="T456">_xll.BDP(B456,"RR026")</f>
        <v>#N/A Connection</v>
      </c>
      <c r="U456" s="1" t="str" cm="1">
        <f t="array" ref="U456">_xll.BDP(B456,"rr951")</f>
        <v>#N/A Connection</v>
      </c>
      <c r="V456" s="1" t="str" cm="1">
        <f t="array" ref="V456">_xll.BDP(B456,"rx280")</f>
        <v>#N/A Connection</v>
      </c>
      <c r="W456" s="1" t="str" cm="1">
        <f t="array" ref="W456">_xll.BDP(B456,"CEO_DUALITY")</f>
        <v>#N/A Connection</v>
      </c>
      <c r="X456" s="1" t="str" cm="1">
        <f t="array" ref="X456">_xll.BDP(B456,"ES277")</f>
        <v>#N/A Connection</v>
      </c>
      <c r="Y456" s="1" t="str" cm="1">
        <f t="array" ref="Y456">_xll.BDP(B456,"es096")</f>
        <v>#N/A Connection</v>
      </c>
      <c r="Z456" s="1" t="str" cm="1">
        <f t="array" ref="Z456">_xll.BDP(B456,"CG680")</f>
        <v>#N/A Connection</v>
      </c>
      <c r="AA456" s="1">
        <v>2.5881259999999999</v>
      </c>
      <c r="AB456" s="1">
        <v>97.69094745233312</v>
      </c>
      <c r="AC456" s="1">
        <v>-31.053349999999998</v>
      </c>
      <c r="AD456" s="1">
        <v>1.298713</v>
      </c>
      <c r="AE456" s="1">
        <v>10.857559999999999</v>
      </c>
      <c r="AF456" s="1">
        <v>20.99600335771563</v>
      </c>
      <c r="AG456" t="str" cm="1">
        <f t="array" ref="AG456">_xll.BDP(B456,"State_of_domicile")</f>
        <v>#N/A Connection</v>
      </c>
      <c r="AH456" t="str" cm="1">
        <f t="array" ref="AH456">_xll.BDP(B456,"cntry_of_domicile")</f>
        <v>#N/A Connection</v>
      </c>
      <c r="AI456" t="str" cm="1">
        <f t="array" ref="AI456">_xll.BDP(B456,"cur_mkt_cap")</f>
        <v>#N/A Connection</v>
      </c>
      <c r="AJ456" t="str">
        <f t="shared" si="15"/>
        <v>Large Cap</v>
      </c>
      <c r="AK456" t="str" cm="1">
        <f t="array" ref="AK456">_xll.BDP(B456,"EQY_beta")</f>
        <v>#N/A Connection</v>
      </c>
    </row>
    <row r="457" spans="1:37" x14ac:dyDescent="0.3">
      <c r="A457" t="s">
        <v>998</v>
      </c>
      <c r="B457" t="str">
        <f t="shared" si="14"/>
        <v>UAL US Equity</v>
      </c>
      <c r="C457" t="s">
        <v>496</v>
      </c>
      <c r="D457" t="s">
        <v>21</v>
      </c>
      <c r="E457">
        <v>326927800</v>
      </c>
      <c r="F457" t="s">
        <v>1065</v>
      </c>
      <c r="G457">
        <v>23.563400000000001</v>
      </c>
      <c r="H457">
        <v>10771593</v>
      </c>
      <c r="I457">
        <v>1968</v>
      </c>
      <c r="J457">
        <v>90800</v>
      </c>
      <c r="K457" t="s">
        <v>1066</v>
      </c>
      <c r="L457" s="1">
        <v>52.3</v>
      </c>
      <c r="M457" s="1">
        <v>1.7577260148945673</v>
      </c>
      <c r="O457" s="1">
        <v>-0.80542548353611676</v>
      </c>
      <c r="P457" s="1" t="str" cm="1">
        <f t="array" ref="P457">_xll.BDP(B457,"is010")</f>
        <v>#N/A Connection</v>
      </c>
      <c r="Q457" s="1" t="str" cm="1">
        <f t="array" ref="Q457">_xll.BDP(B457,"wacc")</f>
        <v>#N/A Connection</v>
      </c>
      <c r="R457" s="1" t="str" cm="1">
        <f t="array" ref="R457">_xll.BDP(B457,"rr243")</f>
        <v>#N/A Connection</v>
      </c>
      <c r="T457" s="1" t="str" cm="1">
        <f t="array" ref="T457">_xll.BDP(B457,"RR026")</f>
        <v>#N/A Connection</v>
      </c>
      <c r="U457" s="1" t="str" cm="1">
        <f t="array" ref="U457">_xll.BDP(B457,"rr951")</f>
        <v>#N/A Connection</v>
      </c>
      <c r="V457" s="1" t="str" cm="1">
        <f t="array" ref="V457">_xll.BDP(B457,"rx280")</f>
        <v>#N/A Connection</v>
      </c>
      <c r="W457" s="1" t="str" cm="1">
        <f t="array" ref="W457">_xll.BDP(B457,"CEO_DUALITY")</f>
        <v>#N/A Connection</v>
      </c>
      <c r="X457" s="1" t="str" cm="1">
        <f t="array" ref="X457">_xll.BDP(B457,"ES277")</f>
        <v>#N/A Connection</v>
      </c>
      <c r="Y457" s="1" t="str" cm="1">
        <f t="array" ref="Y457">_xll.BDP(B457,"es096")</f>
        <v>#N/A Connection</v>
      </c>
      <c r="Z457" s="1" t="str" cm="1">
        <f t="array" ref="Z457">_xll.BDP(B457,"CG680")</f>
        <v>#N/A Connection</v>
      </c>
      <c r="AA457" s="1">
        <v>2.749387</v>
      </c>
      <c r="AB457" s="1">
        <v>61.389782435776411</v>
      </c>
      <c r="AC457" s="1">
        <v>14.90901</v>
      </c>
      <c r="AD457" s="1">
        <v>-16.372509999999998</v>
      </c>
      <c r="AE457" s="1">
        <v>23.982600000000001</v>
      </c>
      <c r="AG457" t="str" cm="1">
        <f t="array" ref="AG457">_xll.BDP(B457,"State_of_domicile")</f>
        <v>#N/A Connection</v>
      </c>
      <c r="AH457" t="str" cm="1">
        <f t="array" ref="AH457">_xll.BDP(B457,"cntry_of_domicile")</f>
        <v>#N/A Connection</v>
      </c>
      <c r="AI457" t="str" cm="1">
        <f t="array" ref="AI457">_xll.BDP(B457,"cur_mkt_cap")</f>
        <v>#N/A Connection</v>
      </c>
      <c r="AJ457" t="str">
        <f t="shared" si="15"/>
        <v>Large Cap</v>
      </c>
      <c r="AK457" t="str" cm="1">
        <f t="array" ref="AK457">_xll.BDP(B457,"EQY_beta")</f>
        <v>#N/A Connection</v>
      </c>
    </row>
    <row r="458" spans="1:37" x14ac:dyDescent="0.3">
      <c r="A458" t="s">
        <v>600</v>
      </c>
      <c r="B458" t="str">
        <f t="shared" si="14"/>
        <v>UDR US Equity</v>
      </c>
      <c r="C458" t="s">
        <v>99</v>
      </c>
      <c r="D458" t="s">
        <v>33</v>
      </c>
      <c r="E458">
        <v>325541800</v>
      </c>
      <c r="F458" t="s">
        <v>1063</v>
      </c>
      <c r="G458">
        <v>87.849299999999999</v>
      </c>
      <c r="H458">
        <v>2328677</v>
      </c>
      <c r="I458">
        <v>2003</v>
      </c>
      <c r="J458">
        <v>1219</v>
      </c>
      <c r="K458" t="s">
        <v>1081</v>
      </c>
      <c r="L458" s="1">
        <v>40.479999999999997</v>
      </c>
      <c r="M458" s="1">
        <v>3.5106216534069867</v>
      </c>
      <c r="O458" s="1">
        <v>1.6952978518160768</v>
      </c>
      <c r="P458" s="1" t="str" cm="1">
        <f t="array" ref="P458">_xll.BDP(B458,"is010")</f>
        <v>#N/A Connection</v>
      </c>
      <c r="Q458" s="1" t="str" cm="1">
        <f t="array" ref="Q458">_xll.BDP(B458,"wacc")</f>
        <v>#N/A Connection</v>
      </c>
      <c r="R458" s="1" t="str" cm="1">
        <f t="array" ref="R458">_xll.BDP(B458,"rr243")</f>
        <v>#N/A Connection</v>
      </c>
      <c r="T458" s="1" t="str" cm="1">
        <f t="array" ref="T458">_xll.BDP(B458,"RR026")</f>
        <v>#N/A Connection</v>
      </c>
      <c r="U458" s="1" t="str" cm="1">
        <f t="array" ref="U458">_xll.BDP(B458,"rr951")</f>
        <v>#N/A Connection</v>
      </c>
      <c r="V458" s="1" t="str" cm="1">
        <f t="array" ref="V458">_xll.BDP(B458,"rx280")</f>
        <v>#N/A Connection</v>
      </c>
      <c r="W458" s="1" t="str" cm="1">
        <f t="array" ref="W458">_xll.BDP(B458,"CEO_DUALITY")</f>
        <v>#N/A Connection</v>
      </c>
      <c r="X458" s="1" t="str" cm="1">
        <f t="array" ref="X458">_xll.BDP(B458,"ES277")</f>
        <v>#N/A Connection</v>
      </c>
      <c r="Y458" s="1" t="str" cm="1">
        <f t="array" ref="Y458">_xll.BDP(B458,"es096")</f>
        <v>#N/A Connection</v>
      </c>
      <c r="Z458" s="1" t="str" cm="1">
        <f t="array" ref="Z458">_xll.BDP(B458,"CG680")</f>
        <v>#N/A Connection</v>
      </c>
      <c r="AA458" s="1">
        <v>1.3162929999999999</v>
      </c>
      <c r="AB458" s="1">
        <v>110.05510294231678</v>
      </c>
      <c r="AC458" s="1">
        <v>-28.23349</v>
      </c>
      <c r="AD458" s="1">
        <v>-1.872792</v>
      </c>
      <c r="AE458" s="1">
        <v>5.8807830000000001</v>
      </c>
      <c r="AF458" s="1">
        <v>8.6835262936757029</v>
      </c>
      <c r="AG458" t="str" cm="1">
        <f t="array" ref="AG458">_xll.BDP(B458,"State_of_domicile")</f>
        <v>#N/A Connection</v>
      </c>
      <c r="AH458" t="str" cm="1">
        <f t="array" ref="AH458">_xll.BDP(B458,"cntry_of_domicile")</f>
        <v>#N/A Connection</v>
      </c>
      <c r="AI458" t="str" cm="1">
        <f t="array" ref="AI458">_xll.BDP(B458,"cur_mkt_cap")</f>
        <v>#N/A Connection</v>
      </c>
      <c r="AJ458" t="str">
        <f t="shared" si="15"/>
        <v>Large Cap</v>
      </c>
      <c r="AK458" t="str" cm="1">
        <f t="array" ref="AK458">_xll.BDP(B458,"EQY_beta")</f>
        <v>#N/A Connection</v>
      </c>
    </row>
    <row r="459" spans="1:37" x14ac:dyDescent="0.3">
      <c r="A459" t="s">
        <v>854</v>
      </c>
      <c r="B459" t="str">
        <f t="shared" si="14"/>
        <v>UHS US Equity</v>
      </c>
      <c r="C459" t="s">
        <v>353</v>
      </c>
      <c r="D459" t="s">
        <v>29</v>
      </c>
      <c r="E459">
        <v>71410430</v>
      </c>
      <c r="F459" t="s">
        <v>1063</v>
      </c>
      <c r="G459">
        <v>15.2728</v>
      </c>
      <c r="H459">
        <v>590843</v>
      </c>
      <c r="I459">
        <v>1979</v>
      </c>
      <c r="J459">
        <v>68300</v>
      </c>
      <c r="K459" t="s">
        <v>1100</v>
      </c>
      <c r="L459" s="1">
        <v>146.75</v>
      </c>
      <c r="M459" s="1">
        <v>8.804876326642507</v>
      </c>
      <c r="N459" s="1">
        <v>26.209095283769734</v>
      </c>
      <c r="O459" s="1">
        <v>7.2590457311739032</v>
      </c>
      <c r="P459" s="1" t="str" cm="1">
        <f t="array" ref="P459">_xll.BDP(B459,"is010")</f>
        <v>#N/A Connection</v>
      </c>
      <c r="Q459" s="1" t="str" cm="1">
        <f t="array" ref="Q459">_xll.BDP(B459,"wacc")</f>
        <v>#N/A Connection</v>
      </c>
      <c r="R459" s="1" t="str" cm="1">
        <f t="array" ref="R459">_xll.BDP(B459,"rr243")</f>
        <v>#N/A Connection</v>
      </c>
      <c r="T459" s="1" t="str" cm="1">
        <f t="array" ref="T459">_xll.BDP(B459,"RR026")</f>
        <v>#N/A Connection</v>
      </c>
      <c r="U459" s="1" t="str" cm="1">
        <f t="array" ref="U459">_xll.BDP(B459,"rr951")</f>
        <v>#N/A Connection</v>
      </c>
      <c r="V459" s="1" t="str" cm="1">
        <f t="array" ref="V459">_xll.BDP(B459,"rx280")</f>
        <v>#N/A Connection</v>
      </c>
      <c r="W459" s="1" t="str" cm="1">
        <f t="array" ref="W459">_xll.BDP(B459,"CEO_DUALITY")</f>
        <v>#N/A Connection</v>
      </c>
      <c r="X459" s="1" t="str" cm="1">
        <f t="array" ref="X459">_xll.BDP(B459,"ES277")</f>
        <v>#N/A Connection</v>
      </c>
      <c r="Y459" s="1" t="str" cm="1">
        <f t="array" ref="Y459">_xll.BDP(B459,"es096")</f>
        <v>#N/A Connection</v>
      </c>
      <c r="Z459" s="1" t="str" cm="1">
        <f t="array" ref="Z459">_xll.BDP(B459,"CG680")</f>
        <v>#N/A Connection</v>
      </c>
      <c r="AA459" s="1">
        <v>2.8447179999999999</v>
      </c>
      <c r="AB459" s="1">
        <v>107.2251241315477</v>
      </c>
      <c r="AC459" s="1">
        <v>13.653980000000001</v>
      </c>
      <c r="AD459" s="1">
        <v>0.8564541</v>
      </c>
      <c r="AE459" s="1">
        <v>5.0246550000000001</v>
      </c>
      <c r="AF459" s="1">
        <v>11.916539496151035</v>
      </c>
      <c r="AG459" t="str" cm="1">
        <f t="array" ref="AG459">_xll.BDP(B459,"State_of_domicile")</f>
        <v>#N/A Connection</v>
      </c>
      <c r="AH459" t="str" cm="1">
        <f t="array" ref="AH459">_xll.BDP(B459,"cntry_of_domicile")</f>
        <v>#N/A Connection</v>
      </c>
      <c r="AI459" t="str" cm="1">
        <f t="array" ref="AI459">_xll.BDP(B459,"cur_mkt_cap")</f>
        <v>#N/A Connection</v>
      </c>
      <c r="AJ459" t="str">
        <f t="shared" si="15"/>
        <v>Large Cap</v>
      </c>
      <c r="AK459" t="str" cm="1">
        <f t="array" ref="AK459">_xll.BDP(B459,"EQY_beta")</f>
        <v>#N/A Connection</v>
      </c>
    </row>
    <row r="460" spans="1:37" x14ac:dyDescent="0.3">
      <c r="A460" t="s">
        <v>739</v>
      </c>
      <c r="B460" t="str">
        <f t="shared" si="14"/>
        <v>ULTA US Equity</v>
      </c>
      <c r="C460" t="s">
        <v>239</v>
      </c>
      <c r="D460" t="s">
        <v>39</v>
      </c>
      <c r="E460">
        <v>50880770</v>
      </c>
      <c r="F460" t="s">
        <v>1065</v>
      </c>
      <c r="G460">
        <v>22.894500000000001</v>
      </c>
      <c r="H460">
        <v>498813</v>
      </c>
      <c r="I460">
        <v>2016</v>
      </c>
      <c r="J460">
        <v>16500</v>
      </c>
      <c r="K460" t="s">
        <v>1067</v>
      </c>
      <c r="L460" s="1">
        <v>497.96</v>
      </c>
      <c r="M460" s="1">
        <v>15.326672330624902</v>
      </c>
      <c r="N460" s="1">
        <v>44.759906674556014</v>
      </c>
      <c r="O460" s="1">
        <v>16.59958583731736</v>
      </c>
      <c r="P460" s="1" t="str" cm="1">
        <f t="array" ref="P460">_xll.BDP(B460,"is010")</f>
        <v>#N/A Connection</v>
      </c>
      <c r="Q460" s="1" t="str" cm="1">
        <f t="array" ref="Q460">_xll.BDP(B460,"wacc")</f>
        <v>#N/A Connection</v>
      </c>
      <c r="R460" s="1" t="str" cm="1">
        <f t="array" ref="R460">_xll.BDP(B460,"rr243")</f>
        <v>#N/A Connection</v>
      </c>
      <c r="S460" s="1" t="str" cm="1">
        <f t="array" ref="S460">_xll.BDP(B460,"rr057")</f>
        <v>#N/A Connection</v>
      </c>
      <c r="T460" s="1" t="str" cm="1">
        <f t="array" ref="T460">_xll.BDP(B460,"RR026")</f>
        <v>#N/A Connection</v>
      </c>
      <c r="U460" s="1" t="str" cm="1">
        <f t="array" ref="U460">_xll.BDP(B460,"rr951")</f>
        <v>#N/A Connection</v>
      </c>
      <c r="V460" s="1" t="str" cm="1">
        <f t="array" ref="V460">_xll.BDP(B460,"rx280")</f>
        <v>#N/A Connection</v>
      </c>
      <c r="W460" s="1" t="str" cm="1">
        <f t="array" ref="W460">_xll.BDP(B460,"CEO_DUALITY")</f>
        <v>#N/A Connection</v>
      </c>
      <c r="X460" s="1" t="str" cm="1">
        <f t="array" ref="X460">_xll.BDP(B460,"ES277")</f>
        <v>#N/A Connection</v>
      </c>
      <c r="Y460" s="1" t="str" cm="1">
        <f t="array" ref="Y460">_xll.BDP(B460,"es096")</f>
        <v>#N/A Connection</v>
      </c>
      <c r="Z460" s="1" t="str" cm="1">
        <f t="array" ref="Z460">_xll.BDP(B460,"CG680")</f>
        <v>#N/A Connection</v>
      </c>
      <c r="AA460" s="1">
        <v>2.1910799999999999</v>
      </c>
      <c r="AB460" s="1">
        <v>103.84381967871859</v>
      </c>
      <c r="AC460" s="1">
        <v>33.512079999999997</v>
      </c>
      <c r="AD460" s="1">
        <v>22.154699999999998</v>
      </c>
      <c r="AE460" s="1">
        <v>15.406409999999999</v>
      </c>
      <c r="AF460" s="1">
        <v>17.104447404176714</v>
      </c>
      <c r="AG460" t="str" cm="1">
        <f t="array" ref="AG460">_xll.BDP(B460,"State_of_domicile")</f>
        <v>#N/A Connection</v>
      </c>
      <c r="AH460" t="str" cm="1">
        <f t="array" ref="AH460">_xll.BDP(B460,"cntry_of_domicile")</f>
        <v>#N/A Connection</v>
      </c>
      <c r="AI460" t="str" cm="1">
        <f t="array" ref="AI460">_xll.BDP(B460,"cur_mkt_cap")</f>
        <v>#N/A Connection</v>
      </c>
      <c r="AJ460" t="str">
        <f t="shared" si="15"/>
        <v>Large Cap</v>
      </c>
      <c r="AK460" t="str" cm="1">
        <f t="array" ref="AK460">_xll.BDP(B460,"EQY_beta")</f>
        <v>#N/A Connection</v>
      </c>
    </row>
    <row r="461" spans="1:37" x14ac:dyDescent="0.3">
      <c r="A461" t="s">
        <v>742</v>
      </c>
      <c r="B461" t="str">
        <f t="shared" si="14"/>
        <v>UNH US Equity</v>
      </c>
      <c r="C461" t="s">
        <v>242</v>
      </c>
      <c r="D461" t="s">
        <v>29</v>
      </c>
      <c r="E461">
        <v>934349100</v>
      </c>
      <c r="F461" t="s">
        <v>1063</v>
      </c>
      <c r="G461">
        <v>22.281600000000001</v>
      </c>
      <c r="H461">
        <v>4172012</v>
      </c>
      <c r="I461">
        <v>2015</v>
      </c>
      <c r="J461">
        <v>350000</v>
      </c>
      <c r="K461" t="s">
        <v>1100</v>
      </c>
      <c r="L461" s="1">
        <v>488.74</v>
      </c>
      <c r="M461" s="1">
        <v>10.335486114815229</v>
      </c>
      <c r="N461" s="1">
        <v>13.886738588781952</v>
      </c>
      <c r="O461" s="1">
        <v>8.4493183655182094</v>
      </c>
      <c r="P461" s="1" t="str" cm="1">
        <f t="array" ref="P461">_xll.BDP(B461,"is010")</f>
        <v>#N/A Connection</v>
      </c>
      <c r="Q461" s="1" t="str" cm="1">
        <f t="array" ref="Q461">_xll.BDP(B461,"wacc")</f>
        <v>#N/A Connection</v>
      </c>
      <c r="R461" s="1" t="str" cm="1">
        <f t="array" ref="R461">_xll.BDP(B461,"rr243")</f>
        <v>#N/A Connection</v>
      </c>
      <c r="S461" s="1" t="str" cm="1">
        <f t="array" ref="S461">_xll.BDP(B461,"rr057")</f>
        <v>#N/A Connection</v>
      </c>
      <c r="T461" s="1" t="str" cm="1">
        <f t="array" ref="T461">_xll.BDP(B461,"RR026")</f>
        <v>#N/A Connection</v>
      </c>
      <c r="U461" s="1" t="str" cm="1">
        <f t="array" ref="U461">_xll.BDP(B461,"rr951")</f>
        <v>#N/A Connection</v>
      </c>
      <c r="V461" s="1" t="str" cm="1">
        <f t="array" ref="V461">_xll.BDP(B461,"rx280")</f>
        <v>#N/A Connection</v>
      </c>
      <c r="W461" s="1" t="str" cm="1">
        <f t="array" ref="W461">_xll.BDP(B461,"CEO_DUALITY")</f>
        <v>#N/A Connection</v>
      </c>
      <c r="X461" s="1" t="str" cm="1">
        <f t="array" ref="X461">_xll.BDP(B461,"ES277")</f>
        <v>#N/A Connection</v>
      </c>
      <c r="Y461" s="1" t="str" cm="1">
        <f t="array" ref="Y461">_xll.BDP(B461,"es096")</f>
        <v>#N/A Connection</v>
      </c>
      <c r="Z461" s="1" t="str" cm="1">
        <f t="array" ref="Z461">_xll.BDP(B461,"CG680")</f>
        <v>#N/A Connection</v>
      </c>
      <c r="AA461" s="1">
        <v>2.7686869999999999</v>
      </c>
      <c r="AB461" s="1">
        <v>94.031849572264449</v>
      </c>
      <c r="AC461" s="1">
        <v>7.4627230000000004</v>
      </c>
      <c r="AD461" s="1">
        <v>19.549399999999999</v>
      </c>
      <c r="AE461" s="1">
        <v>16.676819999999999</v>
      </c>
      <c r="AF461" s="1">
        <v>27.599485605573946</v>
      </c>
      <c r="AG461" t="str" cm="1">
        <f t="array" ref="AG461">_xll.BDP(B461,"State_of_domicile")</f>
        <v>#N/A Connection</v>
      </c>
      <c r="AH461" t="str" cm="1">
        <f t="array" ref="AH461">_xll.BDP(B461,"cntry_of_domicile")</f>
        <v>#N/A Connection</v>
      </c>
      <c r="AI461" t="str" cm="1">
        <f t="array" ref="AI461">_xll.BDP(B461,"cur_mkt_cap")</f>
        <v>#N/A Connection</v>
      </c>
      <c r="AJ461" t="str">
        <f t="shared" si="15"/>
        <v>Large Cap</v>
      </c>
      <c r="AK461" t="str" cm="1">
        <f t="array" ref="AK461">_xll.BDP(B461,"EQY_beta")</f>
        <v>#N/A Connection</v>
      </c>
    </row>
    <row r="462" spans="1:37" x14ac:dyDescent="0.3">
      <c r="A462" t="s">
        <v>740</v>
      </c>
      <c r="B462" t="str">
        <f t="shared" si="14"/>
        <v>UNP US Equity</v>
      </c>
      <c r="C462" t="s">
        <v>240</v>
      </c>
      <c r="D462" t="s">
        <v>21</v>
      </c>
      <c r="E462">
        <v>614800800</v>
      </c>
      <c r="F462" t="s">
        <v>1063</v>
      </c>
      <c r="G462">
        <v>18.7453</v>
      </c>
      <c r="H462">
        <v>2734435</v>
      </c>
      <c r="I462">
        <v>1969</v>
      </c>
      <c r="J462">
        <v>30582</v>
      </c>
      <c r="K462" t="s">
        <v>1098</v>
      </c>
      <c r="L462" s="1">
        <v>213.58</v>
      </c>
      <c r="M462" s="1">
        <v>6.8403443338127534</v>
      </c>
      <c r="N462" s="1">
        <v>16.741719061912473</v>
      </c>
      <c r="O462" s="1">
        <v>11.570999585572386</v>
      </c>
      <c r="P462" s="1" t="str" cm="1">
        <f t="array" ref="P462">_xll.BDP(B462,"is010")</f>
        <v>#N/A Connection</v>
      </c>
      <c r="Q462" s="1" t="str" cm="1">
        <f t="array" ref="Q462">_xll.BDP(B462,"wacc")</f>
        <v>#N/A Connection</v>
      </c>
      <c r="R462" s="1" t="str" cm="1">
        <f t="array" ref="R462">_xll.BDP(B462,"rr243")</f>
        <v>#N/A Connection</v>
      </c>
      <c r="T462" s="1" t="str" cm="1">
        <f t="array" ref="T462">_xll.BDP(B462,"RR026")</f>
        <v>#N/A Connection</v>
      </c>
      <c r="U462" s="1" t="str" cm="1">
        <f t="array" ref="U462">_xll.BDP(B462,"rr951")</f>
        <v>#N/A Connection</v>
      </c>
      <c r="V462" s="1" t="str" cm="1">
        <f t="array" ref="V462">_xll.BDP(B462,"rx280")</f>
        <v>#N/A Connection</v>
      </c>
      <c r="W462" s="1" t="str" cm="1">
        <f t="array" ref="W462">_xll.BDP(B462,"CEO_DUALITY")</f>
        <v>#N/A Connection</v>
      </c>
      <c r="X462" s="1" t="str" cm="1">
        <f t="array" ref="X462">_xll.BDP(B462,"ES277")</f>
        <v>#N/A Connection</v>
      </c>
      <c r="Y462" s="1" t="str" cm="1">
        <f t="array" ref="Y462">_xll.BDP(B462,"es096")</f>
        <v>#N/A Connection</v>
      </c>
      <c r="Z462" s="1" t="str" cm="1">
        <f t="array" ref="Z462">_xll.BDP(B462,"CG680")</f>
        <v>#N/A Connection</v>
      </c>
      <c r="AA462" s="1">
        <v>2.3652869999999999</v>
      </c>
      <c r="AB462" s="1">
        <v>82.636760420987244</v>
      </c>
      <c r="AC462" s="1">
        <v>-8.2317590000000003</v>
      </c>
      <c r="AD462" s="1">
        <v>7.0579619999999998</v>
      </c>
      <c r="AE462" s="1">
        <v>11.06949</v>
      </c>
      <c r="AF462" s="1">
        <v>15.284060253920973</v>
      </c>
      <c r="AG462" t="str" cm="1">
        <f t="array" ref="AG462">_xll.BDP(B462,"State_of_domicile")</f>
        <v>#N/A Connection</v>
      </c>
      <c r="AH462" t="str" cm="1">
        <f t="array" ref="AH462">_xll.BDP(B462,"cntry_of_domicile")</f>
        <v>#N/A Connection</v>
      </c>
      <c r="AI462" t="str" cm="1">
        <f t="array" ref="AI462">_xll.BDP(B462,"cur_mkt_cap")</f>
        <v>#N/A Connection</v>
      </c>
      <c r="AJ462" t="str">
        <f t="shared" si="15"/>
        <v>Large Cap</v>
      </c>
      <c r="AK462" t="str" cm="1">
        <f t="array" ref="AK462">_xll.BDP(B462,"EQY_beta")</f>
        <v>#N/A Connection</v>
      </c>
    </row>
    <row r="463" spans="1:37" x14ac:dyDescent="0.3">
      <c r="A463" t="s">
        <v>830</v>
      </c>
      <c r="B463" t="str">
        <f t="shared" si="14"/>
        <v>UPS US Equity</v>
      </c>
      <c r="C463" t="s">
        <v>329</v>
      </c>
      <c r="D463" t="s">
        <v>21</v>
      </c>
      <c r="E463">
        <v>864918200</v>
      </c>
      <c r="F463" t="s">
        <v>1063</v>
      </c>
      <c r="G463">
        <v>14.501200000000001</v>
      </c>
      <c r="H463">
        <v>2806895</v>
      </c>
      <c r="I463">
        <v>1999</v>
      </c>
      <c r="J463">
        <v>534000</v>
      </c>
      <c r="K463" t="s">
        <v>1098</v>
      </c>
      <c r="L463" s="1">
        <v>179.34</v>
      </c>
      <c r="M463" s="1">
        <v>10.044616394610673</v>
      </c>
      <c r="N463" s="1">
        <v>15.476092530176018</v>
      </c>
      <c r="O463" s="1">
        <v>10.292170929514764</v>
      </c>
      <c r="P463" s="1" t="str" cm="1">
        <f t="array" ref="P463">_xll.BDP(B463,"is010")</f>
        <v>#N/A Connection</v>
      </c>
      <c r="Q463" s="1" t="str" cm="1">
        <f t="array" ref="Q463">_xll.BDP(B463,"wacc")</f>
        <v>#N/A Connection</v>
      </c>
      <c r="R463" s="1" t="str" cm="1">
        <f t="array" ref="R463">_xll.BDP(B463,"rr243")</f>
        <v>#N/A Connection</v>
      </c>
      <c r="S463" s="1" t="str" cm="1">
        <f t="array" ref="S463">_xll.BDP(B463,"rr057")</f>
        <v>#N/A Connection</v>
      </c>
      <c r="T463" s="1" t="str" cm="1">
        <f t="array" ref="T463">_xll.BDP(B463,"RR026")</f>
        <v>#N/A Connection</v>
      </c>
      <c r="U463" s="1" t="str" cm="1">
        <f t="array" ref="U463">_xll.BDP(B463,"rr951")</f>
        <v>#N/A Connection</v>
      </c>
      <c r="V463" s="1" t="str" cm="1">
        <f t="array" ref="V463">_xll.BDP(B463,"rx280")</f>
        <v>#N/A Connection</v>
      </c>
      <c r="W463" s="1" t="str" cm="1">
        <f t="array" ref="W463">_xll.BDP(B463,"CEO_DUALITY")</f>
        <v>#N/A Connection</v>
      </c>
      <c r="X463" s="1" t="str" cm="1">
        <f t="array" ref="X463">_xll.BDP(B463,"ES277")</f>
        <v>#N/A Connection</v>
      </c>
      <c r="Y463" s="1" t="str" cm="1">
        <f t="array" ref="Y463">_xll.BDP(B463,"es096")</f>
        <v>#N/A Connection</v>
      </c>
      <c r="Z463" s="1" t="str" cm="1">
        <f t="array" ref="Z463">_xll.BDP(B463,"CG680")</f>
        <v>#N/A Connection</v>
      </c>
      <c r="AA463" s="1">
        <v>4.0992050000000004</v>
      </c>
      <c r="AB463" s="1">
        <v>75.796432839233546</v>
      </c>
      <c r="AC463" s="1">
        <v>-10.03523</v>
      </c>
      <c r="AD463" s="1">
        <v>18.051120000000001</v>
      </c>
      <c r="AE463" s="1">
        <v>9.3253590000000006</v>
      </c>
      <c r="AF463" s="1">
        <v>12.349799723731802</v>
      </c>
      <c r="AG463" t="str" cm="1">
        <f t="array" ref="AG463">_xll.BDP(B463,"State_of_domicile")</f>
        <v>#N/A Connection</v>
      </c>
      <c r="AH463" t="str" cm="1">
        <f t="array" ref="AH463">_xll.BDP(B463,"cntry_of_domicile")</f>
        <v>#N/A Connection</v>
      </c>
      <c r="AI463" t="str" cm="1">
        <f t="array" ref="AI463">_xll.BDP(B463,"cur_mkt_cap")</f>
        <v>#N/A Connection</v>
      </c>
      <c r="AJ463" t="str">
        <f t="shared" si="15"/>
        <v>Large Cap</v>
      </c>
      <c r="AK463" t="str" cm="1">
        <f t="array" ref="AK463">_xll.BDP(B463,"EQY_beta")</f>
        <v>#N/A Connection</v>
      </c>
    </row>
    <row r="464" spans="1:37" x14ac:dyDescent="0.3">
      <c r="A464" t="s">
        <v>993</v>
      </c>
      <c r="B464" t="str">
        <f t="shared" si="14"/>
        <v>URI US Equity</v>
      </c>
      <c r="C464" t="s">
        <v>491</v>
      </c>
      <c r="D464" t="s">
        <v>21</v>
      </c>
      <c r="E464">
        <v>69359590</v>
      </c>
      <c r="F464" t="s">
        <v>1063</v>
      </c>
      <c r="G464">
        <v>15.2948</v>
      </c>
      <c r="H464">
        <v>763807</v>
      </c>
      <c r="I464">
        <v>1998</v>
      </c>
      <c r="J464">
        <v>24600</v>
      </c>
      <c r="K464" t="s">
        <v>1093</v>
      </c>
      <c r="L464" s="1">
        <v>391.25</v>
      </c>
      <c r="M464" s="1">
        <v>15.227294798686163</v>
      </c>
      <c r="N464" s="1">
        <v>40.79850978856286</v>
      </c>
      <c r="O464" s="1">
        <v>6.9995902039723319</v>
      </c>
      <c r="P464" s="1" t="str" cm="1">
        <f t="array" ref="P464">_xll.BDP(B464,"is010")</f>
        <v>#N/A Connection</v>
      </c>
      <c r="Q464" s="1" t="str" cm="1">
        <f t="array" ref="Q464">_xll.BDP(B464,"wacc")</f>
        <v>#N/A Connection</v>
      </c>
      <c r="R464" s="1" t="str" cm="1">
        <f t="array" ref="R464">_xll.BDP(B464,"rr243")</f>
        <v>#N/A Connection</v>
      </c>
      <c r="S464" s="1" t="str" cm="1">
        <f t="array" ref="S464">_xll.BDP(B464,"rr057")</f>
        <v>#N/A Connection</v>
      </c>
      <c r="T464" s="1" t="str" cm="1">
        <f t="array" ref="T464">_xll.BDP(B464,"RR026")</f>
        <v>#N/A Connection</v>
      </c>
      <c r="U464" s="1" t="str" cm="1">
        <f t="array" ref="U464">_xll.BDP(B464,"rr951")</f>
        <v>#N/A Connection</v>
      </c>
      <c r="V464" s="1" t="str" cm="1">
        <f t="array" ref="V464">_xll.BDP(B464,"rx280")</f>
        <v>#N/A Connection</v>
      </c>
      <c r="W464" s="1" t="str" cm="1">
        <f t="array" ref="W464">_xll.BDP(B464,"CEO_DUALITY")</f>
        <v>#N/A Connection</v>
      </c>
      <c r="X464" s="1" t="str" cm="1">
        <f t="array" ref="X464">_xll.BDP(B464,"ES277")</f>
        <v>#N/A Connection</v>
      </c>
      <c r="Y464" s="1" t="str" cm="1">
        <f t="array" ref="Y464">_xll.BDP(B464,"es096")</f>
        <v>#N/A Connection</v>
      </c>
      <c r="Z464" s="1" t="str" cm="1">
        <f t="array" ref="Z464">_xll.BDP(B464,"CG680")</f>
        <v>#N/A Connection</v>
      </c>
      <c r="AA464" s="1">
        <v>6.6561050000000002</v>
      </c>
      <c r="AB464" s="1">
        <v>101.75566244504056</v>
      </c>
      <c r="AC464" s="1">
        <v>24.522590000000001</v>
      </c>
      <c r="AD464" s="1">
        <v>35.011090000000003</v>
      </c>
      <c r="AE464" s="1">
        <v>16.628170000000001</v>
      </c>
      <c r="AF464" s="1">
        <v>23.569229356668629</v>
      </c>
      <c r="AG464" t="str" cm="1">
        <f t="array" ref="AG464">_xll.BDP(B464,"State_of_domicile")</f>
        <v>#N/A Connection</v>
      </c>
      <c r="AH464" t="str" cm="1">
        <f t="array" ref="AH464">_xll.BDP(B464,"cntry_of_domicile")</f>
        <v>#N/A Connection</v>
      </c>
      <c r="AI464" t="str" cm="1">
        <f t="array" ref="AI464">_xll.BDP(B464,"cur_mkt_cap")</f>
        <v>#N/A Connection</v>
      </c>
      <c r="AJ464" t="str">
        <f t="shared" si="15"/>
        <v>Large Cap</v>
      </c>
      <c r="AK464" t="str" cm="1">
        <f t="array" ref="AK464">_xll.BDP(B464,"EQY_beta")</f>
        <v>#N/A Connection</v>
      </c>
    </row>
    <row r="465" spans="1:37" x14ac:dyDescent="0.3">
      <c r="A465" t="s">
        <v>801</v>
      </c>
      <c r="B465" t="str">
        <f t="shared" si="14"/>
        <v>USB US Equity</v>
      </c>
      <c r="C465" t="s">
        <v>300</v>
      </c>
      <c r="D465" t="s">
        <v>14</v>
      </c>
      <c r="E465">
        <v>1531000000</v>
      </c>
      <c r="F465" t="s">
        <v>1063</v>
      </c>
      <c r="G465">
        <v>13.328099999999999</v>
      </c>
      <c r="H465">
        <v>9122506</v>
      </c>
      <c r="I465">
        <v>1929</v>
      </c>
      <c r="J465">
        <v>68796</v>
      </c>
      <c r="K465" t="s">
        <v>1088</v>
      </c>
      <c r="L465" s="1">
        <v>46.87</v>
      </c>
      <c r="M465" s="1">
        <v>4.0600519813805969</v>
      </c>
      <c r="N465" s="1">
        <v>6.8847627979528001</v>
      </c>
      <c r="O465" s="1">
        <v>1.3381755465557976</v>
      </c>
      <c r="P465" s="1" t="str" cm="1">
        <f t="array" ref="P465">_xll.BDP(B465,"is010")</f>
        <v>#N/A Connection</v>
      </c>
      <c r="Q465" s="1" t="str" cm="1">
        <f t="array" ref="Q465">_xll.BDP(B465,"wacc")</f>
        <v>#N/A Connection</v>
      </c>
      <c r="R465" s="1" t="str" cm="1">
        <f t="array" ref="R465">_xll.BDP(B465,"rr243")</f>
        <v>#N/A Connection</v>
      </c>
      <c r="T465" s="1" t="str" cm="1">
        <f t="array" ref="T465">_xll.BDP(B465,"RR026")</f>
        <v>#N/A Connection</v>
      </c>
      <c r="U465" s="1" t="str" cm="1">
        <f t="array" ref="U465">_xll.BDP(B465,"rr951")</f>
        <v>#N/A Connection</v>
      </c>
      <c r="V465" s="1" t="str" cm="1">
        <f t="array" ref="V465">_xll.BDP(B465,"rx280")</f>
        <v>#N/A Connection</v>
      </c>
      <c r="W465" s="1" t="str" cm="1">
        <f t="array" ref="W465">_xll.BDP(B465,"CEO_DUALITY")</f>
        <v>#N/A Connection</v>
      </c>
      <c r="X465" s="1" t="str" cm="1">
        <f t="array" ref="X465">_xll.BDP(B465,"ES277")</f>
        <v>#N/A Connection</v>
      </c>
      <c r="Y465" s="1" t="str" cm="1">
        <f t="array" ref="Y465">_xll.BDP(B465,"es096")</f>
        <v>#N/A Connection</v>
      </c>
      <c r="Z465" s="1" t="str" cm="1">
        <f t="array" ref="Z465">_xll.BDP(B465,"CG680")</f>
        <v>#N/A Connection</v>
      </c>
      <c r="AA465" s="1">
        <v>1.069734</v>
      </c>
      <c r="AB465" s="1">
        <v>75.904087739349649</v>
      </c>
      <c r="AC465" s="1">
        <v>-21.437650000000001</v>
      </c>
      <c r="AD465" s="1">
        <v>-1.653316</v>
      </c>
      <c r="AE465" s="1">
        <v>-0.15879190000000001</v>
      </c>
      <c r="AF465" s="1">
        <v>6.2638742163926509</v>
      </c>
      <c r="AG465" t="str" cm="1">
        <f t="array" ref="AG465">_xll.BDP(B465,"State_of_domicile")</f>
        <v>#N/A Connection</v>
      </c>
      <c r="AH465" t="str" cm="1">
        <f t="array" ref="AH465">_xll.BDP(B465,"cntry_of_domicile")</f>
        <v>#N/A Connection</v>
      </c>
      <c r="AI465" t="str" cm="1">
        <f t="array" ref="AI465">_xll.BDP(B465,"cur_mkt_cap")</f>
        <v>#N/A Connection</v>
      </c>
      <c r="AJ465" t="str">
        <f t="shared" si="15"/>
        <v>Large Cap</v>
      </c>
      <c r="AK465" t="str" cm="1">
        <f t="array" ref="AK465">_xll.BDP(B465,"EQY_beta")</f>
        <v>#N/A Connection</v>
      </c>
    </row>
    <row r="466" spans="1:37" x14ac:dyDescent="0.3">
      <c r="A466" t="s">
        <v>953</v>
      </c>
      <c r="B466" t="str">
        <f t="shared" si="14"/>
        <v>V US Equity</v>
      </c>
      <c r="C466" t="s">
        <v>451</v>
      </c>
      <c r="D466" t="s">
        <v>19</v>
      </c>
      <c r="E466">
        <v>2058204000</v>
      </c>
      <c r="F466" t="s">
        <v>1063</v>
      </c>
      <c r="G466">
        <v>32.186</v>
      </c>
      <c r="H466">
        <v>6147229</v>
      </c>
      <c r="I466">
        <v>2007</v>
      </c>
      <c r="J466">
        <v>26500</v>
      </c>
      <c r="K466" t="s">
        <v>1071</v>
      </c>
      <c r="L466" s="1">
        <v>224.57</v>
      </c>
      <c r="M466" s="1">
        <v>12.001195517549789</v>
      </c>
      <c r="N466" s="1">
        <v>19.587622967459275</v>
      </c>
      <c r="O466" s="1">
        <v>15.801332495658798</v>
      </c>
      <c r="P466" s="1" t="str" cm="1">
        <f t="array" ref="P466">_xll.BDP(B466,"is010")</f>
        <v>#N/A Connection</v>
      </c>
      <c r="Q466" s="1" t="str" cm="1">
        <f t="array" ref="Q466">_xll.BDP(B466,"wacc")</f>
        <v>#N/A Connection</v>
      </c>
      <c r="R466" s="1" t="str" cm="1">
        <f t="array" ref="R466">_xll.BDP(B466,"rr243")</f>
        <v>#N/A Connection</v>
      </c>
      <c r="T466" s="1" t="str" cm="1">
        <f t="array" ref="T466">_xll.BDP(B466,"RR026")</f>
        <v>#N/A Connection</v>
      </c>
      <c r="U466" s="1" t="str" cm="1">
        <f t="array" ref="U466">_xll.BDP(B466,"rr951")</f>
        <v>#N/A Connection</v>
      </c>
      <c r="V466" s="1" t="str" cm="1">
        <f t="array" ref="V466">_xll.BDP(B466,"rx280")</f>
        <v>#N/A Connection</v>
      </c>
      <c r="W466" s="1" t="str" cm="1">
        <f t="array" ref="W466">_xll.BDP(B466,"CEO_DUALITY")</f>
        <v>#N/A Connection</v>
      </c>
      <c r="X466" s="1" t="str" cm="1">
        <f t="array" ref="X466">_xll.BDP(B466,"ES277")</f>
        <v>#N/A Connection</v>
      </c>
      <c r="Y466" s="1" t="str" cm="1">
        <f t="array" ref="Y466">_xll.BDP(B466,"es096")</f>
        <v>#N/A Connection</v>
      </c>
      <c r="Z466" s="1" t="str" cm="1">
        <f t="array" ref="Z466">_xll.BDP(B466,"CG680")</f>
        <v>#N/A Connection</v>
      </c>
      <c r="AA466" s="1">
        <v>6.2059470000000001</v>
      </c>
      <c r="AB466" s="1">
        <v>103.62591388372255</v>
      </c>
      <c r="AC466" s="1">
        <v>4.8731549999999997</v>
      </c>
      <c r="AD466" s="1">
        <v>3.8046489999999999</v>
      </c>
      <c r="AE466" s="1">
        <v>13.50254</v>
      </c>
      <c r="AF466" s="1">
        <v>19.587426596708024</v>
      </c>
      <c r="AG466" t="str" cm="1">
        <f t="array" ref="AG466">_xll.BDP(B466,"State_of_domicile")</f>
        <v>#N/A Connection</v>
      </c>
      <c r="AH466" t="str" cm="1">
        <f t="array" ref="AH466">_xll.BDP(B466,"cntry_of_domicile")</f>
        <v>#N/A Connection</v>
      </c>
      <c r="AI466" t="str" cm="1">
        <f t="array" ref="AI466">_xll.BDP(B466,"cur_mkt_cap")</f>
        <v>#N/A Connection</v>
      </c>
      <c r="AJ466" t="str">
        <f t="shared" si="15"/>
        <v>Large Cap</v>
      </c>
      <c r="AK466" t="str" cm="1">
        <f t="array" ref="AK466">_xll.BDP(B466,"EQY_beta")</f>
        <v>#N/A Connection</v>
      </c>
    </row>
    <row r="467" spans="1:37" x14ac:dyDescent="0.3">
      <c r="A467" t="s">
        <v>746</v>
      </c>
      <c r="B467" t="str">
        <f t="shared" si="14"/>
        <v>VFC US Equity</v>
      </c>
      <c r="C467" t="s">
        <v>246</v>
      </c>
      <c r="D467" t="s">
        <v>39</v>
      </c>
      <c r="E467">
        <v>388566100</v>
      </c>
      <c r="F467" t="s">
        <v>1063</v>
      </c>
      <c r="G467">
        <v>28.452500000000001</v>
      </c>
      <c r="H467">
        <v>5260932</v>
      </c>
      <c r="I467">
        <v>1899</v>
      </c>
      <c r="J467">
        <v>35000</v>
      </c>
      <c r="K467" t="s">
        <v>1113</v>
      </c>
      <c r="L467" s="1">
        <v>30.8</v>
      </c>
      <c r="M467" s="1">
        <v>0.50567985683351857</v>
      </c>
      <c r="O467" s="1">
        <v>7.705365636455193</v>
      </c>
      <c r="P467" s="1" t="str" cm="1">
        <f t="array" ref="P467">_xll.BDP(B467,"is010")</f>
        <v>#N/A Connection</v>
      </c>
      <c r="Q467" s="1" t="str" cm="1">
        <f t="array" ref="Q467">_xll.BDP(B467,"wacc")</f>
        <v>#N/A Connection</v>
      </c>
      <c r="R467" s="1" t="str" cm="1">
        <f t="array" ref="R467">_xll.BDP(B467,"rr243")</f>
        <v>#N/A Connection</v>
      </c>
      <c r="S467" s="1" t="str" cm="1">
        <f t="array" ref="S467">_xll.BDP(B467,"rr057")</f>
        <v>#N/A Connection</v>
      </c>
      <c r="T467" s="1" t="str" cm="1">
        <f t="array" ref="T467">_xll.BDP(B467,"RR026")</f>
        <v>#N/A Connection</v>
      </c>
      <c r="U467" s="1" t="str" cm="1">
        <f t="array" ref="U467">_xll.BDP(B467,"rr951")</f>
        <v>#N/A Connection</v>
      </c>
      <c r="V467" s="1" t="str" cm="1">
        <f t="array" ref="V467">_xll.BDP(B467,"rx280")</f>
        <v>#N/A Connection</v>
      </c>
      <c r="W467" s="1" t="str" cm="1">
        <f t="array" ref="W467">_xll.BDP(B467,"CEO_DUALITY")</f>
        <v>#N/A Connection</v>
      </c>
      <c r="X467" s="1" t="str" cm="1">
        <f t="array" ref="X467">_xll.BDP(B467,"ES277")</f>
        <v>#N/A Connection</v>
      </c>
      <c r="Y467" s="1" t="str" cm="1">
        <f t="array" ref="Y467">_xll.BDP(B467,"es096")</f>
        <v>#N/A Connection</v>
      </c>
      <c r="Z467" s="1" t="str" cm="1">
        <f t="array" ref="Z467">_xll.BDP(B467,"CG680")</f>
        <v>#N/A Connection</v>
      </c>
      <c r="AA467" s="1">
        <v>2.1516130000000002</v>
      </c>
      <c r="AB467" s="1">
        <v>99.001876102599851</v>
      </c>
      <c r="AC467" s="1">
        <v>-54.513249999999999</v>
      </c>
      <c r="AD467" s="1">
        <v>-28.691759999999999</v>
      </c>
      <c r="AE467" s="1">
        <v>-13.511150000000001</v>
      </c>
      <c r="AF467" s="1">
        <v>0.22334718841023893</v>
      </c>
      <c r="AG467" t="str" cm="1">
        <f t="array" ref="AG467">_xll.BDP(B467,"State_of_domicile")</f>
        <v>#N/A Connection</v>
      </c>
      <c r="AH467" t="str" cm="1">
        <f t="array" ref="AH467">_xll.BDP(B467,"cntry_of_domicile")</f>
        <v>#N/A Connection</v>
      </c>
      <c r="AI467" t="str" cm="1">
        <f t="array" ref="AI467">_xll.BDP(B467,"cur_mkt_cap")</f>
        <v>#N/A Connection</v>
      </c>
      <c r="AJ467" t="str">
        <f t="shared" si="15"/>
        <v>Large Cap</v>
      </c>
      <c r="AK467" t="str" cm="1">
        <f t="array" ref="AK467">_xll.BDP(B467,"EQY_beta")</f>
        <v>#N/A Connection</v>
      </c>
    </row>
    <row r="468" spans="1:37" x14ac:dyDescent="0.3">
      <c r="A468" t="s">
        <v>961</v>
      </c>
      <c r="B468" t="str">
        <f t="shared" si="14"/>
        <v>VICI US Equity</v>
      </c>
      <c r="C468" t="s">
        <v>459</v>
      </c>
      <c r="D468" t="s">
        <v>33</v>
      </c>
      <c r="E468">
        <v>1033993000</v>
      </c>
      <c r="F468" t="s">
        <v>1063</v>
      </c>
      <c r="G468">
        <v>32.245699999999999</v>
      </c>
      <c r="H468">
        <v>6174099</v>
      </c>
      <c r="I468">
        <v>2017</v>
      </c>
      <c r="J468">
        <v>152</v>
      </c>
      <c r="K468" t="s">
        <v>1081</v>
      </c>
      <c r="L468" s="1">
        <v>33.795000000000002</v>
      </c>
      <c r="P468" s="1" t="str" cm="1">
        <f t="array" ref="P468">_xll.BDP(B468,"is010")</f>
        <v>#N/A Connection</v>
      </c>
      <c r="Q468" s="1" t="str" cm="1">
        <f t="array" ref="Q468">_xll.BDP(B468,"wacc")</f>
        <v>#N/A Connection</v>
      </c>
      <c r="R468" s="1" t="str" cm="1">
        <f t="array" ref="R468">_xll.BDP(B468,"rr243")</f>
        <v>#N/A Connection</v>
      </c>
      <c r="T468" s="1" t="str" cm="1">
        <f t="array" ref="T468">_xll.BDP(B468,"RR026")</f>
        <v>#N/A Connection</v>
      </c>
      <c r="W468" s="1" t="str" cm="1">
        <f t="array" ref="W468">_xll.BDP(B468,"CEO_DUALITY")</f>
        <v>#N/A Connection</v>
      </c>
      <c r="X468" s="1" t="str" cm="1">
        <f t="array" ref="X468">_xll.BDP(B468,"ES277")</f>
        <v>#N/A Connection</v>
      </c>
      <c r="Y468" s="1" t="str" cm="1">
        <f t="array" ref="Y468">_xll.BDP(B468,"es096")</f>
        <v>#N/A Connection</v>
      </c>
      <c r="Z468" s="1" t="str" cm="1">
        <f t="array" ref="Z468">_xll.BDP(B468,"CG680")</f>
        <v>#N/A Connection</v>
      </c>
      <c r="AA468" s="1">
        <v>5.9600049999999998</v>
      </c>
      <c r="AB468" s="1">
        <v>100.10839491741245</v>
      </c>
      <c r="AC468" s="1">
        <v>26.217089999999999</v>
      </c>
      <c r="AD468" s="1">
        <v>14.5039</v>
      </c>
      <c r="AE468" s="1">
        <v>201.56659999999999</v>
      </c>
      <c r="AG468" t="str" cm="1">
        <f t="array" ref="AG468">_xll.BDP(B468,"State_of_domicile")</f>
        <v>#N/A Connection</v>
      </c>
      <c r="AH468" t="str" cm="1">
        <f t="array" ref="AH468">_xll.BDP(B468,"cntry_of_domicile")</f>
        <v>#N/A Connection</v>
      </c>
      <c r="AI468" t="str" cm="1">
        <f t="array" ref="AI468">_xll.BDP(B468,"cur_mkt_cap")</f>
        <v>#N/A Connection</v>
      </c>
      <c r="AJ468" t="str">
        <f t="shared" si="15"/>
        <v>Large Cap</v>
      </c>
      <c r="AK468" t="str" cm="1">
        <f t="array" ref="AK468">_xll.BDP(B468,"EQY_beta")</f>
        <v>#N/A Connection</v>
      </c>
    </row>
    <row r="469" spans="1:37" x14ac:dyDescent="0.3">
      <c r="A469" t="s">
        <v>869</v>
      </c>
      <c r="B469" t="str">
        <f t="shared" si="14"/>
        <v>VLO US Equity</v>
      </c>
      <c r="C469" t="s">
        <v>368</v>
      </c>
      <c r="D469" t="s">
        <v>25</v>
      </c>
      <c r="E469">
        <v>385523300</v>
      </c>
      <c r="F469" t="s">
        <v>1063</v>
      </c>
      <c r="G469">
        <v>5.6165000000000003</v>
      </c>
      <c r="H469">
        <v>3626455</v>
      </c>
      <c r="I469">
        <v>1981</v>
      </c>
      <c r="J469">
        <v>9813</v>
      </c>
      <c r="K469" t="s">
        <v>1083</v>
      </c>
      <c r="L469" s="1">
        <v>139.26</v>
      </c>
      <c r="M469" s="1">
        <v>11.278849837628924</v>
      </c>
      <c r="O469" s="1">
        <v>3.6653621246410948</v>
      </c>
      <c r="P469" s="1" t="str" cm="1">
        <f t="array" ref="P469">_xll.BDP(B469,"is010")</f>
        <v>#N/A Connection</v>
      </c>
      <c r="Q469" s="1" t="str" cm="1">
        <f t="array" ref="Q469">_xll.BDP(B469,"wacc")</f>
        <v>#N/A Connection</v>
      </c>
      <c r="R469" s="1" t="str" cm="1">
        <f t="array" ref="R469">_xll.BDP(B469,"rr243")</f>
        <v>#N/A Connection</v>
      </c>
      <c r="S469" s="1" t="str" cm="1">
        <f t="array" ref="S469">_xll.BDP(B469,"rr057")</f>
        <v>#N/A Connection</v>
      </c>
      <c r="T469" s="1" t="str" cm="1">
        <f t="array" ref="T469">_xll.BDP(B469,"RR026")</f>
        <v>#N/A Connection</v>
      </c>
      <c r="U469" s="1" t="str" cm="1">
        <f t="array" ref="U469">_xll.BDP(B469,"rr951")</f>
        <v>#N/A Connection</v>
      </c>
      <c r="V469" s="1" t="str" cm="1">
        <f t="array" ref="V469">_xll.BDP(B469,"rx280")</f>
        <v>#N/A Connection</v>
      </c>
      <c r="W469" s="1" t="str" cm="1">
        <f t="array" ref="W469">_xll.BDP(B469,"CEO_DUALITY")</f>
        <v>#N/A Connection</v>
      </c>
      <c r="X469" s="1" t="str" cm="1">
        <f t="array" ref="X469">_xll.BDP(B469,"ES277")</f>
        <v>#N/A Connection</v>
      </c>
      <c r="Y469" s="1" t="str" cm="1">
        <f t="array" ref="Y469">_xll.BDP(B469,"es096")</f>
        <v>#N/A Connection</v>
      </c>
      <c r="Z469" s="1" t="str" cm="1">
        <f t="array" ref="Z469">_xll.BDP(B469,"CG680")</f>
        <v>#N/A Connection</v>
      </c>
      <c r="AA469" s="1">
        <v>3.1414819999999999</v>
      </c>
      <c r="AB469" s="1">
        <v>84.871138432891485</v>
      </c>
      <c r="AC469" s="1">
        <v>68.433329999999998</v>
      </c>
      <c r="AD469" s="1">
        <v>21.18787</v>
      </c>
      <c r="AE469" s="1">
        <v>12.6761</v>
      </c>
      <c r="AF469" s="1">
        <v>19.867297587760135</v>
      </c>
      <c r="AG469" t="str" cm="1">
        <f t="array" ref="AG469">_xll.BDP(B469,"State_of_domicile")</f>
        <v>#N/A Connection</v>
      </c>
      <c r="AH469" t="str" cm="1">
        <f t="array" ref="AH469">_xll.BDP(B469,"cntry_of_domicile")</f>
        <v>#N/A Connection</v>
      </c>
      <c r="AI469" t="str" cm="1">
        <f t="array" ref="AI469">_xll.BDP(B469,"cur_mkt_cap")</f>
        <v>#N/A Connection</v>
      </c>
      <c r="AJ469" t="str">
        <f t="shared" si="15"/>
        <v>Large Cap</v>
      </c>
      <c r="AK469" t="str" cm="1">
        <f t="array" ref="AK469">_xll.BDP(B469,"EQY_beta")</f>
        <v>#N/A Connection</v>
      </c>
    </row>
    <row r="470" spans="1:37" x14ac:dyDescent="0.3">
      <c r="A470" t="s">
        <v>747</v>
      </c>
      <c r="B470" t="str">
        <f t="shared" si="14"/>
        <v>VMC US Equity</v>
      </c>
      <c r="C470" t="s">
        <v>247</v>
      </c>
      <c r="D470" t="s">
        <v>12</v>
      </c>
      <c r="E470">
        <v>132906900</v>
      </c>
      <c r="F470" t="s">
        <v>1063</v>
      </c>
      <c r="G470">
        <v>40.126600000000003</v>
      </c>
      <c r="H470">
        <v>626722</v>
      </c>
      <c r="I470">
        <v>2007</v>
      </c>
      <c r="J470">
        <v>11437</v>
      </c>
      <c r="K470" t="s">
        <v>1111</v>
      </c>
      <c r="L470" s="1">
        <v>182.37</v>
      </c>
      <c r="M470" s="1">
        <v>9.1626620218064438</v>
      </c>
      <c r="N470" s="1">
        <v>13.218478818139124</v>
      </c>
      <c r="O470" s="1">
        <v>5.7154963191040569</v>
      </c>
      <c r="P470" s="1" t="str" cm="1">
        <f t="array" ref="P470">_xll.BDP(B470,"is010")</f>
        <v>#N/A Connection</v>
      </c>
      <c r="Q470" s="1" t="str" cm="1">
        <f t="array" ref="Q470">_xll.BDP(B470,"wacc")</f>
        <v>#N/A Connection</v>
      </c>
      <c r="R470" s="1" t="str" cm="1">
        <f t="array" ref="R470">_xll.BDP(B470,"rr243")</f>
        <v>#N/A Connection</v>
      </c>
      <c r="S470" s="1" t="str" cm="1">
        <f t="array" ref="S470">_xll.BDP(B470,"rr057")</f>
        <v>#N/A Connection</v>
      </c>
      <c r="T470" s="1" t="str" cm="1">
        <f t="array" ref="T470">_xll.BDP(B470,"RR026")</f>
        <v>#N/A Connection</v>
      </c>
      <c r="U470" s="1" t="str" cm="1">
        <f t="array" ref="U470">_xll.BDP(B470,"rr951")</f>
        <v>#N/A Connection</v>
      </c>
      <c r="V470" s="1" t="str" cm="1">
        <f t="array" ref="V470">_xll.BDP(B470,"rx280")</f>
        <v>#N/A Connection</v>
      </c>
      <c r="W470" s="1" t="str" cm="1">
        <f t="array" ref="W470">_xll.BDP(B470,"CEO_DUALITY")</f>
        <v>#N/A Connection</v>
      </c>
      <c r="X470" s="1" t="str" cm="1">
        <f t="array" ref="X470">_xll.BDP(B470,"ES277")</f>
        <v>#N/A Connection</v>
      </c>
      <c r="Y470" s="1" t="str" cm="1">
        <f t="array" ref="Y470">_xll.BDP(B470,"es096")</f>
        <v>#N/A Connection</v>
      </c>
      <c r="Z470" s="1" t="str" cm="1">
        <f t="array" ref="Z470">_xll.BDP(B470,"CG680")</f>
        <v>#N/A Connection</v>
      </c>
      <c r="AA470" s="1">
        <v>2.562233</v>
      </c>
      <c r="AB470" s="1">
        <v>98.283790139666877</v>
      </c>
      <c r="AC470" s="1">
        <v>-3.4329109999999998</v>
      </c>
      <c r="AD470" s="1">
        <v>9.9401580000000003</v>
      </c>
      <c r="AE470" s="1">
        <v>7.1862190000000004</v>
      </c>
      <c r="AF470" s="1">
        <v>13.879233636302747</v>
      </c>
      <c r="AG470" t="str" cm="1">
        <f t="array" ref="AG470">_xll.BDP(B470,"State_of_domicile")</f>
        <v>#N/A Connection</v>
      </c>
      <c r="AH470" t="str" cm="1">
        <f t="array" ref="AH470">_xll.BDP(B470,"cntry_of_domicile")</f>
        <v>#N/A Connection</v>
      </c>
      <c r="AI470" t="str" cm="1">
        <f t="array" ref="AI470">_xll.BDP(B470,"cur_mkt_cap")</f>
        <v>#N/A Connection</v>
      </c>
      <c r="AJ470" t="str">
        <f t="shared" si="15"/>
        <v>Large Cap</v>
      </c>
      <c r="AK470" t="str" cm="1">
        <f t="array" ref="AK470">_xll.BDP(B470,"EQY_beta")</f>
        <v>#N/A Connection</v>
      </c>
    </row>
    <row r="471" spans="1:37" x14ac:dyDescent="0.3">
      <c r="A471" t="s">
        <v>577</v>
      </c>
      <c r="B471" t="str">
        <f t="shared" si="14"/>
        <v>VRSK US Equity</v>
      </c>
      <c r="C471" t="s">
        <v>76</v>
      </c>
      <c r="D471" t="s">
        <v>21</v>
      </c>
      <c r="E471">
        <v>156388000</v>
      </c>
      <c r="F471" t="s">
        <v>1065</v>
      </c>
      <c r="G471">
        <v>27.967199999999998</v>
      </c>
      <c r="H471">
        <v>825774</v>
      </c>
      <c r="I471">
        <v>2008</v>
      </c>
      <c r="J471">
        <v>9367</v>
      </c>
      <c r="K471" t="s">
        <v>1071</v>
      </c>
      <c r="L471" s="1">
        <v>181.95</v>
      </c>
      <c r="M471" s="1">
        <v>9.3348495797402684</v>
      </c>
      <c r="N471" s="1">
        <v>86.921453477719794</v>
      </c>
      <c r="O471" s="1">
        <v>9.1667210303280662</v>
      </c>
      <c r="P471" s="1" t="str" cm="1">
        <f t="array" ref="P471">_xll.BDP(B471,"is010")</f>
        <v>#N/A Connection</v>
      </c>
      <c r="Q471" s="1" t="str" cm="1">
        <f t="array" ref="Q471">_xll.BDP(B471,"wacc")</f>
        <v>#N/A Connection</v>
      </c>
      <c r="R471" s="1" t="str" cm="1">
        <f t="array" ref="R471">_xll.BDP(B471,"rr243")</f>
        <v>#N/A Connection</v>
      </c>
      <c r="S471" s="1" t="str" cm="1">
        <f t="array" ref="S471">_xll.BDP(B471,"rr057")</f>
        <v>#N/A Connection</v>
      </c>
      <c r="T471" s="1" t="str" cm="1">
        <f t="array" ref="T471">_xll.BDP(B471,"RR026")</f>
        <v>#N/A Connection</v>
      </c>
      <c r="U471" s="1" t="str" cm="1">
        <f t="array" ref="U471">_xll.BDP(B471,"rr951")</f>
        <v>#N/A Connection</v>
      </c>
      <c r="V471" s="1" t="str" cm="1">
        <f t="array" ref="V471">_xll.BDP(B471,"rx280")</f>
        <v>#N/A Connection</v>
      </c>
      <c r="W471" s="1" t="str" cm="1">
        <f t="array" ref="W471">_xll.BDP(B471,"CEO_DUALITY")</f>
        <v>#N/A Connection</v>
      </c>
      <c r="X471" s="1" t="str" cm="1">
        <f t="array" ref="X471">_xll.BDP(B471,"ES277")</f>
        <v>#N/A Connection</v>
      </c>
      <c r="Y471" s="1" t="str" cm="1">
        <f t="array" ref="Y471">_xll.BDP(B471,"es096")</f>
        <v>#N/A Connection</v>
      </c>
      <c r="Z471" s="1" t="str" cm="1">
        <f t="array" ref="Z471">_xll.BDP(B471,"CG680")</f>
        <v>#N/A Connection</v>
      </c>
      <c r="AA471" s="1">
        <v>2.1460710000000001</v>
      </c>
      <c r="AB471" s="1">
        <v>99.976822858546981</v>
      </c>
      <c r="AC471" s="1">
        <v>-7.6720610000000002</v>
      </c>
      <c r="AD471" s="1">
        <v>4.9288970000000001</v>
      </c>
      <c r="AE471" s="1">
        <v>13.718920000000001</v>
      </c>
      <c r="AF471" s="1">
        <v>13.696959107264362</v>
      </c>
      <c r="AG471" t="str" cm="1">
        <f t="array" ref="AG471">_xll.BDP(B471,"State_of_domicile")</f>
        <v>#N/A Connection</v>
      </c>
      <c r="AH471" t="str" cm="1">
        <f t="array" ref="AH471">_xll.BDP(B471,"cntry_of_domicile")</f>
        <v>#N/A Connection</v>
      </c>
      <c r="AI471" t="str" cm="1">
        <f t="array" ref="AI471">_xll.BDP(B471,"cur_mkt_cap")</f>
        <v>#N/A Connection</v>
      </c>
      <c r="AJ471" t="str">
        <f t="shared" si="15"/>
        <v>Large Cap</v>
      </c>
      <c r="AK471" t="str" cm="1">
        <f t="array" ref="AK471">_xll.BDP(B471,"EQY_beta")</f>
        <v>#N/A Connection</v>
      </c>
    </row>
    <row r="472" spans="1:37" x14ac:dyDescent="0.3">
      <c r="A472" t="s">
        <v>878</v>
      </c>
      <c r="B472" t="str">
        <f t="shared" si="14"/>
        <v>VRSN US Equity</v>
      </c>
      <c r="C472" t="s">
        <v>377</v>
      </c>
      <c r="D472" t="s">
        <v>19</v>
      </c>
      <c r="E472">
        <v>106016500</v>
      </c>
      <c r="F472" t="s">
        <v>1065</v>
      </c>
      <c r="G472">
        <v>28.953600000000002</v>
      </c>
      <c r="H472">
        <v>514694</v>
      </c>
      <c r="I472">
        <v>1995</v>
      </c>
      <c r="J472">
        <v>904</v>
      </c>
      <c r="K472" t="s">
        <v>1071</v>
      </c>
      <c r="L472" s="1">
        <v>215.19</v>
      </c>
      <c r="M472" s="1">
        <v>2.1147051159153607</v>
      </c>
      <c r="N472" s="1">
        <v>6.9474752737959307</v>
      </c>
      <c r="O472" s="1">
        <v>32.136307639726816</v>
      </c>
      <c r="P472" s="1" t="str" cm="1">
        <f t="array" ref="P472">_xll.BDP(B472,"is010")</f>
        <v>#N/A Connection</v>
      </c>
      <c r="Q472" s="1" t="str" cm="1">
        <f t="array" ref="Q472">_xll.BDP(B472,"wacc")</f>
        <v>#N/A Connection</v>
      </c>
      <c r="R472" s="1" t="str" cm="1">
        <f t="array" ref="R472">_xll.BDP(B472,"rr243")</f>
        <v>#N/A Connection</v>
      </c>
      <c r="S472" s="1" t="str" cm="1">
        <f t="array" ref="S472">_xll.BDP(B472,"rr057")</f>
        <v>#N/A Connection</v>
      </c>
      <c r="T472" s="1" t="str" cm="1">
        <f t="array" ref="T472">_xll.BDP(B472,"RR026")</f>
        <v>#N/A Connection</v>
      </c>
      <c r="U472" s="1" t="str" cm="1">
        <f t="array" ref="U472">_xll.BDP(B472,"rr951")</f>
        <v>#N/A Connection</v>
      </c>
      <c r="V472" s="1" t="str" cm="1">
        <f t="array" ref="V472">_xll.BDP(B472,"rx280")</f>
        <v>#N/A Connection</v>
      </c>
      <c r="W472" s="1" t="str" cm="1">
        <f t="array" ref="W472">_xll.BDP(B472,"CEO_DUALITY")</f>
        <v>#N/A Connection</v>
      </c>
      <c r="X472" s="1" t="str" cm="1">
        <f t="array" ref="X472">_xll.BDP(B472,"ES277")</f>
        <v>#N/A Connection</v>
      </c>
      <c r="Y472" s="1" t="str" cm="1">
        <f t="array" ref="Y472">_xll.BDP(B472,"es096")</f>
        <v>#N/A Connection</v>
      </c>
      <c r="Z472" s="1" t="str" cm="1">
        <f t="array" ref="Z472">_xll.BDP(B472,"CG680")</f>
        <v>#N/A Connection</v>
      </c>
      <c r="AA472" s="1">
        <v>1.3808180000000001</v>
      </c>
      <c r="AB472" s="1">
        <v>105.3225141961093</v>
      </c>
      <c r="AC472" s="1">
        <v>-2.2308059999999998</v>
      </c>
      <c r="AD472" s="1">
        <v>0.1846785</v>
      </c>
      <c r="AE472" s="1">
        <v>13.43393</v>
      </c>
      <c r="AF472" s="1">
        <v>18.361350263423759</v>
      </c>
      <c r="AG472" t="str" cm="1">
        <f t="array" ref="AG472">_xll.BDP(B472,"State_of_domicile")</f>
        <v>#N/A Connection</v>
      </c>
      <c r="AH472" t="str" cm="1">
        <f t="array" ref="AH472">_xll.BDP(B472,"cntry_of_domicile")</f>
        <v>#N/A Connection</v>
      </c>
      <c r="AI472" t="str" cm="1">
        <f t="array" ref="AI472">_xll.BDP(B472,"cur_mkt_cap")</f>
        <v>#N/A Connection</v>
      </c>
      <c r="AJ472" t="str">
        <f t="shared" si="15"/>
        <v>Large Cap</v>
      </c>
      <c r="AK472" t="str" cm="1">
        <f t="array" ref="AK472">_xll.BDP(B472,"EQY_beta")</f>
        <v>#N/A Connection</v>
      </c>
    </row>
    <row r="473" spans="1:37" x14ac:dyDescent="0.3">
      <c r="A473" t="s">
        <v>989</v>
      </c>
      <c r="B473" t="str">
        <f t="shared" si="14"/>
        <v>VRTX US Equity</v>
      </c>
      <c r="C473" t="s">
        <v>487</v>
      </c>
      <c r="D473" t="s">
        <v>29</v>
      </c>
      <c r="E473">
        <v>256691400</v>
      </c>
      <c r="F473" t="s">
        <v>1065</v>
      </c>
      <c r="G473">
        <v>23.757300000000001</v>
      </c>
      <c r="H473">
        <v>1437309</v>
      </c>
      <c r="I473">
        <v>1989</v>
      </c>
      <c r="J473">
        <v>3900</v>
      </c>
      <c r="K473" t="s">
        <v>1101</v>
      </c>
      <c r="L473" s="1">
        <v>311.07</v>
      </c>
      <c r="M473" s="1">
        <v>33.403520050566904</v>
      </c>
      <c r="O473" s="1">
        <v>22.558011828355916</v>
      </c>
      <c r="P473" s="1" t="str" cm="1">
        <f t="array" ref="P473">_xll.BDP(B473,"is010")</f>
        <v>#N/A Connection</v>
      </c>
      <c r="Q473" s="1" t="str" cm="1">
        <f t="array" ref="Q473">_xll.BDP(B473,"wacc")</f>
        <v>#N/A Connection</v>
      </c>
      <c r="R473" s="1" t="str" cm="1">
        <f t="array" ref="R473">_xll.BDP(B473,"rr243")</f>
        <v>#N/A Connection</v>
      </c>
      <c r="S473" s="1" t="str" cm="1">
        <f t="array" ref="S473">_xll.BDP(B473,"rr057")</f>
        <v>#N/A Connection</v>
      </c>
      <c r="T473" s="1" t="str" cm="1">
        <f t="array" ref="T473">_xll.BDP(B473,"RR026")</f>
        <v>#N/A Connection</v>
      </c>
      <c r="U473" s="1" t="str" cm="1">
        <f t="array" ref="U473">_xll.BDP(B473,"rr951")</f>
        <v>#N/A Connection</v>
      </c>
      <c r="V473" s="1" t="str" cm="1">
        <f t="array" ref="V473">_xll.BDP(B473,"rx280")</f>
        <v>#N/A Connection</v>
      </c>
      <c r="W473" s="1" t="str" cm="1">
        <f t="array" ref="W473">_xll.BDP(B473,"CEO_DUALITY")</f>
        <v>#N/A Connection</v>
      </c>
      <c r="X473" s="1" t="str" cm="1">
        <f t="array" ref="X473">_xll.BDP(B473,"ES277")</f>
        <v>#N/A Connection</v>
      </c>
      <c r="Y473" s="1" t="str" cm="1">
        <f t="array" ref="Y473">_xll.BDP(B473,"es096")</f>
        <v>#N/A Connection</v>
      </c>
      <c r="Z473" s="1" t="str" cm="1">
        <f t="array" ref="Z473">_xll.BDP(B473,"CG680")</f>
        <v>#N/A Connection</v>
      </c>
      <c r="AA473" s="1">
        <v>1.9567319999999999</v>
      </c>
      <c r="AB473" s="1">
        <v>97.6353168708292</v>
      </c>
      <c r="AC473" s="1">
        <v>34.621540000000003</v>
      </c>
      <c r="AD473" s="1">
        <v>9.651173</v>
      </c>
      <c r="AE473" s="1">
        <v>14.618359999999999</v>
      </c>
      <c r="AF473" s="1">
        <v>21.548345511140354</v>
      </c>
      <c r="AG473" t="str" cm="1">
        <f t="array" ref="AG473">_xll.BDP(B473,"State_of_domicile")</f>
        <v>#N/A Connection</v>
      </c>
      <c r="AH473" t="str" cm="1">
        <f t="array" ref="AH473">_xll.BDP(B473,"cntry_of_domicile")</f>
        <v>#N/A Connection</v>
      </c>
      <c r="AI473" t="str" cm="1">
        <f t="array" ref="AI473">_xll.BDP(B473,"cur_mkt_cap")</f>
        <v>#N/A Connection</v>
      </c>
      <c r="AJ473" t="str">
        <f t="shared" si="15"/>
        <v>Large Cap</v>
      </c>
      <c r="AK473" t="str" cm="1">
        <f t="array" ref="AK473">_xll.BDP(B473,"EQY_beta")</f>
        <v>#N/A Connection</v>
      </c>
    </row>
    <row r="474" spans="1:37" x14ac:dyDescent="0.3">
      <c r="A474" t="s">
        <v>745</v>
      </c>
      <c r="B474" t="str">
        <f t="shared" si="14"/>
        <v>VTR US Equity</v>
      </c>
      <c r="C474" t="s">
        <v>245</v>
      </c>
      <c r="D474" t="s">
        <v>33</v>
      </c>
      <c r="E474">
        <v>399718000</v>
      </c>
      <c r="F474" t="s">
        <v>1063</v>
      </c>
      <c r="G474">
        <v>822.40499999999997</v>
      </c>
      <c r="H474">
        <v>1866139</v>
      </c>
      <c r="I474">
        <v>1987</v>
      </c>
      <c r="J474">
        <v>434</v>
      </c>
      <c r="K474" t="s">
        <v>1081</v>
      </c>
      <c r="L474" s="1">
        <v>49.36</v>
      </c>
      <c r="M474" s="1">
        <v>2.1186648783078077E-2</v>
      </c>
      <c r="N474" s="1">
        <v>28.902399307613649</v>
      </c>
      <c r="O474" s="1">
        <v>2.2713508447425381</v>
      </c>
      <c r="P474" s="1" t="str" cm="1">
        <f t="array" ref="P474">_xll.BDP(B474,"is010")</f>
        <v>#N/A Connection</v>
      </c>
      <c r="Q474" s="1" t="str" cm="1">
        <f t="array" ref="Q474">_xll.BDP(B474,"wacc")</f>
        <v>#N/A Connection</v>
      </c>
      <c r="R474" s="1" t="str" cm="1">
        <f t="array" ref="R474">_xll.BDP(B474,"rr243")</f>
        <v>#N/A Connection</v>
      </c>
      <c r="T474" s="1" t="str" cm="1">
        <f t="array" ref="T474">_xll.BDP(B474,"RR026")</f>
        <v>#N/A Connection</v>
      </c>
      <c r="U474" s="1" t="str" cm="1">
        <f t="array" ref="U474">_xll.BDP(B474,"rr951")</f>
        <v>#N/A Connection</v>
      </c>
      <c r="V474" s="1" t="str" cm="1">
        <f t="array" ref="V474">_xll.BDP(B474,"rx280")</f>
        <v>#N/A Connection</v>
      </c>
      <c r="W474" s="1" t="str" cm="1">
        <f t="array" ref="W474">_xll.BDP(B474,"CEO_DUALITY")</f>
        <v>#N/A Connection</v>
      </c>
      <c r="X474" s="1" t="str" cm="1">
        <f t="array" ref="X474">_xll.BDP(B474,"ES277")</f>
        <v>#N/A Connection</v>
      </c>
      <c r="Y474" s="1" t="str" cm="1">
        <f t="array" ref="Y474">_xll.BDP(B474,"es096")</f>
        <v>#N/A Connection</v>
      </c>
      <c r="Z474" s="1" t="str" cm="1">
        <f t="array" ref="Z474">_xll.BDP(B474,"CG680")</f>
        <v>#N/A Connection</v>
      </c>
      <c r="AA474" s="1">
        <v>4.341958</v>
      </c>
      <c r="AB474" s="1">
        <v>106.26414232839434</v>
      </c>
      <c r="AC474" s="1">
        <v>-2.0777299999999999</v>
      </c>
      <c r="AD474" s="1">
        <v>-1.4477580000000001</v>
      </c>
      <c r="AE474" s="1">
        <v>2.8429410000000002</v>
      </c>
      <c r="AF474" s="1">
        <v>2.5466341065528697</v>
      </c>
      <c r="AG474" t="str" cm="1">
        <f t="array" ref="AG474">_xll.BDP(B474,"State_of_domicile")</f>
        <v>#N/A Connection</v>
      </c>
      <c r="AH474" t="str" cm="1">
        <f t="array" ref="AH474">_xll.BDP(B474,"cntry_of_domicile")</f>
        <v>#N/A Connection</v>
      </c>
      <c r="AI474" t="str" cm="1">
        <f t="array" ref="AI474">_xll.BDP(B474,"cur_mkt_cap")</f>
        <v>#N/A Connection</v>
      </c>
      <c r="AJ474" t="str">
        <f t="shared" si="15"/>
        <v>Large Cap</v>
      </c>
      <c r="AK474" t="str" cm="1">
        <f t="array" ref="AK474">_xll.BDP(B474,"EQY_beta")</f>
        <v>#N/A Connection</v>
      </c>
    </row>
    <row r="475" spans="1:37" x14ac:dyDescent="0.3">
      <c r="A475" t="s">
        <v>685</v>
      </c>
      <c r="B475" t="str">
        <f t="shared" si="14"/>
        <v>VTRS US Equity</v>
      </c>
      <c r="C475" t="s">
        <v>184</v>
      </c>
      <c r="D475" t="s">
        <v>29</v>
      </c>
      <c r="E475">
        <v>1212685000</v>
      </c>
      <c r="F475" t="s">
        <v>1065</v>
      </c>
      <c r="G475">
        <v>18.462399999999999</v>
      </c>
      <c r="H475">
        <v>9396258</v>
      </c>
      <c r="I475">
        <v>2019</v>
      </c>
      <c r="J475">
        <v>37000</v>
      </c>
      <c r="K475" t="s">
        <v>1069</v>
      </c>
      <c r="L475" s="1">
        <v>11.73</v>
      </c>
      <c r="M475" s="1">
        <v>-7.2800822074704179</v>
      </c>
      <c r="N475" s="1">
        <v>17.976302093949148</v>
      </c>
      <c r="O475" s="1">
        <v>-0.11392721033175186</v>
      </c>
      <c r="P475" s="1" t="str" cm="1">
        <f t="array" ref="P475">_xll.BDP(B475,"is010")</f>
        <v>#N/A Connection</v>
      </c>
      <c r="Q475" s="1" t="str" cm="1">
        <f t="array" ref="Q475">_xll.BDP(B475,"wacc")</f>
        <v>#N/A Connection</v>
      </c>
      <c r="R475" s="1" t="str" cm="1">
        <f t="array" ref="R475">_xll.BDP(B475,"rr243")</f>
        <v>#N/A Connection</v>
      </c>
      <c r="S475" s="1" t="str" cm="1">
        <f t="array" ref="S475">_xll.BDP(B475,"rr057")</f>
        <v>#N/A Connection</v>
      </c>
      <c r="T475" s="1" t="str" cm="1">
        <f t="array" ref="T475">_xll.BDP(B475,"RR026")</f>
        <v>#N/A Connection</v>
      </c>
      <c r="U475" s="1" t="str" cm="1">
        <f t="array" ref="U475">_xll.BDP(B475,"rr951")</f>
        <v>#N/A Connection</v>
      </c>
      <c r="V475" s="1" t="str" cm="1">
        <f t="array" ref="V475">_xll.BDP(B475,"rx280")</f>
        <v>#N/A Connection</v>
      </c>
      <c r="W475" s="1" t="str" cm="1">
        <f t="array" ref="W475">_xll.BDP(B475,"CEO_DUALITY")</f>
        <v>#N/A Connection</v>
      </c>
      <c r="X475" s="1" t="str" cm="1">
        <f t="array" ref="X475">_xll.BDP(B475,"ES277")</f>
        <v>#N/A Connection</v>
      </c>
      <c r="Y475" s="1" t="str" cm="1">
        <f t="array" ref="Y475">_xll.BDP(B475,"es096")</f>
        <v>#N/A Connection</v>
      </c>
      <c r="Z475" s="1" t="str" cm="1">
        <f t="array" ref="Z475">_xll.BDP(B475,"CG680")</f>
        <v>#N/A Connection</v>
      </c>
      <c r="AA475" s="1">
        <v>2.4532940000000001</v>
      </c>
      <c r="AB475" s="1">
        <v>84.003704982584352</v>
      </c>
      <c r="AC475" s="1">
        <v>-18.597799999999999</v>
      </c>
      <c r="AD475" s="1">
        <v>-16.619399999999999</v>
      </c>
      <c r="AE475" s="1">
        <v>-23.044930000000001</v>
      </c>
      <c r="AF475" s="1">
        <v>-7.856680393451299</v>
      </c>
      <c r="AG475" t="str" cm="1">
        <f t="array" ref="AG475">_xll.BDP(B475,"State_of_domicile")</f>
        <v>#N/A Connection</v>
      </c>
      <c r="AH475" t="str" cm="1">
        <f t="array" ref="AH475">_xll.BDP(B475,"cntry_of_domicile")</f>
        <v>#N/A Connection</v>
      </c>
      <c r="AI475" t="str" cm="1">
        <f t="array" ref="AI475">_xll.BDP(B475,"cur_mkt_cap")</f>
        <v>#N/A Connection</v>
      </c>
      <c r="AJ475" t="str">
        <f t="shared" si="15"/>
        <v>Large Cap</v>
      </c>
      <c r="AK475" t="str" cm="1">
        <f t="array" ref="AK475">_xll.BDP(B475,"EQY_beta")</f>
        <v>#N/A Connection</v>
      </c>
    </row>
    <row r="476" spans="1:37" x14ac:dyDescent="0.3">
      <c r="A476" t="s">
        <v>526</v>
      </c>
      <c r="B476" t="str">
        <f t="shared" si="14"/>
        <v>VZ US Equity</v>
      </c>
      <c r="C476" t="s">
        <v>16</v>
      </c>
      <c r="D476" t="s">
        <v>17</v>
      </c>
      <c r="E476">
        <v>4200000000</v>
      </c>
      <c r="F476" t="s">
        <v>1063</v>
      </c>
      <c r="G476">
        <v>8.2097999999999995</v>
      </c>
      <c r="H476">
        <v>23957917</v>
      </c>
      <c r="I476">
        <v>1983</v>
      </c>
      <c r="J476">
        <v>118400</v>
      </c>
      <c r="K476" t="s">
        <v>1099</v>
      </c>
      <c r="L476" s="1">
        <v>40.630000000000003</v>
      </c>
      <c r="M476" s="1">
        <v>0.84948977193985975</v>
      </c>
      <c r="N476" s="1">
        <v>9.2052940059677333</v>
      </c>
      <c r="O476" s="1">
        <v>7.4390729194698917</v>
      </c>
      <c r="P476" s="1" t="str" cm="1">
        <f t="array" ref="P476">_xll.BDP(B476,"is010")</f>
        <v>#N/A Connection</v>
      </c>
      <c r="Q476" s="1" t="str" cm="1">
        <f t="array" ref="Q476">_xll.BDP(B476,"wacc")</f>
        <v>#N/A Connection</v>
      </c>
      <c r="R476" s="1" t="str" cm="1">
        <f t="array" ref="R476">_xll.BDP(B476,"rr243")</f>
        <v>#N/A Connection</v>
      </c>
      <c r="S476" s="1" t="str" cm="1">
        <f t="array" ref="S476">_xll.BDP(B476,"rr057")</f>
        <v>#N/A Connection</v>
      </c>
      <c r="T476" s="1" t="str" cm="1">
        <f t="array" ref="T476">_xll.BDP(B476,"RR026")</f>
        <v>#N/A Connection</v>
      </c>
      <c r="U476" s="1" t="str" cm="1">
        <f t="array" ref="U476">_xll.BDP(B476,"rr951")</f>
        <v>#N/A Connection</v>
      </c>
      <c r="V476" s="1" t="str" cm="1">
        <f t="array" ref="V476">_xll.BDP(B476,"rx280")</f>
        <v>#N/A Connection</v>
      </c>
      <c r="W476" s="1" t="str" cm="1">
        <f t="array" ref="W476">_xll.BDP(B476,"CEO_DUALITY")</f>
        <v>#N/A Connection</v>
      </c>
      <c r="X476" s="1" t="str" cm="1">
        <f t="array" ref="X476">_xll.BDP(B476,"ES277")</f>
        <v>#N/A Connection</v>
      </c>
      <c r="Y476" s="1" t="str" cm="1">
        <f t="array" ref="Y476">_xll.BDP(B476,"es096")</f>
        <v>#N/A Connection</v>
      </c>
      <c r="Z476" s="1" t="str" cm="1">
        <f t="array" ref="Z476">_xll.BDP(B476,"CG680")</f>
        <v>#N/A Connection</v>
      </c>
      <c r="AA476" s="1">
        <v>1.2160010000000001</v>
      </c>
      <c r="AB476" s="1">
        <v>68.708405294467255</v>
      </c>
      <c r="AC476" s="1">
        <v>-19.328009999999999</v>
      </c>
      <c r="AD476" s="1">
        <v>-7.8020649999999998</v>
      </c>
      <c r="AE476" s="1">
        <v>-6.216178E-2</v>
      </c>
      <c r="AF476" s="1">
        <v>3.7724202952424957</v>
      </c>
      <c r="AG476" t="str" cm="1">
        <f t="array" ref="AG476">_xll.BDP(B476,"State_of_domicile")</f>
        <v>#N/A Connection</v>
      </c>
      <c r="AH476" t="str" cm="1">
        <f t="array" ref="AH476">_xll.BDP(B476,"cntry_of_domicile")</f>
        <v>#N/A Connection</v>
      </c>
      <c r="AI476" t="str" cm="1">
        <f t="array" ref="AI476">_xll.BDP(B476,"cur_mkt_cap")</f>
        <v>#N/A Connection</v>
      </c>
      <c r="AJ476" t="str">
        <f t="shared" si="15"/>
        <v>Large Cap</v>
      </c>
      <c r="AK476" t="str" cm="1">
        <f t="array" ref="AK476">_xll.BDP(B476,"EQY_beta")</f>
        <v>#N/A Connection</v>
      </c>
    </row>
    <row r="477" spans="1:37" x14ac:dyDescent="0.3">
      <c r="A477" t="s">
        <v>971</v>
      </c>
      <c r="B477" t="str">
        <f t="shared" si="14"/>
        <v>WAB US Equity</v>
      </c>
      <c r="C477" t="s">
        <v>469</v>
      </c>
      <c r="D477" t="s">
        <v>21</v>
      </c>
      <c r="E477">
        <v>181867900</v>
      </c>
      <c r="F477" t="s">
        <v>1063</v>
      </c>
      <c r="G477">
        <v>29.371300000000002</v>
      </c>
      <c r="H477">
        <v>937491</v>
      </c>
      <c r="I477">
        <v>1989</v>
      </c>
      <c r="J477">
        <v>25000</v>
      </c>
      <c r="K477" t="s">
        <v>1079</v>
      </c>
      <c r="L477" s="1">
        <v>103.23</v>
      </c>
      <c r="M477" s="1">
        <v>5.1371635464611654</v>
      </c>
      <c r="N477" s="1">
        <v>10.570378518301951</v>
      </c>
      <c r="O477" s="1">
        <v>3.0933185920291351</v>
      </c>
      <c r="P477" s="1" t="str" cm="1">
        <f t="array" ref="P477">_xll.BDP(B477,"is010")</f>
        <v>#N/A Connection</v>
      </c>
      <c r="Q477" s="1" t="str" cm="1">
        <f t="array" ref="Q477">_xll.BDP(B477,"wacc")</f>
        <v>#N/A Connection</v>
      </c>
      <c r="R477" s="1" t="str" cm="1">
        <f t="array" ref="R477">_xll.BDP(B477,"rr243")</f>
        <v>#N/A Connection</v>
      </c>
      <c r="S477" s="1" t="str" cm="1">
        <f t="array" ref="S477">_xll.BDP(B477,"rr057")</f>
        <v>#N/A Connection</v>
      </c>
      <c r="T477" s="1" t="str" cm="1">
        <f t="array" ref="T477">_xll.BDP(B477,"RR026")</f>
        <v>#N/A Connection</v>
      </c>
      <c r="U477" s="1" t="str" cm="1">
        <f t="array" ref="U477">_xll.BDP(B477,"rr951")</f>
        <v>#N/A Connection</v>
      </c>
      <c r="V477" s="1" t="str" cm="1">
        <f t="array" ref="V477">_xll.BDP(B477,"rx280")</f>
        <v>#N/A Connection</v>
      </c>
      <c r="W477" s="1" t="str" cm="1">
        <f t="array" ref="W477">_xll.BDP(B477,"CEO_DUALITY")</f>
        <v>#N/A Connection</v>
      </c>
      <c r="X477" s="1" t="str" cm="1">
        <f t="array" ref="X477">_xll.BDP(B477,"ES277")</f>
        <v>#N/A Connection</v>
      </c>
      <c r="Y477" s="1" t="str" cm="1">
        <f t="array" ref="Y477">_xll.BDP(B477,"es096")</f>
        <v>#N/A Connection</v>
      </c>
      <c r="Z477" s="1" t="str" cm="1">
        <f t="array" ref="Z477">_xll.BDP(B477,"CG680")</f>
        <v>#N/A Connection</v>
      </c>
      <c r="AA477" s="1">
        <v>3.2464919999999999</v>
      </c>
      <c r="AB477" s="1">
        <v>100.19783496609382</v>
      </c>
      <c r="AC477" s="1">
        <v>11.55504</v>
      </c>
      <c r="AD477" s="1">
        <v>9.4774930000000008</v>
      </c>
      <c r="AE477" s="1">
        <v>5.4023310000000002</v>
      </c>
      <c r="AF477" s="1">
        <v>9.2180968480771508</v>
      </c>
      <c r="AG477" t="str" cm="1">
        <f t="array" ref="AG477">_xll.BDP(B477,"State_of_domicile")</f>
        <v>#N/A Connection</v>
      </c>
      <c r="AH477" t="str" cm="1">
        <f t="array" ref="AH477">_xll.BDP(B477,"cntry_of_domicile")</f>
        <v>#N/A Connection</v>
      </c>
      <c r="AI477" t="str" cm="1">
        <f t="array" ref="AI477">_xll.BDP(B477,"cur_mkt_cap")</f>
        <v>#N/A Connection</v>
      </c>
      <c r="AJ477" t="str">
        <f t="shared" si="15"/>
        <v>Large Cap</v>
      </c>
      <c r="AK477" t="str" cm="1">
        <f t="array" ref="AK477">_xll.BDP(B477,"EQY_beta")</f>
        <v>#N/A Connection</v>
      </c>
    </row>
    <row r="478" spans="1:37" x14ac:dyDescent="0.3">
      <c r="A478" t="s">
        <v>837</v>
      </c>
      <c r="B478" t="str">
        <f t="shared" si="14"/>
        <v>WAT US Equity</v>
      </c>
      <c r="C478" t="s">
        <v>336</v>
      </c>
      <c r="D478" t="s">
        <v>29</v>
      </c>
      <c r="E478">
        <v>59407580</v>
      </c>
      <c r="F478" t="s">
        <v>1063</v>
      </c>
      <c r="G478">
        <v>29.773499999999999</v>
      </c>
      <c r="H478">
        <v>326439</v>
      </c>
      <c r="I478">
        <v>1991</v>
      </c>
      <c r="J478">
        <v>7800</v>
      </c>
      <c r="K478" t="s">
        <v>1064</v>
      </c>
      <c r="L478" s="1">
        <v>332.99</v>
      </c>
      <c r="M478" s="1">
        <v>11.017104342458239</v>
      </c>
      <c r="N478" s="1">
        <v>9.3916127118209491</v>
      </c>
      <c r="O478" s="1">
        <v>15.009925414596117</v>
      </c>
      <c r="P478" s="1" t="str" cm="1">
        <f t="array" ref="P478">_xll.BDP(B478,"is010")</f>
        <v>#N/A Connection</v>
      </c>
      <c r="Q478" s="1" t="str" cm="1">
        <f t="array" ref="Q478">_xll.BDP(B478,"wacc")</f>
        <v>#N/A Connection</v>
      </c>
      <c r="R478" s="1" t="str" cm="1">
        <f t="array" ref="R478">_xll.BDP(B478,"rr243")</f>
        <v>#N/A Connection</v>
      </c>
      <c r="S478" s="1" t="str" cm="1">
        <f t="array" ref="S478">_xll.BDP(B478,"rr057")</f>
        <v>#N/A Connection</v>
      </c>
      <c r="T478" s="1" t="str" cm="1">
        <f t="array" ref="T478">_xll.BDP(B478,"RR026")</f>
        <v>#N/A Connection</v>
      </c>
      <c r="U478" s="1" t="str" cm="1">
        <f t="array" ref="U478">_xll.BDP(B478,"rr951")</f>
        <v>#N/A Connection</v>
      </c>
      <c r="V478" s="1" t="str" cm="1">
        <f t="array" ref="V478">_xll.BDP(B478,"rx280")</f>
        <v>#N/A Connection</v>
      </c>
      <c r="W478" s="1" t="str" cm="1">
        <f t="array" ref="W478">_xll.BDP(B478,"CEO_DUALITY")</f>
        <v>#N/A Connection</v>
      </c>
      <c r="X478" s="1" t="str" cm="1">
        <f t="array" ref="X478">_xll.BDP(B478,"ES277")</f>
        <v>#N/A Connection</v>
      </c>
      <c r="Y478" s="1" t="str" cm="1">
        <f t="array" ref="Y478">_xll.BDP(B478,"es096")</f>
        <v>#N/A Connection</v>
      </c>
      <c r="Z478" s="1" t="str" cm="1">
        <f t="array" ref="Z478">_xll.BDP(B478,"CG680")</f>
        <v>#N/A Connection</v>
      </c>
      <c r="AA478" s="1">
        <v>4.9082340000000002</v>
      </c>
      <c r="AB478" s="1">
        <v>99.723956918933581</v>
      </c>
      <c r="AC478" s="1">
        <v>2.1051030000000002</v>
      </c>
      <c r="AD478" s="1">
        <v>11.49099</v>
      </c>
      <c r="AE478" s="1">
        <v>9.8278110000000005</v>
      </c>
      <c r="AF478" s="1">
        <v>14.771674463566086</v>
      </c>
      <c r="AG478" t="str" cm="1">
        <f t="array" ref="AG478">_xll.BDP(B478,"State_of_domicile")</f>
        <v>#N/A Connection</v>
      </c>
      <c r="AH478" t="str" cm="1">
        <f t="array" ref="AH478">_xll.BDP(B478,"cntry_of_domicile")</f>
        <v>#N/A Connection</v>
      </c>
      <c r="AI478" t="str" cm="1">
        <f t="array" ref="AI478">_xll.BDP(B478,"cur_mkt_cap")</f>
        <v>#N/A Connection</v>
      </c>
      <c r="AJ478" t="str">
        <f t="shared" si="15"/>
        <v>Large Cap</v>
      </c>
      <c r="AK478" t="str" cm="1">
        <f t="array" ref="AK478">_xll.BDP(B478,"EQY_beta")</f>
        <v>#N/A Connection</v>
      </c>
    </row>
    <row r="479" spans="1:37" x14ac:dyDescent="0.3">
      <c r="A479" t="s">
        <v>831</v>
      </c>
      <c r="B479" t="str">
        <f t="shared" si="14"/>
        <v>WBA US Equity</v>
      </c>
      <c r="C479" t="s">
        <v>330</v>
      </c>
      <c r="D479" t="s">
        <v>27</v>
      </c>
      <c r="E479">
        <v>862503500</v>
      </c>
      <c r="F479" t="s">
        <v>1065</v>
      </c>
      <c r="G479">
        <v>7.4966999999999997</v>
      </c>
      <c r="H479">
        <v>7164179</v>
      </c>
      <c r="I479">
        <v>2014</v>
      </c>
      <c r="J479">
        <v>200000</v>
      </c>
      <c r="K479" t="s">
        <v>1109</v>
      </c>
      <c r="L479" s="1">
        <v>36.26</v>
      </c>
      <c r="M479" s="1">
        <v>6.8709878496235444</v>
      </c>
      <c r="O479" s="1">
        <v>4.4053118461640377</v>
      </c>
      <c r="P479" s="1" t="str" cm="1">
        <f t="array" ref="P479">_xll.BDP(B479,"is010")</f>
        <v>#N/A Connection</v>
      </c>
      <c r="Q479" s="1" t="str" cm="1">
        <f t="array" ref="Q479">_xll.BDP(B479,"wacc")</f>
        <v>#N/A Connection</v>
      </c>
      <c r="R479" s="1" t="str" cm="1">
        <f t="array" ref="R479">_xll.BDP(B479,"rr243")</f>
        <v>#N/A Connection</v>
      </c>
      <c r="S479" s="1" t="str" cm="1">
        <f t="array" ref="S479">_xll.BDP(B479,"rr057")</f>
        <v>#N/A Connection</v>
      </c>
      <c r="T479" s="1" t="str" cm="1">
        <f t="array" ref="T479">_xll.BDP(B479,"RR026")</f>
        <v>#N/A Connection</v>
      </c>
      <c r="U479" s="1" t="str" cm="1">
        <f t="array" ref="U479">_xll.BDP(B479,"rr951")</f>
        <v>#N/A Connection</v>
      </c>
      <c r="V479" s="1" t="str" cm="1">
        <f t="array" ref="V479">_xll.BDP(B479,"rx280")</f>
        <v>#N/A Connection</v>
      </c>
      <c r="W479" s="1" t="str" cm="1">
        <f t="array" ref="W479">_xll.BDP(B479,"CEO_DUALITY")</f>
        <v>#N/A Connection</v>
      </c>
      <c r="X479" s="1" t="str" cm="1">
        <f t="array" ref="X479">_xll.BDP(B479,"ES277")</f>
        <v>#N/A Connection</v>
      </c>
      <c r="Y479" s="1" t="str" cm="1">
        <f t="array" ref="Y479">_xll.BDP(B479,"es096")</f>
        <v>#N/A Connection</v>
      </c>
      <c r="Z479" s="1" t="str" cm="1">
        <f t="array" ref="Z479">_xll.BDP(B479,"CG680")</f>
        <v>#N/A Connection</v>
      </c>
      <c r="AA479" s="1">
        <v>5.3810289999999998</v>
      </c>
      <c r="AB479" s="1">
        <v>60.543838402511682</v>
      </c>
      <c r="AC479" s="1">
        <v>-28.995699999999999</v>
      </c>
      <c r="AD479" s="1">
        <v>-8.8203399999999998</v>
      </c>
      <c r="AE479" s="1">
        <v>-10.54622</v>
      </c>
      <c r="AG479" t="str" cm="1">
        <f t="array" ref="AG479">_xll.BDP(B479,"State_of_domicile")</f>
        <v>#N/A Connection</v>
      </c>
      <c r="AH479" t="str" cm="1">
        <f t="array" ref="AH479">_xll.BDP(B479,"cntry_of_domicile")</f>
        <v>#N/A Connection</v>
      </c>
      <c r="AI479" t="str" cm="1">
        <f t="array" ref="AI479">_xll.BDP(B479,"cur_mkt_cap")</f>
        <v>#N/A Connection</v>
      </c>
      <c r="AJ479" t="str">
        <f t="shared" si="15"/>
        <v>Large Cap</v>
      </c>
      <c r="AK479" t="str" cm="1">
        <f t="array" ref="AK479">_xll.BDP(B479,"EQY_beta")</f>
        <v>#N/A Connection</v>
      </c>
    </row>
    <row r="480" spans="1:37" x14ac:dyDescent="0.3">
      <c r="A480" t="s">
        <v>909</v>
      </c>
      <c r="B480" t="str">
        <f t="shared" si="14"/>
        <v>WBD US Equity</v>
      </c>
      <c r="C480" t="s">
        <v>408</v>
      </c>
      <c r="D480" t="s">
        <v>17</v>
      </c>
      <c r="E480">
        <v>2428396000</v>
      </c>
      <c r="F480" t="s">
        <v>1065</v>
      </c>
      <c r="G480">
        <v>7.2262000000000004</v>
      </c>
      <c r="H480">
        <v>25693568</v>
      </c>
      <c r="I480">
        <v>2008</v>
      </c>
      <c r="J480">
        <v>11000</v>
      </c>
      <c r="K480" t="s">
        <v>1103</v>
      </c>
      <c r="L480" s="1">
        <v>13.17</v>
      </c>
      <c r="M480" s="1">
        <v>8.3878422083946358</v>
      </c>
      <c r="O480" s="1">
        <v>2.6333604162235154</v>
      </c>
      <c r="P480" s="1" t="str" cm="1">
        <f t="array" ref="P480">_xll.BDP(B480,"is010")</f>
        <v>#N/A Connection</v>
      </c>
      <c r="Q480" s="1" t="str" cm="1">
        <f t="array" ref="Q480">_xll.BDP(B480,"wacc")</f>
        <v>#N/A Connection</v>
      </c>
      <c r="R480" s="1" t="str" cm="1">
        <f t="array" ref="R480">_xll.BDP(B480,"rr243")</f>
        <v>#N/A Connection</v>
      </c>
      <c r="S480" s="1" t="str" cm="1">
        <f t="array" ref="S480">_xll.BDP(B480,"rr057")</f>
        <v>#N/A Connection</v>
      </c>
      <c r="T480" s="1" t="str" cm="1">
        <f t="array" ref="T480">_xll.BDP(B480,"RR026")</f>
        <v>#N/A Connection</v>
      </c>
      <c r="U480" s="1" t="str" cm="1">
        <f t="array" ref="U480">_xll.BDP(B480,"rr951")</f>
        <v>#N/A Connection</v>
      </c>
      <c r="V480" s="1" t="str" cm="1">
        <f t="array" ref="V480">_xll.BDP(B480,"rx280")</f>
        <v>#N/A Connection</v>
      </c>
      <c r="W480" s="1" t="str" cm="1">
        <f t="array" ref="W480">_xll.BDP(B480,"CEO_DUALITY")</f>
        <v>#N/A Connection</v>
      </c>
      <c r="X480" s="1" t="str" cm="1">
        <f t="array" ref="X480">_xll.BDP(B480,"ES277")</f>
        <v>#N/A Connection</v>
      </c>
      <c r="Y480" s="1" t="str" cm="1">
        <f t="array" ref="Y480">_xll.BDP(B480,"es096")</f>
        <v>#N/A Connection</v>
      </c>
      <c r="Z480" s="1" t="str" cm="1">
        <f t="array" ref="Z480">_xll.BDP(B480,"CG680")</f>
        <v>#N/A Connection</v>
      </c>
      <c r="AA480" s="1">
        <v>2.739115</v>
      </c>
      <c r="AB480" s="1">
        <v>61.501852384749043</v>
      </c>
      <c r="AG480" t="str" cm="1">
        <f t="array" ref="AG480">_xll.BDP(B480,"State_of_domicile")</f>
        <v>#N/A Connection</v>
      </c>
      <c r="AH480" t="str" cm="1">
        <f t="array" ref="AH480">_xll.BDP(B480,"cntry_of_domicile")</f>
        <v>#N/A Connection</v>
      </c>
      <c r="AI480" t="str" cm="1">
        <f t="array" ref="AI480">_xll.BDP(B480,"cur_mkt_cap")</f>
        <v>#N/A Connection</v>
      </c>
      <c r="AJ480" t="str">
        <f t="shared" si="15"/>
        <v>Large Cap</v>
      </c>
      <c r="AK480">
        <v>1.276</v>
      </c>
    </row>
    <row r="481" spans="1:37" x14ac:dyDescent="0.3">
      <c r="A481" t="s">
        <v>973</v>
      </c>
      <c r="B481" t="str">
        <f t="shared" si="14"/>
        <v>WDC US Equity</v>
      </c>
      <c r="C481" t="s">
        <v>471</v>
      </c>
      <c r="D481" t="s">
        <v>19</v>
      </c>
      <c r="E481">
        <v>317650300</v>
      </c>
      <c r="F481" t="s">
        <v>1065</v>
      </c>
      <c r="G481">
        <v>15.2197</v>
      </c>
      <c r="H481">
        <v>5911433</v>
      </c>
      <c r="I481">
        <v>2000</v>
      </c>
      <c r="J481">
        <v>65000</v>
      </c>
      <c r="K481" t="s">
        <v>1068</v>
      </c>
      <c r="L481" s="1">
        <v>38.07</v>
      </c>
      <c r="M481" s="1">
        <v>-1.8993314706789888</v>
      </c>
      <c r="O481" s="1">
        <v>1.5015899023277783</v>
      </c>
      <c r="P481" s="1" t="str" cm="1">
        <f t="array" ref="P481">_xll.BDP(B481,"is010")</f>
        <v>#N/A Connection</v>
      </c>
      <c r="Q481" s="1" t="str" cm="1">
        <f t="array" ref="Q481">_xll.BDP(B481,"wacc")</f>
        <v>#N/A Connection</v>
      </c>
      <c r="R481" s="1" t="str" cm="1">
        <f t="array" ref="R481">_xll.BDP(B481,"rr243")</f>
        <v>#N/A Connection</v>
      </c>
      <c r="S481" s="1" t="str" cm="1">
        <f t="array" ref="S481">_xll.BDP(B481,"rr057")</f>
        <v>#N/A Connection</v>
      </c>
      <c r="T481" s="1" t="str" cm="1">
        <f t="array" ref="T481">_xll.BDP(B481,"RR026")</f>
        <v>#N/A Connection</v>
      </c>
      <c r="U481" s="1" t="str" cm="1">
        <f t="array" ref="U481">_xll.BDP(B481,"rr951")</f>
        <v>#N/A Connection</v>
      </c>
      <c r="V481" s="1" t="str" cm="1">
        <f t="array" ref="V481">_xll.BDP(B481,"rx280")</f>
        <v>#N/A Connection</v>
      </c>
      <c r="W481" s="1" t="str" cm="1">
        <f t="array" ref="W481">_xll.BDP(B481,"CEO_DUALITY")</f>
        <v>#N/A Connection</v>
      </c>
      <c r="X481" s="1" t="str" cm="1">
        <f t="array" ref="X481">_xll.BDP(B481,"ES277")</f>
        <v>#N/A Connection</v>
      </c>
      <c r="Y481" s="1" t="str" cm="1">
        <f t="array" ref="Y481">_xll.BDP(B481,"es096")</f>
        <v>#N/A Connection</v>
      </c>
      <c r="Z481" s="1" t="str" cm="1">
        <f t="array" ref="Z481">_xll.BDP(B481,"CG680")</f>
        <v>#N/A Connection</v>
      </c>
      <c r="AA481" s="1">
        <v>1.7675559999999999</v>
      </c>
      <c r="AB481" s="1">
        <v>92.735233928485286</v>
      </c>
      <c r="AC481" s="1">
        <v>-40.502180000000003</v>
      </c>
      <c r="AD481" s="1">
        <v>-17.24409</v>
      </c>
      <c r="AE481" s="1">
        <v>-13.61725</v>
      </c>
      <c r="AF481" s="1">
        <v>-0.68317610324964972</v>
      </c>
      <c r="AG481" t="str" cm="1">
        <f t="array" ref="AG481">_xll.BDP(B481,"State_of_domicile")</f>
        <v>#N/A Connection</v>
      </c>
      <c r="AH481" t="str" cm="1">
        <f t="array" ref="AH481">_xll.BDP(B481,"cntry_of_domicile")</f>
        <v>#N/A Connection</v>
      </c>
      <c r="AI481" t="str" cm="1">
        <f t="array" ref="AI481">_xll.BDP(B481,"cur_mkt_cap")</f>
        <v>#N/A Connection</v>
      </c>
      <c r="AJ481" t="str">
        <f t="shared" si="15"/>
        <v>Large Cap</v>
      </c>
      <c r="AK481" t="str" cm="1">
        <f t="array" ref="AK481">_xll.BDP(B481,"EQY_beta")</f>
        <v>#N/A Connection</v>
      </c>
    </row>
    <row r="482" spans="1:37" x14ac:dyDescent="0.3">
      <c r="A482" t="s">
        <v>752</v>
      </c>
      <c r="B482" t="str">
        <f t="shared" si="14"/>
        <v>WEC US Equity</v>
      </c>
      <c r="C482" t="s">
        <v>252</v>
      </c>
      <c r="D482" t="s">
        <v>47</v>
      </c>
      <c r="E482">
        <v>315434500</v>
      </c>
      <c r="F482" t="s">
        <v>1063</v>
      </c>
      <c r="G482">
        <v>21.0061</v>
      </c>
      <c r="H482">
        <v>1263890</v>
      </c>
      <c r="I482">
        <v>1981</v>
      </c>
      <c r="J482">
        <v>6938</v>
      </c>
      <c r="K482" t="s">
        <v>1075</v>
      </c>
      <c r="L482" s="1">
        <v>95.05</v>
      </c>
      <c r="M482" s="1">
        <v>2.1755766183477521</v>
      </c>
      <c r="N482" s="1">
        <v>7.2543028962466281</v>
      </c>
      <c r="O482" s="1">
        <v>3.4488179205526208</v>
      </c>
      <c r="P482" s="1" t="str" cm="1">
        <f t="array" ref="P482">_xll.BDP(B482,"is010")</f>
        <v>#N/A Connection</v>
      </c>
      <c r="Q482" s="1" t="str" cm="1">
        <f t="array" ref="Q482">_xll.BDP(B482,"wacc")</f>
        <v>#N/A Connection</v>
      </c>
      <c r="R482" s="1" t="str" cm="1">
        <f t="array" ref="R482">_xll.BDP(B482,"rr243")</f>
        <v>#N/A Connection</v>
      </c>
      <c r="S482" s="1" t="str" cm="1">
        <f t="array" ref="S482">_xll.BDP(B482,"rr057")</f>
        <v>#N/A Connection</v>
      </c>
      <c r="T482" s="1" t="str" cm="1">
        <f t="array" ref="T482">_xll.BDP(B482,"RR026")</f>
        <v>#N/A Connection</v>
      </c>
      <c r="U482" s="1" t="str" cm="1">
        <f t="array" ref="U482">_xll.BDP(B482,"rr951")</f>
        <v>#N/A Connection</v>
      </c>
      <c r="V482" s="1" t="str" cm="1">
        <f t="array" ref="V482">_xll.BDP(B482,"rx280")</f>
        <v>#N/A Connection</v>
      </c>
      <c r="W482" s="1" t="str" cm="1">
        <f t="array" ref="W482">_xll.BDP(B482,"CEO_DUALITY")</f>
        <v>#N/A Connection</v>
      </c>
      <c r="X482" s="1" t="str" cm="1">
        <f t="array" ref="X482">_xll.BDP(B482,"ES277")</f>
        <v>#N/A Connection</v>
      </c>
      <c r="Y482" s="1" t="str" cm="1">
        <f t="array" ref="Y482">_xll.BDP(B482,"es096")</f>
        <v>#N/A Connection</v>
      </c>
      <c r="Z482" s="1" t="str" cm="1">
        <f t="array" ref="Z482">_xll.BDP(B482,"CG680")</f>
        <v>#N/A Connection</v>
      </c>
      <c r="AA482" s="1">
        <v>3.593143</v>
      </c>
      <c r="AB482" s="1">
        <v>81.661592360808442</v>
      </c>
      <c r="AC482" s="1">
        <v>2.2483330000000001</v>
      </c>
      <c r="AD482" s="1">
        <v>2.4168270000000001</v>
      </c>
      <c r="AE482" s="1">
        <v>11.7446</v>
      </c>
      <c r="AF482" s="1">
        <v>13.457115944415365</v>
      </c>
      <c r="AG482" t="str" cm="1">
        <f t="array" ref="AG482">_xll.BDP(B482,"State_of_domicile")</f>
        <v>#N/A Connection</v>
      </c>
      <c r="AH482" t="str" cm="1">
        <f t="array" ref="AH482">_xll.BDP(B482,"cntry_of_domicile")</f>
        <v>#N/A Connection</v>
      </c>
      <c r="AI482" t="str" cm="1">
        <f t="array" ref="AI482">_xll.BDP(B482,"cur_mkt_cap")</f>
        <v>#N/A Connection</v>
      </c>
      <c r="AJ482" t="str">
        <f t="shared" si="15"/>
        <v>Large Cap</v>
      </c>
      <c r="AK482" t="str" cm="1">
        <f t="array" ref="AK482">_xll.BDP(B482,"EQY_beta")</f>
        <v>#N/A Connection</v>
      </c>
    </row>
    <row r="483" spans="1:37" x14ac:dyDescent="0.3">
      <c r="A483" t="s">
        <v>786</v>
      </c>
      <c r="B483" t="str">
        <f t="shared" si="14"/>
        <v>WELL US Equity</v>
      </c>
      <c r="C483" t="s">
        <v>286</v>
      </c>
      <c r="D483" t="s">
        <v>33</v>
      </c>
      <c r="E483">
        <v>472521500</v>
      </c>
      <c r="F483" t="s">
        <v>1063</v>
      </c>
      <c r="G483">
        <v>200.4494</v>
      </c>
      <c r="H483">
        <v>1971673</v>
      </c>
      <c r="I483">
        <v>2022</v>
      </c>
      <c r="J483">
        <v>464</v>
      </c>
      <c r="K483" t="s">
        <v>1081</v>
      </c>
      <c r="L483" s="1">
        <v>72.459999999999994</v>
      </c>
      <c r="M483" s="1">
        <v>-1.3601178811855741</v>
      </c>
      <c r="O483" s="1">
        <v>2.4880870553302259</v>
      </c>
      <c r="P483" s="1" t="str" cm="1">
        <f t="array" ref="P483">_xll.BDP(B483,"is010")</f>
        <v>#N/A Connection</v>
      </c>
      <c r="Q483" s="1" t="str" cm="1">
        <f t="array" ref="Q483">_xll.BDP(B483,"wacc")</f>
        <v>#N/A Connection</v>
      </c>
      <c r="R483" s="1" t="str" cm="1">
        <f t="array" ref="R483">_xll.BDP(B483,"rr243")</f>
        <v>#N/A Connection</v>
      </c>
      <c r="T483" s="1" t="str" cm="1">
        <f t="array" ref="T483">_xll.BDP(B483,"RR026")</f>
        <v>#N/A Connection</v>
      </c>
      <c r="U483" s="1" t="str" cm="1">
        <f t="array" ref="U483">_xll.BDP(B483,"rr951")</f>
        <v>#N/A Connection</v>
      </c>
      <c r="V483" s="1" t="str" cm="1">
        <f t="array" ref="V483">_xll.BDP(B483,"rx280")</f>
        <v>#N/A Connection</v>
      </c>
      <c r="W483" s="1" t="str" cm="1">
        <f t="array" ref="W483">_xll.BDP(B483,"CEO_DUALITY")</f>
        <v>#N/A Connection</v>
      </c>
      <c r="X483" s="1" t="str" cm="1">
        <f t="array" ref="X483">_xll.BDP(B483,"ES277")</f>
        <v>#N/A Connection</v>
      </c>
      <c r="Y483" s="1" t="str" cm="1">
        <f t="array" ref="Y483">_xll.BDP(B483,"es096")</f>
        <v>#N/A Connection</v>
      </c>
      <c r="Z483" s="1" t="str" cm="1">
        <f t="array" ref="Z483">_xll.BDP(B483,"CG680")</f>
        <v>#N/A Connection</v>
      </c>
      <c r="AA483" s="1">
        <v>4.7299020000000001</v>
      </c>
      <c r="AB483" s="1">
        <v>113.60485968388905</v>
      </c>
      <c r="AC483" s="1">
        <v>-14.267060000000001</v>
      </c>
      <c r="AD483" s="1">
        <v>-2.3024249999999999</v>
      </c>
      <c r="AE483" s="1">
        <v>8.4829170000000005</v>
      </c>
      <c r="AF483" s="1">
        <v>5.3903610402640245</v>
      </c>
      <c r="AG483" t="str" cm="1">
        <f t="array" ref="AG483">_xll.BDP(B483,"State_of_domicile")</f>
        <v>#N/A Connection</v>
      </c>
      <c r="AH483" t="str" cm="1">
        <f t="array" ref="AH483">_xll.BDP(B483,"cntry_of_domicile")</f>
        <v>#N/A Connection</v>
      </c>
      <c r="AI483" t="str" cm="1">
        <f t="array" ref="AI483">_xll.BDP(B483,"cur_mkt_cap")</f>
        <v>#N/A Connection</v>
      </c>
      <c r="AJ483" t="str">
        <f t="shared" si="15"/>
        <v>Large Cap</v>
      </c>
      <c r="AK483" t="str" cm="1">
        <f t="array" ref="AK483">_xll.BDP(B483,"EQY_beta")</f>
        <v>#N/A Connection</v>
      </c>
    </row>
    <row r="484" spans="1:37" x14ac:dyDescent="0.3">
      <c r="A484" t="s">
        <v>699</v>
      </c>
      <c r="B484" t="str">
        <f t="shared" si="14"/>
        <v>WFC US Equity</v>
      </c>
      <c r="C484" t="s">
        <v>198</v>
      </c>
      <c r="D484" t="s">
        <v>14</v>
      </c>
      <c r="E484">
        <v>3810491000</v>
      </c>
      <c r="F484" t="s">
        <v>1063</v>
      </c>
      <c r="G484">
        <v>15.131399999999999</v>
      </c>
      <c r="H484">
        <v>19129404</v>
      </c>
      <c r="I484">
        <v>1929</v>
      </c>
      <c r="J484">
        <v>239209</v>
      </c>
      <c r="K484" t="s">
        <v>1088</v>
      </c>
      <c r="L484" s="1">
        <v>43.89</v>
      </c>
      <c r="M484" s="1">
        <v>2.0361202382272792</v>
      </c>
      <c r="N484" s="1">
        <v>3.8903040138782776</v>
      </c>
      <c r="O484" s="1">
        <v>0.83251527749113485</v>
      </c>
      <c r="P484" s="1" t="str" cm="1">
        <f t="array" ref="P484">_xll.BDP(B484,"is010")</f>
        <v>#N/A Connection</v>
      </c>
      <c r="Q484" s="1" t="str" cm="1">
        <f t="array" ref="Q484">_xll.BDP(B484,"wacc")</f>
        <v>#N/A Connection</v>
      </c>
      <c r="R484" s="1" t="str" cm="1">
        <f t="array" ref="R484">_xll.BDP(B484,"rr243")</f>
        <v>#N/A Connection</v>
      </c>
      <c r="T484" s="1" t="str" cm="1">
        <f t="array" ref="T484">_xll.BDP(B484,"RR026")</f>
        <v>#N/A Connection</v>
      </c>
      <c r="U484" s="1" t="str" cm="1">
        <f t="array" ref="U484">_xll.BDP(B484,"rr951")</f>
        <v>#N/A Connection</v>
      </c>
      <c r="V484" s="1" t="str" cm="1">
        <f t="array" ref="V484">_xll.BDP(B484,"rx280")</f>
        <v>#N/A Connection</v>
      </c>
      <c r="W484" s="1" t="str" cm="1">
        <f t="array" ref="W484">_xll.BDP(B484,"CEO_DUALITY")</f>
        <v>#N/A Connection</v>
      </c>
      <c r="X484" s="1" t="str" cm="1">
        <f t="array" ref="X484">_xll.BDP(B484,"ES277")</f>
        <v>#N/A Connection</v>
      </c>
      <c r="Y484" s="1" t="str" cm="1">
        <f t="array" ref="Y484">_xll.BDP(B484,"es096")</f>
        <v>#N/A Connection</v>
      </c>
      <c r="Z484" s="1" t="str" cm="1">
        <f t="array" ref="Z484">_xll.BDP(B484,"CG680")</f>
        <v>#N/A Connection</v>
      </c>
      <c r="AA484" s="1">
        <v>1.611877</v>
      </c>
      <c r="AB484" s="1">
        <v>77.340984671647817</v>
      </c>
      <c r="AC484" s="1">
        <v>-20.834720000000001</v>
      </c>
      <c r="AD484" s="1">
        <v>-1.2879620000000001</v>
      </c>
      <c r="AE484" s="1">
        <v>-4.562907</v>
      </c>
      <c r="AF484" s="1">
        <v>4.9495891796681235</v>
      </c>
      <c r="AG484" t="str" cm="1">
        <f t="array" ref="AG484">_xll.BDP(B484,"State_of_domicile")</f>
        <v>#N/A Connection</v>
      </c>
      <c r="AH484" t="str" cm="1">
        <f t="array" ref="AH484">_xll.BDP(B484,"cntry_of_domicile")</f>
        <v>#N/A Connection</v>
      </c>
      <c r="AI484" t="str" cm="1">
        <f t="array" ref="AI484">_xll.BDP(B484,"cur_mkt_cap")</f>
        <v>#N/A Connection</v>
      </c>
      <c r="AJ484" t="str">
        <f t="shared" si="15"/>
        <v>Large Cap</v>
      </c>
      <c r="AK484" t="str" cm="1">
        <f t="array" ref="AK484">_xll.BDP(B484,"EQY_beta")</f>
        <v>#N/A Connection</v>
      </c>
    </row>
    <row r="485" spans="1:37" x14ac:dyDescent="0.3">
      <c r="A485" t="s">
        <v>749</v>
      </c>
      <c r="B485" t="str">
        <f t="shared" si="14"/>
        <v>WHR US Equity</v>
      </c>
      <c r="C485" t="s">
        <v>249</v>
      </c>
      <c r="D485" t="s">
        <v>39</v>
      </c>
      <c r="E485">
        <v>54000000</v>
      </c>
      <c r="F485" t="s">
        <v>1063</v>
      </c>
      <c r="G485">
        <v>26.172499999999999</v>
      </c>
      <c r="H485">
        <v>696516</v>
      </c>
      <c r="I485">
        <v>1955</v>
      </c>
      <c r="J485">
        <v>69000</v>
      </c>
      <c r="K485" t="s">
        <v>1110</v>
      </c>
      <c r="L485" s="1">
        <v>154</v>
      </c>
      <c r="M485" s="1">
        <v>5.3936243429797637</v>
      </c>
      <c r="N485" s="1">
        <v>5.1131442808161296</v>
      </c>
      <c r="O485" s="1">
        <v>4.2837910781001165</v>
      </c>
      <c r="P485" s="1" t="str" cm="1">
        <f t="array" ref="P485">_xll.BDP(B485,"is010")</f>
        <v>#N/A Connection</v>
      </c>
      <c r="Q485" s="1" t="str" cm="1">
        <f t="array" ref="Q485">_xll.BDP(B485,"wacc")</f>
        <v>#N/A Connection</v>
      </c>
      <c r="R485" s="1" t="str" cm="1">
        <f t="array" ref="R485">_xll.BDP(B485,"rr243")</f>
        <v>#N/A Connection</v>
      </c>
      <c r="S485" s="1" t="str" cm="1">
        <f t="array" ref="S485">_xll.BDP(B485,"rr057")</f>
        <v>#N/A Connection</v>
      </c>
      <c r="T485" s="1" t="str" cm="1">
        <f t="array" ref="T485">_xll.BDP(B485,"RR026")</f>
        <v>#N/A Connection</v>
      </c>
      <c r="U485" s="1" t="str" cm="1">
        <f t="array" ref="U485">_xll.BDP(B485,"rr951")</f>
        <v>#N/A Connection</v>
      </c>
      <c r="V485" s="1" t="str" cm="1">
        <f t="array" ref="V485">_xll.BDP(B485,"rx280")</f>
        <v>#N/A Connection</v>
      </c>
      <c r="W485" s="1" t="str" cm="1">
        <f t="array" ref="W485">_xll.BDP(B485,"CEO_DUALITY")</f>
        <v>#N/A Connection</v>
      </c>
      <c r="X485" s="1" t="str" cm="1">
        <f t="array" ref="X485">_xll.BDP(B485,"ES277")</f>
        <v>#N/A Connection</v>
      </c>
      <c r="Y485" s="1" t="str" cm="1">
        <f t="array" ref="Y485">_xll.BDP(B485,"es096")</f>
        <v>#N/A Connection</v>
      </c>
      <c r="Z485" s="1" t="str" cm="1">
        <f t="array" ref="Z485">_xll.BDP(B485,"CG680")</f>
        <v>#N/A Connection</v>
      </c>
      <c r="AA485" s="1">
        <v>8.8514320000000009</v>
      </c>
      <c r="AB485" s="1">
        <v>107.41201983028313</v>
      </c>
      <c r="AC485" s="1">
        <v>-23.503260000000001</v>
      </c>
      <c r="AD485" s="1">
        <v>3.6663100000000002</v>
      </c>
      <c r="AE485" s="1">
        <v>1.6712389999999999</v>
      </c>
      <c r="AF485" s="1">
        <v>6.4716999808553943</v>
      </c>
      <c r="AG485" t="str" cm="1">
        <f t="array" ref="AG485">_xll.BDP(B485,"State_of_domicile")</f>
        <v>#N/A Connection</v>
      </c>
      <c r="AH485" t="str" cm="1">
        <f t="array" ref="AH485">_xll.BDP(B485,"cntry_of_domicile")</f>
        <v>#N/A Connection</v>
      </c>
      <c r="AI485" t="str" cm="1">
        <f t="array" ref="AI485">_xll.BDP(B485,"cur_mkt_cap")</f>
        <v>#N/A Connection</v>
      </c>
      <c r="AJ485" t="str">
        <f t="shared" si="15"/>
        <v>Large Cap</v>
      </c>
      <c r="AK485" t="str" cm="1">
        <f t="array" ref="AK485">_xll.BDP(B485,"EQY_beta")</f>
        <v>#N/A Connection</v>
      </c>
    </row>
    <row r="486" spans="1:37" x14ac:dyDescent="0.3">
      <c r="A486" t="s">
        <v>805</v>
      </c>
      <c r="B486" t="str">
        <f t="shared" si="14"/>
        <v>WM US Equity</v>
      </c>
      <c r="C486" t="s">
        <v>304</v>
      </c>
      <c r="D486" t="s">
        <v>21</v>
      </c>
      <c r="E486">
        <v>410477100</v>
      </c>
      <c r="F486" t="s">
        <v>1063</v>
      </c>
      <c r="G486">
        <v>28.012699999999999</v>
      </c>
      <c r="H486">
        <v>1772758</v>
      </c>
      <c r="I486">
        <v>1995</v>
      </c>
      <c r="J486">
        <v>48500</v>
      </c>
      <c r="K486" t="s">
        <v>1093</v>
      </c>
      <c r="L486" s="1">
        <v>154.78</v>
      </c>
      <c r="M486" s="1">
        <v>6.8075228294981249</v>
      </c>
      <c r="N486" s="1">
        <v>14.307382839757278</v>
      </c>
      <c r="O486" s="1">
        <v>7.1741573224446809</v>
      </c>
      <c r="P486" s="1" t="str" cm="1">
        <f t="array" ref="P486">_xll.BDP(B486,"is010")</f>
        <v>#N/A Connection</v>
      </c>
      <c r="Q486" s="1" t="str" cm="1">
        <f t="array" ref="Q486">_xll.BDP(B486,"wacc")</f>
        <v>#N/A Connection</v>
      </c>
      <c r="R486" s="1" t="str" cm="1">
        <f t="array" ref="R486">_xll.BDP(B486,"rr243")</f>
        <v>#N/A Connection</v>
      </c>
      <c r="S486" s="1" t="str" cm="1">
        <f t="array" ref="S486">_xll.BDP(B486,"rr057")</f>
        <v>#N/A Connection</v>
      </c>
      <c r="T486" s="1" t="str" cm="1">
        <f t="array" ref="T486">_xll.BDP(B486,"RR026")</f>
        <v>#N/A Connection</v>
      </c>
      <c r="U486" s="1" t="str" cm="1">
        <f t="array" ref="U486">_xll.BDP(B486,"rr951")</f>
        <v>#N/A Connection</v>
      </c>
      <c r="V486" s="1" t="str" cm="1">
        <f t="array" ref="V486">_xll.BDP(B486,"rx280")</f>
        <v>#N/A Connection</v>
      </c>
      <c r="W486" s="1" t="str" cm="1">
        <f t="array" ref="W486">_xll.BDP(B486,"CEO_DUALITY")</f>
        <v>#N/A Connection</v>
      </c>
      <c r="X486" s="1" t="str" cm="1">
        <f t="array" ref="X486">_xll.BDP(B486,"ES277")</f>
        <v>#N/A Connection</v>
      </c>
      <c r="Y486" s="1" t="str" cm="1">
        <f t="array" ref="Y486">_xll.BDP(B486,"es096")</f>
        <v>#N/A Connection</v>
      </c>
      <c r="Z486" s="1" t="str" cm="1">
        <f t="array" ref="Z486">_xll.BDP(B486,"CG680")</f>
        <v>#N/A Connection</v>
      </c>
      <c r="AA486" s="1">
        <v>2.5780959999999999</v>
      </c>
      <c r="AB486" s="1">
        <v>90.44087492130042</v>
      </c>
      <c r="AC486" s="1">
        <v>1.2270479999999999</v>
      </c>
      <c r="AD486" s="1">
        <v>10.81137</v>
      </c>
      <c r="AE486" s="1">
        <v>14.00675</v>
      </c>
      <c r="AF486" s="1">
        <v>19.49440438758565</v>
      </c>
      <c r="AG486" t="str" cm="1">
        <f t="array" ref="AG486">_xll.BDP(B486,"State_of_domicile")</f>
        <v>#N/A Connection</v>
      </c>
      <c r="AH486" t="str" cm="1">
        <f t="array" ref="AH486">_xll.BDP(B486,"cntry_of_domicile")</f>
        <v>#N/A Connection</v>
      </c>
      <c r="AI486" t="str" cm="1">
        <f t="array" ref="AI486">_xll.BDP(B486,"cur_mkt_cap")</f>
        <v>#N/A Connection</v>
      </c>
      <c r="AJ486" t="str">
        <f t="shared" si="15"/>
        <v>Large Cap</v>
      </c>
      <c r="AK486" t="str" cm="1">
        <f t="array" ref="AK486">_xll.BDP(B486,"EQY_beta")</f>
        <v>#N/A Connection</v>
      </c>
    </row>
    <row r="487" spans="1:37" x14ac:dyDescent="0.3">
      <c r="A487" t="s">
        <v>750</v>
      </c>
      <c r="B487" t="str">
        <f t="shared" si="14"/>
        <v>WMB US Equity</v>
      </c>
      <c r="C487" t="s">
        <v>250</v>
      </c>
      <c r="D487" t="s">
        <v>25</v>
      </c>
      <c r="E487">
        <v>1218000000</v>
      </c>
      <c r="F487" t="s">
        <v>1063</v>
      </c>
      <c r="G487">
        <v>19.603899999999999</v>
      </c>
      <c r="H487">
        <v>6792053</v>
      </c>
      <c r="I487">
        <v>1987</v>
      </c>
      <c r="J487">
        <v>4783</v>
      </c>
      <c r="K487" t="s">
        <v>1092</v>
      </c>
      <c r="L487" s="1">
        <v>32.79</v>
      </c>
      <c r="M487" s="1">
        <v>-2.6265469196847691</v>
      </c>
      <c r="N487" s="1">
        <v>101.67008547008547</v>
      </c>
      <c r="O487" s="1">
        <v>1.9924916053506982</v>
      </c>
      <c r="P487" s="1" t="str" cm="1">
        <f t="array" ref="P487">_xll.BDP(B487,"is010")</f>
        <v>#N/A Connection</v>
      </c>
      <c r="Q487" s="1" t="str" cm="1">
        <f t="array" ref="Q487">_xll.BDP(B487,"wacc")</f>
        <v>#N/A Connection</v>
      </c>
      <c r="R487" s="1" t="str" cm="1">
        <f t="array" ref="R487">_xll.BDP(B487,"rr243")</f>
        <v>#N/A Connection</v>
      </c>
      <c r="S487" s="1" t="str" cm="1">
        <f t="array" ref="S487">_xll.BDP(B487,"rr057")</f>
        <v>#N/A Connection</v>
      </c>
      <c r="T487" s="1" t="str" cm="1">
        <f t="array" ref="T487">_xll.BDP(B487,"RR026")</f>
        <v>#N/A Connection</v>
      </c>
      <c r="U487" s="1" t="str" cm="1">
        <f t="array" ref="U487">_xll.BDP(B487,"rr951")</f>
        <v>#N/A Connection</v>
      </c>
      <c r="V487" s="1" t="str" cm="1">
        <f t="array" ref="V487">_xll.BDP(B487,"rx280")</f>
        <v>#N/A Connection</v>
      </c>
      <c r="W487" s="1" t="str" cm="1">
        <f t="array" ref="W487">_xll.BDP(B487,"CEO_DUALITY")</f>
        <v>#N/A Connection</v>
      </c>
      <c r="X487" s="1" t="str" cm="1">
        <f t="array" ref="X487">_xll.BDP(B487,"ES277")</f>
        <v>#N/A Connection</v>
      </c>
      <c r="Y487" s="1" t="str" cm="1">
        <f t="array" ref="Y487">_xll.BDP(B487,"es096")</f>
        <v>#N/A Connection</v>
      </c>
      <c r="Z487" s="1" t="str" cm="1">
        <f t="array" ref="Z487">_xll.BDP(B487,"CG680")</f>
        <v>#N/A Connection</v>
      </c>
      <c r="AA487" s="1">
        <v>3.5026890000000002</v>
      </c>
      <c r="AB487" s="1">
        <v>96.102645492625399</v>
      </c>
      <c r="AC487" s="1">
        <v>16.706700000000001</v>
      </c>
      <c r="AD487" s="1">
        <v>18.992570000000001</v>
      </c>
      <c r="AE487" s="1">
        <v>6.8507020000000001</v>
      </c>
      <c r="AF487" s="1">
        <v>6.3367059124421532</v>
      </c>
      <c r="AG487" t="str" cm="1">
        <f t="array" ref="AG487">_xll.BDP(B487,"State_of_domicile")</f>
        <v>#N/A Connection</v>
      </c>
      <c r="AH487" t="str" cm="1">
        <f t="array" ref="AH487">_xll.BDP(B487,"cntry_of_domicile")</f>
        <v>#N/A Connection</v>
      </c>
      <c r="AI487" t="str" cm="1">
        <f t="array" ref="AI487">_xll.BDP(B487,"cur_mkt_cap")</f>
        <v>#N/A Connection</v>
      </c>
      <c r="AJ487" t="str">
        <f t="shared" si="15"/>
        <v>Large Cap</v>
      </c>
      <c r="AK487" t="str" cm="1">
        <f t="array" ref="AK487">_xll.BDP(B487,"EQY_beta")</f>
        <v>#N/A Connection</v>
      </c>
    </row>
    <row r="488" spans="1:37" x14ac:dyDescent="0.3">
      <c r="A488" t="s">
        <v>556</v>
      </c>
      <c r="B488" t="str">
        <f t="shared" si="14"/>
        <v>WMT US Equity</v>
      </c>
      <c r="C488" t="s">
        <v>55</v>
      </c>
      <c r="D488" t="s">
        <v>27</v>
      </c>
      <c r="E488">
        <v>2696800000</v>
      </c>
      <c r="F488" t="s">
        <v>1063</v>
      </c>
      <c r="G488">
        <v>43.788499999999999</v>
      </c>
      <c r="H488">
        <v>5233932</v>
      </c>
      <c r="I488">
        <v>1969</v>
      </c>
      <c r="J488">
        <v>2300000</v>
      </c>
      <c r="K488" t="s">
        <v>1109</v>
      </c>
      <c r="L488" s="1">
        <v>143.88</v>
      </c>
      <c r="M488" s="1">
        <v>5.5373884988617617</v>
      </c>
      <c r="O488" s="1">
        <v>5.1182735247130431</v>
      </c>
      <c r="P488" s="1" t="str" cm="1">
        <f t="array" ref="P488">_xll.BDP(B488,"is010")</f>
        <v>#N/A Connection</v>
      </c>
      <c r="Q488" s="1" t="str" cm="1">
        <f t="array" ref="Q488">_xll.BDP(B488,"wacc")</f>
        <v>#N/A Connection</v>
      </c>
      <c r="R488" s="1" t="str" cm="1">
        <f t="array" ref="R488">_xll.BDP(B488,"rr243")</f>
        <v>#N/A Connection</v>
      </c>
      <c r="S488" s="1" t="str" cm="1">
        <f t="array" ref="S488">_xll.BDP(B488,"rr057")</f>
        <v>#N/A Connection</v>
      </c>
      <c r="T488" s="1" t="str" cm="1">
        <f t="array" ref="T488">_xll.BDP(B488,"RR026")</f>
        <v>#N/A Connection</v>
      </c>
      <c r="U488" s="1" t="str" cm="1">
        <f t="array" ref="U488">_xll.BDP(B488,"rr951")</f>
        <v>#N/A Connection</v>
      </c>
      <c r="V488" s="1" t="str" cm="1">
        <f t="array" ref="V488">_xll.BDP(B488,"rx280")</f>
        <v>#N/A Connection</v>
      </c>
      <c r="W488" s="1" t="str" cm="1">
        <f t="array" ref="W488">_xll.BDP(B488,"CEO_DUALITY")</f>
        <v>#N/A Connection</v>
      </c>
      <c r="X488" s="1" t="str" cm="1">
        <f t="array" ref="X488">_xll.BDP(B488,"ES277")</f>
        <v>#N/A Connection</v>
      </c>
      <c r="Y488" s="1" t="str" cm="1">
        <f t="array" ref="Y488">_xll.BDP(B488,"es096")</f>
        <v>#N/A Connection</v>
      </c>
      <c r="Z488" s="1" t="str" cm="1">
        <f t="array" ref="Z488">_xll.BDP(B488,"CG680")</f>
        <v>#N/A Connection</v>
      </c>
      <c r="AA488" s="1">
        <v>2.3765499999999999</v>
      </c>
      <c r="AB488" s="1">
        <v>80.995835672095581</v>
      </c>
      <c r="AC488" s="1">
        <v>2.5959750000000001</v>
      </c>
      <c r="AD488" s="1">
        <v>9.507638</v>
      </c>
      <c r="AE488" s="1">
        <v>8.6224509999999999</v>
      </c>
      <c r="AF488" s="1">
        <v>10.091269087108179</v>
      </c>
      <c r="AG488" t="str" cm="1">
        <f t="array" ref="AG488">_xll.BDP(B488,"State_of_domicile")</f>
        <v>#N/A Connection</v>
      </c>
      <c r="AH488" t="str" cm="1">
        <f t="array" ref="AH488">_xll.BDP(B488,"cntry_of_domicile")</f>
        <v>#N/A Connection</v>
      </c>
      <c r="AI488" t="str" cm="1">
        <f t="array" ref="AI488">_xll.BDP(B488,"cur_mkt_cap")</f>
        <v>#N/A Connection</v>
      </c>
      <c r="AJ488" t="str">
        <f t="shared" si="15"/>
        <v>Large Cap</v>
      </c>
      <c r="AK488" t="str" cm="1">
        <f t="array" ref="AK488">_xll.BDP(B488,"EQY_beta")</f>
        <v>#N/A Connection</v>
      </c>
    </row>
    <row r="489" spans="1:37" x14ac:dyDescent="0.3">
      <c r="A489" t="s">
        <v>727</v>
      </c>
      <c r="B489" t="str">
        <f t="shared" si="14"/>
        <v>WRB US Equity</v>
      </c>
      <c r="C489" t="s">
        <v>227</v>
      </c>
      <c r="D489" t="s">
        <v>14</v>
      </c>
      <c r="E489">
        <v>264546000</v>
      </c>
      <c r="F489" t="s">
        <v>1063</v>
      </c>
      <c r="G489">
        <v>13.5192</v>
      </c>
      <c r="H489">
        <v>1327952</v>
      </c>
      <c r="I489">
        <v>1970</v>
      </c>
      <c r="J489">
        <v>7681</v>
      </c>
      <c r="K489" t="s">
        <v>1070</v>
      </c>
      <c r="L489" s="1">
        <v>71.709999999999994</v>
      </c>
      <c r="M489" s="1">
        <v>4.2070250455144231</v>
      </c>
      <c r="N489" s="1">
        <v>11.135978189493608</v>
      </c>
      <c r="O489" s="1">
        <v>2.5697321266186997</v>
      </c>
      <c r="P489" s="1" t="str" cm="1">
        <f t="array" ref="P489">_xll.BDP(B489,"is010")</f>
        <v>#N/A Connection</v>
      </c>
      <c r="Q489" s="1" t="str" cm="1">
        <f t="array" ref="Q489">_xll.BDP(B489,"wacc")</f>
        <v>#N/A Connection</v>
      </c>
      <c r="R489" s="1" t="str" cm="1">
        <f t="array" ref="R489">_xll.BDP(B489,"rr243")</f>
        <v>#N/A Connection</v>
      </c>
      <c r="T489" s="1" t="str" cm="1">
        <f t="array" ref="T489">_xll.BDP(B489,"RR026")</f>
        <v>#N/A Connection</v>
      </c>
      <c r="U489" s="1" t="str" cm="1">
        <f t="array" ref="U489">_xll.BDP(B489,"rr951")</f>
        <v>#N/A Connection</v>
      </c>
      <c r="V489" s="1" t="str" cm="1">
        <f t="array" ref="V489">_xll.BDP(B489,"rx280")</f>
        <v>#N/A Connection</v>
      </c>
      <c r="W489" s="1" t="str" cm="1">
        <f t="array" ref="W489">_xll.BDP(B489,"CEO_DUALITY")</f>
        <v>#N/A Connection</v>
      </c>
      <c r="X489" s="1" t="str" cm="1">
        <f t="array" ref="X489">_xll.BDP(B489,"ES277")</f>
        <v>#N/A Connection</v>
      </c>
      <c r="Y489" s="1" t="str" cm="1">
        <f t="array" ref="Y489">_xll.BDP(B489,"es096")</f>
        <v>#N/A Connection</v>
      </c>
      <c r="Z489" s="1" t="str" cm="1">
        <f t="array" ref="Z489">_xll.BDP(B489,"CG680")</f>
        <v>#N/A Connection</v>
      </c>
      <c r="AA489" s="1">
        <v>2.3289019999999998</v>
      </c>
      <c r="AB489" s="1">
        <v>87.988111109621059</v>
      </c>
      <c r="AC489" s="1">
        <v>29.516449999999999</v>
      </c>
      <c r="AD489" s="1">
        <v>17.247530000000001</v>
      </c>
      <c r="AE489" s="1">
        <v>20.686800000000002</v>
      </c>
      <c r="AF489" s="1">
        <v>18.07553210320032</v>
      </c>
      <c r="AG489" t="str" cm="1">
        <f t="array" ref="AG489">_xll.BDP(B489,"State_of_domicile")</f>
        <v>#N/A Connection</v>
      </c>
      <c r="AH489" t="str" cm="1">
        <f t="array" ref="AH489">_xll.BDP(B489,"cntry_of_domicile")</f>
        <v>#N/A Connection</v>
      </c>
      <c r="AI489" t="str" cm="1">
        <f t="array" ref="AI489">_xll.BDP(B489,"cur_mkt_cap")</f>
        <v>#N/A Connection</v>
      </c>
      <c r="AJ489" t="str">
        <f t="shared" si="15"/>
        <v>Large Cap</v>
      </c>
      <c r="AK489" t="str" cm="1">
        <f t="array" ref="AK489">_xll.BDP(B489,"EQY_beta")</f>
        <v>#N/A Connection</v>
      </c>
    </row>
    <row r="490" spans="1:37" x14ac:dyDescent="0.3">
      <c r="A490" t="s">
        <v>970</v>
      </c>
      <c r="B490" t="str">
        <f t="shared" si="14"/>
        <v>WRK US Equity</v>
      </c>
      <c r="C490" t="s">
        <v>468</v>
      </c>
      <c r="D490" t="s">
        <v>12</v>
      </c>
      <c r="E490">
        <v>254518100</v>
      </c>
      <c r="F490" t="s">
        <v>1063</v>
      </c>
      <c r="G490">
        <v>11.116400000000001</v>
      </c>
      <c r="H490">
        <v>2124451</v>
      </c>
      <c r="I490">
        <v>2018</v>
      </c>
      <c r="J490">
        <v>50500</v>
      </c>
      <c r="K490" t="s">
        <v>1078</v>
      </c>
      <c r="L490" s="1">
        <v>37.32</v>
      </c>
      <c r="M490" s="1">
        <v>6.8114687682445219</v>
      </c>
      <c r="O490" s="1">
        <v>2.8971895770516212</v>
      </c>
      <c r="P490" s="1" t="str" cm="1">
        <f t="array" ref="P490">_xll.BDP(B490,"is010")</f>
        <v>#N/A Connection</v>
      </c>
      <c r="Q490" s="1" t="str" cm="1">
        <f t="array" ref="Q490">_xll.BDP(B490,"wacc")</f>
        <v>#N/A Connection</v>
      </c>
      <c r="R490" s="1" t="str" cm="1">
        <f t="array" ref="R490">_xll.BDP(B490,"rr243")</f>
        <v>#N/A Connection</v>
      </c>
      <c r="S490" s="1" t="str" cm="1">
        <f t="array" ref="S490">_xll.BDP(B490,"rr057")</f>
        <v>#N/A Connection</v>
      </c>
      <c r="T490" s="1" t="str" cm="1">
        <f t="array" ref="T490">_xll.BDP(B490,"RR026")</f>
        <v>#N/A Connection</v>
      </c>
      <c r="U490" s="1" t="str" cm="1">
        <f t="array" ref="U490">_xll.BDP(B490,"rr951")</f>
        <v>#N/A Connection</v>
      </c>
      <c r="V490" s="1" t="str" cm="1">
        <f t="array" ref="V490">_xll.BDP(B490,"rx280")</f>
        <v>#N/A Connection</v>
      </c>
      <c r="W490" s="1" t="str" cm="1">
        <f t="array" ref="W490">_xll.BDP(B490,"CEO_DUALITY")</f>
        <v>#N/A Connection</v>
      </c>
      <c r="X490" s="1" t="str" cm="1">
        <f t="array" ref="X490">_xll.BDP(B490,"ES277")</f>
        <v>#N/A Connection</v>
      </c>
      <c r="Y490" s="1" t="str" cm="1">
        <f t="array" ref="Y490">_xll.BDP(B490,"es096")</f>
        <v>#N/A Connection</v>
      </c>
      <c r="Z490" s="1" t="str" cm="1">
        <f t="array" ref="Z490">_xll.BDP(B490,"CG680")</f>
        <v>#N/A Connection</v>
      </c>
      <c r="AA490" s="1">
        <v>2.5519569999999998</v>
      </c>
      <c r="AB490" s="1">
        <v>100.28537820647607</v>
      </c>
      <c r="AC490" s="1">
        <v>-16.393730000000001</v>
      </c>
      <c r="AD490" s="1">
        <v>-2.7544740000000001</v>
      </c>
      <c r="AE490" s="1">
        <v>-8.5493279999999992</v>
      </c>
      <c r="AG490" t="str" cm="1">
        <f t="array" ref="AG490">_xll.BDP(B490,"State_of_domicile")</f>
        <v>#N/A Connection</v>
      </c>
      <c r="AH490" t="str" cm="1">
        <f t="array" ref="AH490">_xll.BDP(B490,"cntry_of_domicile")</f>
        <v>#N/A Connection</v>
      </c>
      <c r="AI490" t="str" cm="1">
        <f t="array" ref="AI490">_xll.BDP(B490,"cur_mkt_cap")</f>
        <v>#N/A Connection</v>
      </c>
      <c r="AJ490" t="str">
        <f t="shared" si="15"/>
        <v>Large Cap</v>
      </c>
      <c r="AK490" t="str" cm="1">
        <f t="array" ref="AK490">_xll.BDP(B490,"EQY_beta")</f>
        <v>#N/A Connection</v>
      </c>
    </row>
    <row r="491" spans="1:37" x14ac:dyDescent="0.3">
      <c r="A491" t="s">
        <v>720</v>
      </c>
      <c r="B491" t="str">
        <f t="shared" si="14"/>
        <v>WST US Equity</v>
      </c>
      <c r="C491" t="s">
        <v>220</v>
      </c>
      <c r="D491" t="s">
        <v>29</v>
      </c>
      <c r="E491">
        <v>74032990</v>
      </c>
      <c r="F491" t="s">
        <v>1063</v>
      </c>
      <c r="G491">
        <v>32.8474</v>
      </c>
      <c r="H491">
        <v>564345</v>
      </c>
      <c r="I491">
        <v>1923</v>
      </c>
      <c r="J491">
        <v>10065</v>
      </c>
      <c r="K491" t="s">
        <v>1064</v>
      </c>
      <c r="L491" s="1">
        <v>253.04</v>
      </c>
      <c r="M491" s="1">
        <v>13.075621833926832</v>
      </c>
      <c r="N491" s="1">
        <v>27.589912195890822</v>
      </c>
      <c r="O491" s="1">
        <v>13.107050050105645</v>
      </c>
      <c r="P491" s="1" t="str" cm="1">
        <f t="array" ref="P491">_xll.BDP(B491,"is010")</f>
        <v>#N/A Connection</v>
      </c>
      <c r="Q491" s="1" t="str" cm="1">
        <f t="array" ref="Q491">_xll.BDP(B491,"wacc")</f>
        <v>#N/A Connection</v>
      </c>
      <c r="R491" s="1" t="str" cm="1">
        <f t="array" ref="R491">_xll.BDP(B491,"rr243")</f>
        <v>#N/A Connection</v>
      </c>
      <c r="S491" s="1" t="str" cm="1">
        <f t="array" ref="S491">_xll.BDP(B491,"rr057")</f>
        <v>#N/A Connection</v>
      </c>
      <c r="T491" s="1" t="str" cm="1">
        <f t="array" ref="T491">_xll.BDP(B491,"RR026")</f>
        <v>#N/A Connection</v>
      </c>
      <c r="U491" s="1" t="str" cm="1">
        <f t="array" ref="U491">_xll.BDP(B491,"rr951")</f>
        <v>#N/A Connection</v>
      </c>
      <c r="V491" s="1" t="str" cm="1">
        <f t="array" ref="V491">_xll.BDP(B491,"rx280")</f>
        <v>#N/A Connection</v>
      </c>
      <c r="W491" s="1" t="str" cm="1">
        <f t="array" ref="W491">_xll.BDP(B491,"CEO_DUALITY")</f>
        <v>#N/A Connection</v>
      </c>
      <c r="X491" s="1" t="str" cm="1">
        <f t="array" ref="X491">_xll.BDP(B491,"ES277")</f>
        <v>#N/A Connection</v>
      </c>
      <c r="Y491" s="1" t="str" cm="1">
        <f t="array" ref="Y491">_xll.BDP(B491,"es096")</f>
        <v>#N/A Connection</v>
      </c>
      <c r="Z491" s="1" t="str" cm="1">
        <f t="array" ref="Z491">_xll.BDP(B491,"CG680")</f>
        <v>#N/A Connection</v>
      </c>
      <c r="AA491" s="1">
        <v>2.7308669999999999</v>
      </c>
      <c r="AB491" s="1">
        <v>101.09204685477222</v>
      </c>
      <c r="AC491" s="1">
        <v>-31.876370000000001</v>
      </c>
      <c r="AD491" s="1">
        <v>17.361170000000001</v>
      </c>
      <c r="AE491" s="1">
        <v>21.143339999999998</v>
      </c>
      <c r="AF491" s="1">
        <v>24.866949864670175</v>
      </c>
      <c r="AG491" t="str" cm="1">
        <f t="array" ref="AG491">_xll.BDP(B491,"State_of_domicile")</f>
        <v>#N/A Connection</v>
      </c>
      <c r="AH491" t="str" cm="1">
        <f t="array" ref="AH491">_xll.BDP(B491,"cntry_of_domicile")</f>
        <v>#N/A Connection</v>
      </c>
      <c r="AI491" t="str" cm="1">
        <f t="array" ref="AI491">_xll.BDP(B491,"cur_mkt_cap")</f>
        <v>#N/A Connection</v>
      </c>
      <c r="AJ491" t="str">
        <f t="shared" si="15"/>
        <v>Large Cap</v>
      </c>
      <c r="AK491" t="str" cm="1">
        <f t="array" ref="AK491">_xll.BDP(B491,"EQY_beta")</f>
        <v>#N/A Connection</v>
      </c>
    </row>
    <row r="492" spans="1:37" x14ac:dyDescent="0.3">
      <c r="A492" t="s">
        <v>659</v>
      </c>
      <c r="B492" t="str">
        <f t="shared" si="14"/>
        <v>WTW US Equity</v>
      </c>
      <c r="C492" t="s">
        <v>158</v>
      </c>
      <c r="D492" t="s">
        <v>14</v>
      </c>
      <c r="E492">
        <v>108237600</v>
      </c>
      <c r="F492" t="s">
        <v>1065</v>
      </c>
      <c r="G492">
        <v>29.762599999999999</v>
      </c>
      <c r="H492">
        <v>446518</v>
      </c>
      <c r="I492">
        <v>2009</v>
      </c>
      <c r="J492">
        <v>44000</v>
      </c>
      <c r="K492" t="s">
        <v>1070</v>
      </c>
      <c r="L492" s="1">
        <v>254.12</v>
      </c>
      <c r="M492" s="1">
        <v>4.0756061854974934</v>
      </c>
      <c r="O492" s="1">
        <v>4.2432012422602918</v>
      </c>
      <c r="P492" s="1" t="str" cm="1">
        <f t="array" ref="P492">_xll.BDP(B492,"is010")</f>
        <v>#N/A Connection</v>
      </c>
      <c r="Q492" s="1" t="str" cm="1">
        <f t="array" ref="Q492">_xll.BDP(B492,"wacc")</f>
        <v>#N/A Connection</v>
      </c>
      <c r="R492" s="1" t="str" cm="1">
        <f t="array" ref="R492">_xll.BDP(B492,"rr243")</f>
        <v>#N/A Connection</v>
      </c>
      <c r="T492" s="1" t="str" cm="1">
        <f t="array" ref="T492">_xll.BDP(B492,"RR026")</f>
        <v>#N/A Connection</v>
      </c>
      <c r="U492" s="1" t="str" cm="1">
        <f t="array" ref="U492">_xll.BDP(B492,"rr951")</f>
        <v>#N/A Connection</v>
      </c>
      <c r="V492" s="1" t="str" cm="1">
        <f t="array" ref="V492">_xll.BDP(B492,"rx280")</f>
        <v>#N/A Connection</v>
      </c>
      <c r="W492" s="1" t="str" cm="1">
        <f t="array" ref="W492">_xll.BDP(B492,"CEO_DUALITY")</f>
        <v>#N/A Connection</v>
      </c>
      <c r="X492" s="1" t="str" cm="1">
        <f t="array" ref="X492">_xll.BDP(B492,"ES277")</f>
        <v>#N/A Connection</v>
      </c>
      <c r="Y492" s="1" t="str" cm="1">
        <f t="array" ref="Y492">_xll.BDP(B492,"es096")</f>
        <v>#N/A Connection</v>
      </c>
      <c r="Z492" s="1" t="str" cm="1">
        <f t="array" ref="Z492">_xll.BDP(B492,"CG680")</f>
        <v>#N/A Connection</v>
      </c>
      <c r="AA492" s="1">
        <v>6.1600830000000002</v>
      </c>
      <c r="AB492" s="1">
        <v>111.87623204623182</v>
      </c>
      <c r="AC492" s="1">
        <v>13.54631</v>
      </c>
      <c r="AD492" s="1">
        <v>8.9092230000000008</v>
      </c>
      <c r="AE492" s="1">
        <v>12.18552</v>
      </c>
      <c r="AG492" t="s">
        <v>1041</v>
      </c>
      <c r="AH492" t="str" cm="1">
        <f t="array" ref="AH492">_xll.BDP(B492,"cntry_of_domicile")</f>
        <v>#N/A Connection</v>
      </c>
      <c r="AI492" t="str" cm="1">
        <f t="array" ref="AI492">_xll.BDP(B492,"cur_mkt_cap")</f>
        <v>#N/A Connection</v>
      </c>
      <c r="AJ492" t="str">
        <f t="shared" si="15"/>
        <v>Large Cap</v>
      </c>
      <c r="AK492" t="str" cm="1">
        <f t="array" ref="AK492">_xll.BDP(B492,"EQY_beta")</f>
        <v>#N/A Connection</v>
      </c>
    </row>
    <row r="493" spans="1:37" x14ac:dyDescent="0.3">
      <c r="A493" t="s">
        <v>748</v>
      </c>
      <c r="B493" t="str">
        <f t="shared" si="14"/>
        <v>WY US Equity</v>
      </c>
      <c r="C493" t="s">
        <v>248</v>
      </c>
      <c r="D493" t="s">
        <v>33</v>
      </c>
      <c r="E493">
        <v>732794000</v>
      </c>
      <c r="F493" t="s">
        <v>1063</v>
      </c>
      <c r="G493">
        <v>13.9971</v>
      </c>
      <c r="H493">
        <v>4577904</v>
      </c>
      <c r="I493">
        <v>1900</v>
      </c>
      <c r="J493">
        <v>9214</v>
      </c>
      <c r="K493" t="s">
        <v>1081</v>
      </c>
      <c r="L493" s="1">
        <v>31.61</v>
      </c>
      <c r="M493" s="1">
        <v>8.9701657737847995</v>
      </c>
      <c r="N493" s="1">
        <v>52.917807811383646</v>
      </c>
      <c r="O493" s="1">
        <v>5.4259840249352909</v>
      </c>
      <c r="P493" s="1" t="str" cm="1">
        <f t="array" ref="P493">_xll.BDP(B493,"is010")</f>
        <v>#N/A Connection</v>
      </c>
      <c r="Q493" s="1" t="str" cm="1">
        <f t="array" ref="Q493">_xll.BDP(B493,"wacc")</f>
        <v>#N/A Connection</v>
      </c>
      <c r="R493" s="1" t="str" cm="1">
        <f t="array" ref="R493">_xll.BDP(B493,"rr243")</f>
        <v>#N/A Connection</v>
      </c>
      <c r="S493" s="1" t="str" cm="1">
        <f t="array" ref="S493">_xll.BDP(B493,"rr057")</f>
        <v>#N/A Connection</v>
      </c>
      <c r="T493" s="1" t="str" cm="1">
        <f t="array" ref="T493">_xll.BDP(B493,"RR026")</f>
        <v>#N/A Connection</v>
      </c>
      <c r="U493" s="1" t="str" cm="1">
        <f t="array" ref="U493">_xll.BDP(B493,"rr951")</f>
        <v>#N/A Connection</v>
      </c>
      <c r="V493" s="1" t="str" cm="1">
        <f t="array" ref="V493">_xll.BDP(B493,"rx280")</f>
        <v>#N/A Connection</v>
      </c>
      <c r="W493" s="1" t="str" cm="1">
        <f t="array" ref="W493">_xll.BDP(B493,"CEO_DUALITY")</f>
        <v>#N/A Connection</v>
      </c>
      <c r="X493" s="1" t="str" cm="1">
        <f t="array" ref="X493">_xll.BDP(B493,"ES277")</f>
        <v>#N/A Connection</v>
      </c>
      <c r="Y493" s="1" t="str" cm="1">
        <f t="array" ref="Y493">_xll.BDP(B493,"es096")</f>
        <v>#N/A Connection</v>
      </c>
      <c r="Z493" s="1" t="str" cm="1">
        <f t="array" ref="Z493">_xll.BDP(B493,"CG680")</f>
        <v>#N/A Connection</v>
      </c>
      <c r="AA493" s="1">
        <v>4.5194000000000001</v>
      </c>
      <c r="AB493" s="1">
        <v>90.723624686579555</v>
      </c>
      <c r="AC493" s="1">
        <v>-14.93755</v>
      </c>
      <c r="AD493" s="1">
        <v>4.3041280000000004</v>
      </c>
      <c r="AE493" s="1">
        <v>1.7880050000000001</v>
      </c>
      <c r="AF493" s="1">
        <v>5.0479568875861913</v>
      </c>
      <c r="AG493" t="str" cm="1">
        <f t="array" ref="AG493">_xll.BDP(B493,"State_of_domicile")</f>
        <v>#N/A Connection</v>
      </c>
      <c r="AH493" t="str" cm="1">
        <f t="array" ref="AH493">_xll.BDP(B493,"cntry_of_domicile")</f>
        <v>#N/A Connection</v>
      </c>
      <c r="AI493" t="str" cm="1">
        <f t="array" ref="AI493">_xll.BDP(B493,"cur_mkt_cap")</f>
        <v>#N/A Connection</v>
      </c>
      <c r="AJ493" t="str">
        <f t="shared" si="15"/>
        <v>Large Cap</v>
      </c>
      <c r="AK493" t="str" cm="1">
        <f t="array" ref="AK493">_xll.BDP(B493,"EQY_beta")</f>
        <v>#N/A Connection</v>
      </c>
    </row>
    <row r="494" spans="1:37" x14ac:dyDescent="0.3">
      <c r="A494" t="s">
        <v>936</v>
      </c>
      <c r="B494" t="str">
        <f t="shared" si="14"/>
        <v>WYNN US Equity</v>
      </c>
      <c r="C494" t="s">
        <v>435</v>
      </c>
      <c r="D494" t="s">
        <v>39</v>
      </c>
      <c r="E494">
        <v>113313600</v>
      </c>
      <c r="F494" t="s">
        <v>1065</v>
      </c>
      <c r="G494">
        <v>69.583200000000005</v>
      </c>
      <c r="H494">
        <v>2601622</v>
      </c>
      <c r="I494">
        <v>2002</v>
      </c>
      <c r="J494">
        <v>26950</v>
      </c>
      <c r="K494" t="s">
        <v>1091</v>
      </c>
      <c r="L494" s="1">
        <v>98.98</v>
      </c>
      <c r="M494" s="1">
        <v>-5.5545888140424822</v>
      </c>
      <c r="O494" s="1">
        <v>-1.8469832952768062</v>
      </c>
      <c r="P494" s="1" t="str" cm="1">
        <f t="array" ref="P494">_xll.BDP(B494,"is010")</f>
        <v>#N/A Connection</v>
      </c>
      <c r="Q494" s="1" t="str" cm="1">
        <f t="array" ref="Q494">_xll.BDP(B494,"wacc")</f>
        <v>#N/A Connection</v>
      </c>
      <c r="R494" s="1" t="str" cm="1">
        <f t="array" ref="R494">_xll.BDP(B494,"rr243")</f>
        <v>#N/A Connection</v>
      </c>
      <c r="S494" s="1" t="str" cm="1">
        <f t="array" ref="S494">_xll.BDP(B494,"rr057")</f>
        <v>#N/A Connection</v>
      </c>
      <c r="T494" s="1" t="str" cm="1">
        <f t="array" ref="T494">_xll.BDP(B494,"RR026")</f>
        <v>#N/A Connection</v>
      </c>
      <c r="U494" s="1" t="str" cm="1">
        <f t="array" ref="U494">_xll.BDP(B494,"rr951")</f>
        <v>#N/A Connection</v>
      </c>
      <c r="V494" s="1" t="str" cm="1">
        <f t="array" ref="V494">_xll.BDP(B494,"rx280")</f>
        <v>#N/A Connection</v>
      </c>
      <c r="W494" s="1" t="str" cm="1">
        <f t="array" ref="W494">_xll.BDP(B494,"CEO_DUALITY")</f>
        <v>#N/A Connection</v>
      </c>
      <c r="X494" s="1" t="str" cm="1">
        <f t="array" ref="X494">_xll.BDP(B494,"ES277")</f>
        <v>#N/A Connection</v>
      </c>
      <c r="Y494" s="1" t="str" cm="1">
        <f t="array" ref="Y494">_xll.BDP(B494,"es096")</f>
        <v>#N/A Connection</v>
      </c>
      <c r="Z494" s="1" t="str" cm="1">
        <f t="array" ref="Z494">_xll.BDP(B494,"CG680")</f>
        <v>#N/A Connection</v>
      </c>
      <c r="AA494" s="1">
        <v>2.7779020000000001</v>
      </c>
      <c r="AB494" s="1">
        <v>74.205031808393613</v>
      </c>
      <c r="AC494" s="1">
        <v>8.7495899999999995</v>
      </c>
      <c r="AD494" s="1">
        <v>-12.95252</v>
      </c>
      <c r="AE494" s="1">
        <v>-9.7087299999999992</v>
      </c>
      <c r="AF494" s="1">
        <v>-0.79958890924103354</v>
      </c>
      <c r="AG494" t="str" cm="1">
        <f t="array" ref="AG494">_xll.BDP(B494,"State_of_domicile")</f>
        <v>#N/A Connection</v>
      </c>
      <c r="AH494" t="str" cm="1">
        <f t="array" ref="AH494">_xll.BDP(B494,"cntry_of_domicile")</f>
        <v>#N/A Connection</v>
      </c>
      <c r="AI494" t="str" cm="1">
        <f t="array" ref="AI494">_xll.BDP(B494,"cur_mkt_cap")</f>
        <v>#N/A Connection</v>
      </c>
      <c r="AJ494" t="str">
        <f t="shared" si="15"/>
        <v>Large Cap</v>
      </c>
      <c r="AK494" t="str" cm="1">
        <f t="array" ref="AK494">_xll.BDP(B494,"EQY_beta")</f>
        <v>#N/A Connection</v>
      </c>
    </row>
    <row r="495" spans="1:37" x14ac:dyDescent="0.3">
      <c r="A495" t="s">
        <v>780</v>
      </c>
      <c r="B495" t="str">
        <f t="shared" si="14"/>
        <v>XEL US Equity</v>
      </c>
      <c r="C495" t="s">
        <v>280</v>
      </c>
      <c r="D495" t="s">
        <v>47</v>
      </c>
      <c r="E495">
        <v>547248500</v>
      </c>
      <c r="F495" t="s">
        <v>1065</v>
      </c>
      <c r="G495">
        <v>21.427</v>
      </c>
      <c r="H495">
        <v>2692791</v>
      </c>
      <c r="I495">
        <v>1909</v>
      </c>
      <c r="J495">
        <v>11321</v>
      </c>
      <c r="K495" t="s">
        <v>1075</v>
      </c>
      <c r="L495" s="1">
        <v>71</v>
      </c>
      <c r="M495" s="1">
        <v>2.6899917287915631</v>
      </c>
      <c r="N495" s="1">
        <v>4.3069548565311733</v>
      </c>
      <c r="O495" s="1">
        <v>2.816864035873972</v>
      </c>
      <c r="P495" s="1" t="str" cm="1">
        <f t="array" ref="P495">_xll.BDP(B495,"is010")</f>
        <v>#N/A Connection</v>
      </c>
      <c r="Q495" s="1" t="str" cm="1">
        <f t="array" ref="Q495">_xll.BDP(B495,"wacc")</f>
        <v>#N/A Connection</v>
      </c>
      <c r="R495" s="1" t="str" cm="1">
        <f t="array" ref="R495">_xll.BDP(B495,"rr243")</f>
        <v>#N/A Connection</v>
      </c>
      <c r="S495" s="1" t="str" cm="1">
        <f t="array" ref="S495">_xll.BDP(B495,"rr057")</f>
        <v>#N/A Connection</v>
      </c>
      <c r="T495" s="1" t="str" cm="1">
        <f t="array" ref="T495">_xll.BDP(B495,"RR026")</f>
        <v>#N/A Connection</v>
      </c>
      <c r="U495" s="1" t="str" cm="1">
        <f t="array" ref="U495">_xll.BDP(B495,"rr951")</f>
        <v>#N/A Connection</v>
      </c>
      <c r="V495" s="1" t="str" cm="1">
        <f t="array" ref="V495">_xll.BDP(B495,"rx280")</f>
        <v>#N/A Connection</v>
      </c>
      <c r="W495" s="1" t="str" cm="1">
        <f t="array" ref="W495">_xll.BDP(B495,"CEO_DUALITY")</f>
        <v>#N/A Connection</v>
      </c>
      <c r="X495" s="1" t="str" cm="1">
        <f t="array" ref="X495">_xll.BDP(B495,"ES277")</f>
        <v>#N/A Connection</v>
      </c>
      <c r="Y495" s="1" t="str" cm="1">
        <f t="array" ref="Y495">_xll.BDP(B495,"es096")</f>
        <v>#N/A Connection</v>
      </c>
      <c r="Z495" s="1" t="str" cm="1">
        <f t="array" ref="Z495">_xll.BDP(B495,"CG680")</f>
        <v>#N/A Connection</v>
      </c>
      <c r="AA495" s="1">
        <v>3.0571039999999998</v>
      </c>
      <c r="AB495" s="1">
        <v>85.505642686042449</v>
      </c>
      <c r="AC495" s="1">
        <v>6.6268390000000004</v>
      </c>
      <c r="AD495" s="1">
        <v>5.5921690000000002</v>
      </c>
      <c r="AE495" s="1">
        <v>12.478680000000001</v>
      </c>
      <c r="AG495" t="str" cm="1">
        <f t="array" ref="AG495">_xll.BDP(B495,"State_of_domicile")</f>
        <v>#N/A Connection</v>
      </c>
      <c r="AH495" t="str" cm="1">
        <f t="array" ref="AH495">_xll.BDP(B495,"cntry_of_domicile")</f>
        <v>#N/A Connection</v>
      </c>
      <c r="AI495" t="str" cm="1">
        <f t="array" ref="AI495">_xll.BDP(B495,"cur_mkt_cap")</f>
        <v>#N/A Connection</v>
      </c>
      <c r="AJ495" t="str">
        <f t="shared" si="15"/>
        <v>Large Cap</v>
      </c>
      <c r="AK495" t="str" cm="1">
        <f t="array" ref="AK495">_xll.BDP(B495,"EQY_beta")</f>
        <v>#N/A Connection</v>
      </c>
    </row>
    <row r="496" spans="1:37" x14ac:dyDescent="0.3">
      <c r="A496" t="s">
        <v>537</v>
      </c>
      <c r="B496" t="str">
        <f t="shared" si="14"/>
        <v>XOM US Equity</v>
      </c>
      <c r="C496" t="s">
        <v>34</v>
      </c>
      <c r="D496" t="s">
        <v>25</v>
      </c>
      <c r="E496">
        <v>4118000000</v>
      </c>
      <c r="F496" t="s">
        <v>1063</v>
      </c>
      <c r="G496">
        <v>8.4275000000000002</v>
      </c>
      <c r="H496">
        <v>16657339</v>
      </c>
      <c r="I496">
        <v>1882</v>
      </c>
      <c r="J496">
        <v>63000</v>
      </c>
      <c r="K496" t="s">
        <v>1083</v>
      </c>
      <c r="L496" s="1">
        <v>113.39</v>
      </c>
      <c r="M496" s="1">
        <v>6.1467454796954479</v>
      </c>
      <c r="O496" s="1">
        <v>3.2512232769278548</v>
      </c>
      <c r="P496" s="1" t="str" cm="1">
        <f t="array" ref="P496">_xll.BDP(B496,"is010")</f>
        <v>#N/A Connection</v>
      </c>
      <c r="Q496" s="1" t="str" cm="1">
        <f t="array" ref="Q496">_xll.BDP(B496,"wacc")</f>
        <v>#N/A Connection</v>
      </c>
      <c r="R496" s="1" t="str" cm="1">
        <f t="array" ref="R496">_xll.BDP(B496,"rr243")</f>
        <v>#N/A Connection</v>
      </c>
      <c r="S496" s="1" t="str" cm="1">
        <f t="array" ref="S496">_xll.BDP(B496,"rr057")</f>
        <v>#N/A Connection</v>
      </c>
      <c r="T496" s="1" t="str" cm="1">
        <f t="array" ref="T496">_xll.BDP(B496,"RR026")</f>
        <v>#N/A Connection</v>
      </c>
      <c r="U496" s="1" t="str" cm="1">
        <f t="array" ref="U496">_xll.BDP(B496,"rr951")</f>
        <v>#N/A Connection</v>
      </c>
      <c r="V496" s="1" t="str" cm="1">
        <f t="array" ref="V496">_xll.BDP(B496,"rx280")</f>
        <v>#N/A Connection</v>
      </c>
      <c r="W496" s="1" t="str" cm="1">
        <f t="array" ref="W496">_xll.BDP(B496,"CEO_DUALITY")</f>
        <v>#N/A Connection</v>
      </c>
      <c r="X496" s="1" t="str" cm="1">
        <f t="array" ref="X496">_xll.BDP(B496,"ES277")</f>
        <v>#N/A Connection</v>
      </c>
      <c r="Y496" s="1" t="str" cm="1">
        <f t="array" ref="Y496">_xll.BDP(B496,"es096")</f>
        <v>#N/A Connection</v>
      </c>
      <c r="Z496" s="1" t="str" cm="1">
        <f t="array" ref="Z496">_xll.BDP(B496,"CG680")</f>
        <v>#N/A Connection</v>
      </c>
      <c r="AA496" s="1">
        <v>1.96895</v>
      </c>
      <c r="AB496" s="1">
        <v>61.74805811533539</v>
      </c>
      <c r="AC496" s="1">
        <v>61.552059999999997</v>
      </c>
      <c r="AD496" s="1">
        <v>25.406040000000001</v>
      </c>
      <c r="AE496" s="1">
        <v>11.05885</v>
      </c>
      <c r="AF496" s="1">
        <v>7.0685205235069937</v>
      </c>
      <c r="AG496" t="str" cm="1">
        <f t="array" ref="AG496">_xll.BDP(B496,"State_of_domicile")</f>
        <v>#N/A Connection</v>
      </c>
      <c r="AH496" t="str" cm="1">
        <f t="array" ref="AH496">_xll.BDP(B496,"cntry_of_domicile")</f>
        <v>#N/A Connection</v>
      </c>
      <c r="AI496" t="str" cm="1">
        <f t="array" ref="AI496">_xll.BDP(B496,"cur_mkt_cap")</f>
        <v>#N/A Connection</v>
      </c>
      <c r="AJ496" t="str">
        <f t="shared" si="15"/>
        <v>Large Cap</v>
      </c>
      <c r="AK496" t="str" cm="1">
        <f t="array" ref="AK496">_xll.BDP(B496,"EQY_beta")</f>
        <v>#N/A Connection</v>
      </c>
    </row>
    <row r="497" spans="1:37" x14ac:dyDescent="0.3">
      <c r="A497" t="s">
        <v>807</v>
      </c>
      <c r="B497" t="str">
        <f t="shared" si="14"/>
        <v>XRAY US Equity</v>
      </c>
      <c r="C497" t="s">
        <v>306</v>
      </c>
      <c r="D497" t="s">
        <v>29</v>
      </c>
      <c r="E497">
        <v>214911900</v>
      </c>
      <c r="F497" t="s">
        <v>1065</v>
      </c>
      <c r="G497">
        <v>19.718499999999999</v>
      </c>
      <c r="H497">
        <v>2009469</v>
      </c>
      <c r="I497">
        <v>1983</v>
      </c>
      <c r="J497">
        <v>15000</v>
      </c>
      <c r="K497" t="s">
        <v>1064</v>
      </c>
      <c r="L497" s="1">
        <v>37.090000000000003</v>
      </c>
      <c r="M497" s="1">
        <v>2.5278076091848511</v>
      </c>
      <c r="O497" s="1">
        <v>-3.6180283654715124</v>
      </c>
      <c r="P497" s="1" t="str" cm="1">
        <f t="array" ref="P497">_xll.BDP(B497,"is010")</f>
        <v>#N/A Connection</v>
      </c>
      <c r="Q497" s="1" t="str" cm="1">
        <f t="array" ref="Q497">_xll.BDP(B497,"wacc")</f>
        <v>#N/A Connection</v>
      </c>
      <c r="R497" s="1" t="str" cm="1">
        <f t="array" ref="R497">_xll.BDP(B497,"rr243")</f>
        <v>#N/A Connection</v>
      </c>
      <c r="S497" s="1" t="str" cm="1">
        <f t="array" ref="S497">_xll.BDP(B497,"rr057")</f>
        <v>#N/A Connection</v>
      </c>
      <c r="T497" s="1" t="str" cm="1">
        <f t="array" ref="T497">_xll.BDP(B497,"RR026")</f>
        <v>#N/A Connection</v>
      </c>
      <c r="U497" s="1" t="str" cm="1">
        <f t="array" ref="U497">_xll.BDP(B497,"rr951")</f>
        <v>#N/A Connection</v>
      </c>
      <c r="V497" s="1" t="str" cm="1">
        <f t="array" ref="V497">_xll.BDP(B497,"rx280")</f>
        <v>#N/A Connection</v>
      </c>
      <c r="W497" s="1" t="str" cm="1">
        <f t="array" ref="W497">_xll.BDP(B497,"CEO_DUALITY")</f>
        <v>#N/A Connection</v>
      </c>
      <c r="X497" s="1" t="str" cm="1">
        <f t="array" ref="X497">_xll.BDP(B497,"ES277")</f>
        <v>#N/A Connection</v>
      </c>
      <c r="Y497" s="1" t="str" cm="1">
        <f t="array" ref="Y497">_xll.BDP(B497,"es096")</f>
        <v>#N/A Connection</v>
      </c>
      <c r="Z497" s="1" t="str" cm="1">
        <f t="array" ref="Z497">_xll.BDP(B497,"CG680")</f>
        <v>#N/A Connection</v>
      </c>
      <c r="AA497" s="1">
        <v>6.4118789999999999</v>
      </c>
      <c r="AB497" s="1">
        <v>120.26028364788164</v>
      </c>
      <c r="AC497" s="1">
        <v>-29.25403</v>
      </c>
      <c r="AD497" s="1">
        <v>-13.909330000000001</v>
      </c>
      <c r="AE497" s="1">
        <v>-9.0258660000000006</v>
      </c>
      <c r="AF497" s="1">
        <v>-1.2903114376695668</v>
      </c>
      <c r="AG497" t="str" cm="1">
        <f t="array" ref="AG497">_xll.BDP(B497,"State_of_domicile")</f>
        <v>#N/A Connection</v>
      </c>
      <c r="AH497" t="str" cm="1">
        <f t="array" ref="AH497">_xll.BDP(B497,"cntry_of_domicile")</f>
        <v>#N/A Connection</v>
      </c>
      <c r="AI497" t="str" cm="1">
        <f t="array" ref="AI497">_xll.BDP(B497,"cur_mkt_cap")</f>
        <v>#N/A Connection</v>
      </c>
      <c r="AJ497" t="str">
        <f t="shared" si="15"/>
        <v>Large Cap</v>
      </c>
      <c r="AK497" t="str" cm="1">
        <f t="array" ref="AK497">_xll.BDP(B497,"EQY_beta")</f>
        <v>#N/A Connection</v>
      </c>
    </row>
    <row r="498" spans="1:37" x14ac:dyDescent="0.3">
      <c r="A498" t="s">
        <v>955</v>
      </c>
      <c r="B498" t="str">
        <f t="shared" si="14"/>
        <v>XYL US Equity</v>
      </c>
      <c r="C498" t="s">
        <v>453</v>
      </c>
      <c r="D498" t="s">
        <v>21</v>
      </c>
      <c r="E498">
        <v>180255800</v>
      </c>
      <c r="F498" t="s">
        <v>1063</v>
      </c>
      <c r="G498">
        <v>59.729199999999999</v>
      </c>
      <c r="H498">
        <v>1859708</v>
      </c>
      <c r="I498">
        <v>2011</v>
      </c>
      <c r="J498">
        <v>17300</v>
      </c>
      <c r="K498" t="s">
        <v>1079</v>
      </c>
      <c r="L498" s="1">
        <v>116.19</v>
      </c>
      <c r="M498" s="1">
        <v>6.486355547994993</v>
      </c>
      <c r="N498" s="1">
        <v>11.368760825066918</v>
      </c>
      <c r="O498" s="1">
        <v>5.2470165550583676</v>
      </c>
      <c r="P498" s="1" t="str" cm="1">
        <f t="array" ref="P498">_xll.BDP(B498,"is010")</f>
        <v>#N/A Connection</v>
      </c>
      <c r="Q498" s="1" t="str" cm="1">
        <f t="array" ref="Q498">_xll.BDP(B498,"wacc")</f>
        <v>#N/A Connection</v>
      </c>
      <c r="R498" s="1" t="str" cm="1">
        <f t="array" ref="R498">_xll.BDP(B498,"rr243")</f>
        <v>#N/A Connection</v>
      </c>
      <c r="S498" s="1" t="str" cm="1">
        <f t="array" ref="S498">_xll.BDP(B498,"rr057")</f>
        <v>#N/A Connection</v>
      </c>
      <c r="T498" s="1" t="str" cm="1">
        <f t="array" ref="T498">_xll.BDP(B498,"RR026")</f>
        <v>#N/A Connection</v>
      </c>
      <c r="U498" s="1" t="str" cm="1">
        <f t="array" ref="U498">_xll.BDP(B498,"rr951")</f>
        <v>#N/A Connection</v>
      </c>
      <c r="V498" s="1" t="str" cm="1">
        <f t="array" ref="V498">_xll.BDP(B498,"rx280")</f>
        <v>#N/A Connection</v>
      </c>
      <c r="W498" s="1" t="str" cm="1">
        <f t="array" ref="W498">_xll.BDP(B498,"CEO_DUALITY")</f>
        <v>#N/A Connection</v>
      </c>
      <c r="X498" s="1" t="str" cm="1">
        <f t="array" ref="X498">_xll.BDP(B498,"ES277")</f>
        <v>#N/A Connection</v>
      </c>
      <c r="Y498" s="1" t="str" cm="1">
        <f t="array" ref="Y498">_xll.BDP(B498,"es096")</f>
        <v>#N/A Connection</v>
      </c>
      <c r="Z498" s="1" t="str" cm="1">
        <f t="array" ref="Z498">_xll.BDP(B498,"CG680")</f>
        <v>#N/A Connection</v>
      </c>
      <c r="AA498" s="1">
        <v>5.2019359999999999</v>
      </c>
      <c r="AB498" s="1">
        <v>100.23132589665535</v>
      </c>
      <c r="AC498" s="1">
        <v>7.0247469999999996</v>
      </c>
      <c r="AD498" s="1">
        <v>12.96508</v>
      </c>
      <c r="AE498" s="1">
        <v>11.639659999999999</v>
      </c>
      <c r="AF498" s="1">
        <v>16.913814645701851</v>
      </c>
      <c r="AG498" t="str" cm="1">
        <f t="array" ref="AG498">_xll.BDP(B498,"State_of_domicile")</f>
        <v>#N/A Connection</v>
      </c>
      <c r="AH498" t="str" cm="1">
        <f t="array" ref="AH498">_xll.BDP(B498,"cntry_of_domicile")</f>
        <v>#N/A Connection</v>
      </c>
      <c r="AI498" t="str" cm="1">
        <f t="array" ref="AI498">_xll.BDP(B498,"cur_mkt_cap")</f>
        <v>#N/A Connection</v>
      </c>
      <c r="AJ498" t="str">
        <f t="shared" si="15"/>
        <v>Large Cap</v>
      </c>
      <c r="AK498" t="str" cm="1">
        <f t="array" ref="AK498">_xll.BDP(B498,"EQY_beta")</f>
        <v>#N/A Connection</v>
      </c>
    </row>
    <row r="499" spans="1:37" x14ac:dyDescent="0.3">
      <c r="A499" t="s">
        <v>875</v>
      </c>
      <c r="B499" t="str">
        <f t="shared" si="14"/>
        <v>YUM US Equity</v>
      </c>
      <c r="C499" t="s">
        <v>374</v>
      </c>
      <c r="D499" t="s">
        <v>39</v>
      </c>
      <c r="E499">
        <v>281687900</v>
      </c>
      <c r="F499" t="s">
        <v>1063</v>
      </c>
      <c r="G499">
        <v>28.933399999999999</v>
      </c>
      <c r="H499">
        <v>1413035</v>
      </c>
      <c r="I499">
        <v>1997</v>
      </c>
      <c r="J499">
        <v>36000</v>
      </c>
      <c r="K499" t="s">
        <v>1091</v>
      </c>
      <c r="L499" s="1">
        <v>131.08000000000001</v>
      </c>
      <c r="M499" s="1">
        <v>6.5636631945773516</v>
      </c>
      <c r="N499" s="1">
        <v>8.8014059450942561</v>
      </c>
      <c r="O499" s="1">
        <v>25.624058764512746</v>
      </c>
      <c r="P499" s="1" t="str" cm="1">
        <f t="array" ref="P499">_xll.BDP(B499,"is010")</f>
        <v>#N/A Connection</v>
      </c>
      <c r="Q499" s="1" t="str" cm="1">
        <f t="array" ref="Q499">_xll.BDP(B499,"wacc")</f>
        <v>#N/A Connection</v>
      </c>
      <c r="R499" s="1" t="str" cm="1">
        <f t="array" ref="R499">_xll.BDP(B499,"rr243")</f>
        <v>#N/A Connection</v>
      </c>
      <c r="S499" s="1" t="str" cm="1">
        <f t="array" ref="S499">_xll.BDP(B499,"rr057")</f>
        <v>#N/A Connection</v>
      </c>
      <c r="T499" s="1" t="str" cm="1">
        <f t="array" ref="T499">_xll.BDP(B499,"RR026")</f>
        <v>#N/A Connection</v>
      </c>
      <c r="U499" s="1" t="str" cm="1">
        <f t="array" ref="U499">_xll.BDP(B499,"rr951")</f>
        <v>#N/A Connection</v>
      </c>
      <c r="V499" s="1" t="str" cm="1">
        <f t="array" ref="V499">_xll.BDP(B499,"rx280")</f>
        <v>#N/A Connection</v>
      </c>
      <c r="W499" s="1" t="str" cm="1">
        <f t="array" ref="W499">_xll.BDP(B499,"CEO_DUALITY")</f>
        <v>#N/A Connection</v>
      </c>
      <c r="X499" s="1" t="str" cm="1">
        <f t="array" ref="X499">_xll.BDP(B499,"ES277")</f>
        <v>#N/A Connection</v>
      </c>
      <c r="Y499" s="1" t="str" cm="1">
        <f t="array" ref="Y499">_xll.BDP(B499,"es096")</f>
        <v>#N/A Connection</v>
      </c>
      <c r="Z499" s="1" t="str" cm="1">
        <f t="array" ref="Z499">_xll.BDP(B499,"CG680")</f>
        <v>#N/A Connection</v>
      </c>
      <c r="AA499" s="1">
        <v>1.827836</v>
      </c>
      <c r="AB499" s="1">
        <v>93.410084123396629</v>
      </c>
      <c r="AC499" s="1">
        <v>5.7105100000000002</v>
      </c>
      <c r="AD499" s="1">
        <v>9.4919440000000002</v>
      </c>
      <c r="AE499" s="1">
        <v>11.490769999999999</v>
      </c>
      <c r="AF499" s="1">
        <v>12.782311666424206</v>
      </c>
      <c r="AG499" t="str" cm="1">
        <f t="array" ref="AG499">_xll.BDP(B499,"State_of_domicile")</f>
        <v>#N/A Connection</v>
      </c>
      <c r="AH499" t="str" cm="1">
        <f t="array" ref="AH499">_xll.BDP(B499,"cntry_of_domicile")</f>
        <v>#N/A Connection</v>
      </c>
      <c r="AI499" t="str" cm="1">
        <f t="array" ref="AI499">_xll.BDP(B499,"cur_mkt_cap")</f>
        <v>#N/A Connection</v>
      </c>
      <c r="AJ499" t="str">
        <f t="shared" si="15"/>
        <v>Large Cap</v>
      </c>
      <c r="AK499" t="str" cm="1">
        <f t="array" ref="AK499">_xll.BDP(B499,"EQY_beta")</f>
        <v>#N/A Connection</v>
      </c>
    </row>
    <row r="500" spans="1:37" x14ac:dyDescent="0.3">
      <c r="A500" t="s">
        <v>928</v>
      </c>
      <c r="B500" t="str">
        <f t="shared" si="14"/>
        <v>ZBH US Equity</v>
      </c>
      <c r="C500" t="s">
        <v>427</v>
      </c>
      <c r="D500" t="s">
        <v>29</v>
      </c>
      <c r="E500">
        <v>209852400</v>
      </c>
      <c r="F500" t="s">
        <v>1063</v>
      </c>
      <c r="G500">
        <v>93.887299999999996</v>
      </c>
      <c r="H500">
        <v>1758238</v>
      </c>
      <c r="I500">
        <v>2001</v>
      </c>
      <c r="J500">
        <v>19500</v>
      </c>
      <c r="K500" t="s">
        <v>1064</v>
      </c>
      <c r="L500" s="1">
        <v>123.19</v>
      </c>
      <c r="M500" s="1">
        <v>-0.40826714834255595</v>
      </c>
      <c r="N500" s="1">
        <v>34.5474446188732</v>
      </c>
      <c r="O500" s="1">
        <v>2.2247185266531346</v>
      </c>
      <c r="P500" s="1" t="str" cm="1">
        <f t="array" ref="P500">_xll.BDP(B500,"is010")</f>
        <v>#N/A Connection</v>
      </c>
      <c r="Q500" s="1" t="str" cm="1">
        <f t="array" ref="Q500">_xll.BDP(B500,"wacc")</f>
        <v>#N/A Connection</v>
      </c>
      <c r="R500" s="1" t="str" cm="1">
        <f t="array" ref="R500">_xll.BDP(B500,"rr243")</f>
        <v>#N/A Connection</v>
      </c>
      <c r="S500" s="1" t="str" cm="1">
        <f t="array" ref="S500">_xll.BDP(B500,"rr057")</f>
        <v>#N/A Connection</v>
      </c>
      <c r="T500" s="1" t="str" cm="1">
        <f t="array" ref="T500">_xll.BDP(B500,"RR026")</f>
        <v>#N/A Connection</v>
      </c>
      <c r="U500" s="1" t="str" cm="1">
        <f t="array" ref="U500">_xll.BDP(B500,"rr951")</f>
        <v>#N/A Connection</v>
      </c>
      <c r="V500" s="1" t="str" cm="1">
        <f t="array" ref="V500">_xll.BDP(B500,"rx280")</f>
        <v>#N/A Connection</v>
      </c>
      <c r="W500" s="1" t="str" cm="1">
        <f t="array" ref="W500">_xll.BDP(B500,"CEO_DUALITY")</f>
        <v>#N/A Connection</v>
      </c>
      <c r="X500" s="1" t="str" cm="1">
        <f t="array" ref="X500">_xll.BDP(B500,"ES277")</f>
        <v>#N/A Connection</v>
      </c>
      <c r="Y500" s="1" t="str" cm="1">
        <f t="array" ref="Y500">_xll.BDP(B500,"es096")</f>
        <v>#N/A Connection</v>
      </c>
      <c r="Z500" s="1" t="str" cm="1">
        <f t="array" ref="Z500">_xll.BDP(B500,"CG680")</f>
        <v>#N/A Connection</v>
      </c>
      <c r="AA500" s="1">
        <v>2.952826</v>
      </c>
      <c r="AB500" s="1">
        <v>94.61823601308086</v>
      </c>
      <c r="AC500" s="1">
        <v>1.2921659999999999</v>
      </c>
      <c r="AD500" s="1">
        <v>-4.561693</v>
      </c>
      <c r="AE500" s="1">
        <v>1.541242</v>
      </c>
      <c r="AF500" s="1">
        <v>8.0754053658771863</v>
      </c>
      <c r="AG500" t="str" cm="1">
        <f t="array" ref="AG500">_xll.BDP(B500,"State_of_domicile")</f>
        <v>#N/A Connection</v>
      </c>
      <c r="AH500" t="str" cm="1">
        <f t="array" ref="AH500">_xll.BDP(B500,"cntry_of_domicile")</f>
        <v>#N/A Connection</v>
      </c>
      <c r="AI500" t="str" cm="1">
        <f t="array" ref="AI500">_xll.BDP(B500,"cur_mkt_cap")</f>
        <v>#N/A Connection</v>
      </c>
      <c r="AJ500" t="str">
        <f t="shared" si="15"/>
        <v>Large Cap</v>
      </c>
      <c r="AK500" t="str" cm="1">
        <f t="array" ref="AK500">_xll.BDP(B500,"EQY_beta")</f>
        <v>#N/A Connection</v>
      </c>
    </row>
    <row r="501" spans="1:37" x14ac:dyDescent="0.3">
      <c r="A501" t="s">
        <v>927</v>
      </c>
      <c r="B501" t="str">
        <f t="shared" si="14"/>
        <v>ZBRA US Equity</v>
      </c>
      <c r="C501" t="s">
        <v>426</v>
      </c>
      <c r="D501" t="s">
        <v>19</v>
      </c>
      <c r="E501">
        <v>51629800</v>
      </c>
      <c r="F501" t="s">
        <v>1065</v>
      </c>
      <c r="G501">
        <v>37.761099999999999</v>
      </c>
      <c r="H501">
        <v>419531</v>
      </c>
      <c r="I501">
        <v>1991</v>
      </c>
      <c r="J501">
        <v>9800</v>
      </c>
      <c r="K501" t="s">
        <v>1084</v>
      </c>
      <c r="L501" s="1">
        <v>295.8</v>
      </c>
      <c r="M501" s="1">
        <v>8.7265369852844277</v>
      </c>
      <c r="O501" s="1">
        <v>9.3232287690804139</v>
      </c>
      <c r="P501" s="1" t="str" cm="1">
        <f t="array" ref="P501">_xll.BDP(B501,"is010")</f>
        <v>#N/A Connection</v>
      </c>
      <c r="Q501" s="1" t="str" cm="1">
        <f t="array" ref="Q501">_xll.BDP(B501,"wacc")</f>
        <v>#N/A Connection</v>
      </c>
      <c r="R501" s="1" t="str" cm="1">
        <f t="array" ref="R501">_xll.BDP(B501,"rr243")</f>
        <v>#N/A Connection</v>
      </c>
      <c r="S501" s="1" t="str" cm="1">
        <f t="array" ref="S501">_xll.BDP(B501,"rr057")</f>
        <v>#N/A Connection</v>
      </c>
      <c r="T501" s="1" t="str" cm="1">
        <f t="array" ref="T501">_xll.BDP(B501,"RR026")</f>
        <v>#N/A Connection</v>
      </c>
      <c r="U501" s="1" t="str" cm="1">
        <f t="array" ref="U501">_xll.BDP(B501,"rr951")</f>
        <v>#N/A Connection</v>
      </c>
      <c r="V501" s="1" t="str" cm="1">
        <f t="array" ref="V501">_xll.BDP(B501,"rx280")</f>
        <v>#N/A Connection</v>
      </c>
      <c r="W501" s="1" t="str" cm="1">
        <f t="array" ref="W501">_xll.BDP(B501,"CEO_DUALITY")</f>
        <v>#N/A Connection</v>
      </c>
      <c r="X501" s="1" t="str" cm="1">
        <f t="array" ref="X501">_xll.BDP(B501,"ES277")</f>
        <v>#N/A Connection</v>
      </c>
      <c r="Y501" s="1" t="str" cm="1">
        <f t="array" ref="Y501">_xll.BDP(B501,"es096")</f>
        <v>#N/A Connection</v>
      </c>
      <c r="Z501" s="1" t="str" cm="1">
        <f t="array" ref="Z501">_xll.BDP(B501,"CG680")</f>
        <v>#N/A Connection</v>
      </c>
      <c r="AA501" s="1">
        <v>3.1110169999999999</v>
      </c>
      <c r="AB501" s="1">
        <v>94.337891047251816</v>
      </c>
      <c r="AC501" s="1">
        <v>-42.754300000000001</v>
      </c>
      <c r="AD501" s="1">
        <v>5.3739350000000004</v>
      </c>
      <c r="AE501" s="1">
        <v>19.128229999999999</v>
      </c>
      <c r="AF501" s="1">
        <v>20.663332806193011</v>
      </c>
      <c r="AG501" t="str" cm="1">
        <f t="array" ref="AG501">_xll.BDP(B501,"State_of_domicile")</f>
        <v>#N/A Connection</v>
      </c>
      <c r="AH501" t="str" cm="1">
        <f t="array" ref="AH501">_xll.BDP(B501,"cntry_of_domicile")</f>
        <v>#N/A Connection</v>
      </c>
      <c r="AI501" t="str" cm="1">
        <f t="array" ref="AI501">_xll.BDP(B501,"cur_mkt_cap")</f>
        <v>#N/A Connection</v>
      </c>
      <c r="AJ501" t="str">
        <f t="shared" si="15"/>
        <v>Large Cap</v>
      </c>
      <c r="AK501" t="str" cm="1">
        <f t="array" ref="AK501">_xll.BDP(B501,"EQY_beta")</f>
        <v>#N/A Connection</v>
      </c>
    </row>
    <row r="502" spans="1:37" x14ac:dyDescent="0.3">
      <c r="A502" t="s">
        <v>808</v>
      </c>
      <c r="B502" t="str">
        <f t="shared" si="14"/>
        <v>ZION US Equity</v>
      </c>
      <c r="C502" t="s">
        <v>307</v>
      </c>
      <c r="D502" t="s">
        <v>14</v>
      </c>
      <c r="E502">
        <v>149617800</v>
      </c>
      <c r="F502" t="s">
        <v>1065</v>
      </c>
      <c r="G502">
        <v>9.3971999999999998</v>
      </c>
      <c r="H502">
        <v>1477707</v>
      </c>
      <c r="I502">
        <v>1957</v>
      </c>
      <c r="J502">
        <v>9685</v>
      </c>
      <c r="K502" t="s">
        <v>1088</v>
      </c>
      <c r="L502" s="1">
        <v>49.79</v>
      </c>
      <c r="M502" s="1">
        <v>8.9179399619927491</v>
      </c>
      <c r="N502" s="1">
        <v>16.208142504519355</v>
      </c>
      <c r="O502" s="1">
        <v>1.0829849562632363</v>
      </c>
      <c r="P502" s="1" t="str" cm="1">
        <f t="array" ref="P502">_xll.BDP(B502,"is010")</f>
        <v>#N/A Connection</v>
      </c>
      <c r="Q502" s="1" t="str" cm="1">
        <f t="array" ref="Q502">_xll.BDP(B502,"wacc")</f>
        <v>#N/A Connection</v>
      </c>
      <c r="R502" s="1" t="str" cm="1">
        <f t="array" ref="R502">_xll.BDP(B502,"rr243")</f>
        <v>#N/A Connection</v>
      </c>
      <c r="T502" s="1" t="str" cm="1">
        <f t="array" ref="T502">_xll.BDP(B502,"RR026")</f>
        <v>#N/A Connection</v>
      </c>
      <c r="U502" s="1" t="str" cm="1">
        <f t="array" ref="U502">_xll.BDP(B502,"rr951")</f>
        <v>#N/A Connection</v>
      </c>
      <c r="V502" s="1" t="str" cm="1">
        <f t="array" ref="V502">_xll.BDP(B502,"rx280")</f>
        <v>#N/A Connection</v>
      </c>
      <c r="W502" s="1" t="str" cm="1">
        <f t="array" ref="W502">_xll.BDP(B502,"CEO_DUALITY")</f>
        <v>#N/A Connection</v>
      </c>
      <c r="X502" s="1" t="str" cm="1">
        <f t="array" ref="X502">_xll.BDP(B502,"ES277")</f>
        <v>#N/A Connection</v>
      </c>
      <c r="Y502" s="1" t="str" cm="1">
        <f t="array" ref="Y502">_xll.BDP(B502,"es096")</f>
        <v>#N/A Connection</v>
      </c>
      <c r="Z502" s="1" t="str" cm="1">
        <f t="array" ref="Z502">_xll.BDP(B502,"CG680")</f>
        <v>#N/A Connection</v>
      </c>
      <c r="AA502" s="1">
        <v>2.9119869999999999</v>
      </c>
      <c r="AB502" s="1">
        <v>90.218822647853841</v>
      </c>
      <c r="AC502" s="1">
        <v>-26.217659999999999</v>
      </c>
      <c r="AD502" s="1">
        <v>2.423781</v>
      </c>
      <c r="AE502" s="1">
        <v>1.5849219999999999</v>
      </c>
      <c r="AF502" s="1">
        <v>10.717938151709582</v>
      </c>
      <c r="AG502" t="str" cm="1">
        <f t="array" ref="AG502">_xll.BDP(B502,"State_of_domicile")</f>
        <v>#N/A Connection</v>
      </c>
      <c r="AH502" t="str" cm="1">
        <f t="array" ref="AH502">_xll.BDP(B502,"cntry_of_domicile")</f>
        <v>#N/A Connection</v>
      </c>
      <c r="AI502" t="str" cm="1">
        <f t="array" ref="AI502">_xll.BDP(B502,"cur_mkt_cap")</f>
        <v>#N/A Connection</v>
      </c>
      <c r="AJ502" t="str">
        <f t="shared" si="15"/>
        <v>Large Cap</v>
      </c>
      <c r="AK502" t="str" cm="1">
        <f t="array" ref="AK502">_xll.BDP(B502,"EQY_beta")</f>
        <v>#N/A Connection</v>
      </c>
    </row>
    <row r="503" spans="1:37" x14ac:dyDescent="0.3">
      <c r="A503" t="s">
        <v>1020</v>
      </c>
      <c r="B503" t="str">
        <f t="shared" si="14"/>
        <v>ZTS US Equity</v>
      </c>
      <c r="C503" t="s">
        <v>517</v>
      </c>
      <c r="D503" t="s">
        <v>29</v>
      </c>
      <c r="E503">
        <v>466072000</v>
      </c>
      <c r="F503" t="s">
        <v>1063</v>
      </c>
      <c r="G503">
        <v>38.352600000000002</v>
      </c>
      <c r="H503">
        <v>2334665</v>
      </c>
      <c r="I503">
        <v>2012</v>
      </c>
      <c r="J503">
        <v>12100</v>
      </c>
      <c r="K503" t="s">
        <v>1069</v>
      </c>
      <c r="L503" s="1">
        <v>161.03</v>
      </c>
      <c r="M503" s="1">
        <v>10.701118339758665</v>
      </c>
      <c r="N503" s="1">
        <v>13.53519300302178</v>
      </c>
      <c r="O503" s="1">
        <v>13.333315946801239</v>
      </c>
      <c r="P503" s="1" t="str" cm="1">
        <f t="array" ref="P503">_xll.BDP(B503,"is010")</f>
        <v>#N/A Connection</v>
      </c>
      <c r="Q503" s="1" t="str" cm="1">
        <f t="array" ref="Q503">_xll.BDP(B503,"wacc")</f>
        <v>#N/A Connection</v>
      </c>
      <c r="R503" s="1" t="str" cm="1">
        <f t="array" ref="R503">_xll.BDP(B503,"rr243")</f>
        <v>#N/A Connection</v>
      </c>
      <c r="S503" s="1" t="str" cm="1">
        <f t="array" ref="S503">_xll.BDP(B503,"rr057")</f>
        <v>#N/A Connection</v>
      </c>
      <c r="T503" s="1" t="str" cm="1">
        <f t="array" ref="T503">_xll.BDP(B503,"RR026")</f>
        <v>#N/A Connection</v>
      </c>
      <c r="U503" s="1" t="str" cm="1">
        <f t="array" ref="U503">_xll.BDP(B503,"rr951")</f>
        <v>#N/A Connection</v>
      </c>
      <c r="V503" s="1" t="str" cm="1">
        <f t="array" ref="V503">_xll.BDP(B503,"rx280")</f>
        <v>#N/A Connection</v>
      </c>
      <c r="W503" s="1" t="str" cm="1">
        <f t="array" ref="W503">_xll.BDP(B503,"CEO_DUALITY")</f>
        <v>#N/A Connection</v>
      </c>
      <c r="X503" s="1" t="str" cm="1">
        <f t="array" ref="X503">_xll.BDP(B503,"ES277")</f>
        <v>#N/A Connection</v>
      </c>
      <c r="Y503" s="1" t="str" cm="1">
        <f t="array" ref="Y503">_xll.BDP(B503,"es096")</f>
        <v>#N/A Connection</v>
      </c>
      <c r="Z503" s="1" t="str" cm="1">
        <f t="array" ref="Z503">_xll.BDP(B503,"CG680")</f>
        <v>#N/A Connection</v>
      </c>
      <c r="AA503" s="1">
        <v>1.8656759999999999</v>
      </c>
      <c r="AB503" s="1">
        <v>102.62445806869084</v>
      </c>
      <c r="AC503" s="1">
        <v>-19.986830000000001</v>
      </c>
      <c r="AD503" s="1">
        <v>5.3143289999999999</v>
      </c>
      <c r="AE503" s="1">
        <v>16.766629999999999</v>
      </c>
      <c r="AG503" t="str" cm="1">
        <f t="array" ref="AG503">_xll.BDP(B503,"State_of_domicile")</f>
        <v>#N/A Connection</v>
      </c>
      <c r="AH503" t="str" cm="1">
        <f t="array" ref="AH503">_xll.BDP(B503,"cntry_of_domicile")</f>
        <v>#N/A Connection</v>
      </c>
      <c r="AI503" t="str" cm="1">
        <f t="array" ref="AI503">_xll.BDP(B503,"cur_mkt_cap")</f>
        <v>#N/A Connection</v>
      </c>
      <c r="AJ503" t="str">
        <f t="shared" si="15"/>
        <v>Large Cap</v>
      </c>
      <c r="AK503" t="str" cm="1">
        <f t="array" ref="AK503">_xll.BDP(B503,"EQY_beta")</f>
        <v>#N/A Connection</v>
      </c>
    </row>
  </sheetData>
  <sortState xmlns:xlrd2="http://schemas.microsoft.com/office/spreadsheetml/2017/richdata2" ref="A2:AF503">
    <sortCondition ref="A1:A50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05B83-3162-46B5-BCA1-B2EC6B45E09A}">
  <dimension ref="A1:I503"/>
  <sheetViews>
    <sheetView workbookViewId="0">
      <selection activeCell="I1" sqref="B1:I1048576"/>
    </sheetView>
  </sheetViews>
  <sheetFormatPr defaultRowHeight="14.4" x14ac:dyDescent="0.3"/>
  <cols>
    <col min="1" max="1" width="61.109375" customWidth="1"/>
    <col min="2" max="2" width="15.44140625" customWidth="1"/>
    <col min="5" max="5" width="11.109375" customWidth="1"/>
  </cols>
  <sheetData>
    <row r="1" spans="1:9" x14ac:dyDescent="0.3">
      <c r="A1" t="s">
        <v>1024</v>
      </c>
      <c r="B1" t="s">
        <v>1056</v>
      </c>
      <c r="C1" t="s">
        <v>1057</v>
      </c>
      <c r="D1" t="s">
        <v>1058</v>
      </c>
      <c r="E1" t="s">
        <v>1059</v>
      </c>
      <c r="F1" t="s">
        <v>1060</v>
      </c>
      <c r="G1" t="s">
        <v>1025</v>
      </c>
      <c r="H1" t="s">
        <v>1061</v>
      </c>
      <c r="I1" t="s">
        <v>1062</v>
      </c>
    </row>
    <row r="2" spans="1:9" x14ac:dyDescent="0.3">
      <c r="A2" t="e" vm="1">
        <v>#VALUE!</v>
      </c>
      <c r="B2" s="2" cm="1">
        <f t="array" ref="B2">_FV(A2,"Shares outstanding",TRUE)</f>
        <v>295701800</v>
      </c>
      <c r="C2" t="str" cm="1">
        <f t="array" ref="C2">_FV(A2,"Exchange abbreviation",TRUE)</f>
        <v>XNYS</v>
      </c>
      <c r="D2" s="3" cm="1">
        <f t="array" ref="D2">_FV(A2,"P/E",TRUE)</f>
        <v>30.3886</v>
      </c>
      <c r="E2" s="2" cm="1">
        <f t="array" ref="E2">_FV(A2,"Volume average",TRUE)</f>
        <v>1480249</v>
      </c>
      <c r="F2" s="4" cm="1">
        <f t="array" ref="F2">_FV(A2,"Year incorporated",TRUE)</f>
        <v>1999</v>
      </c>
      <c r="G2" s="5" cm="1">
        <f t="array" ref="G2">_FV(A2,"Price")</f>
        <v>133.88</v>
      </c>
      <c r="H2" s="2" cm="1">
        <f t="array" ref="H2">_FV(A2,"Employees")</f>
        <v>18300</v>
      </c>
      <c r="I2" t="str" cm="1">
        <f t="array" ref="I2">_FV(A2,"Industry")</f>
        <v>Healthcare Equipment &amp; Supplies</v>
      </c>
    </row>
    <row r="3" spans="1:9" x14ac:dyDescent="0.3">
      <c r="A3" t="e" vm="2">
        <v>#VALUE!</v>
      </c>
      <c r="B3" s="2" cm="1">
        <f t="array" ref="B3">_FV(A3,"Shares outstanding",TRUE)</f>
        <v>652862500</v>
      </c>
      <c r="C3" t="str" cm="1">
        <f t="array" ref="C3">_FV(A3,"Exchange abbreviation",TRUE)</f>
        <v>XNAS</v>
      </c>
      <c r="D3" s="3" cm="1">
        <f t="array" ref="D3">_FV(A3,"P/E",TRUE)</f>
        <v>5.3651999999999997</v>
      </c>
      <c r="E3" s="2" cm="1">
        <f t="array" ref="E3">_FV(A3,"Volume average",TRUE)</f>
        <v>27807093</v>
      </c>
      <c r="F3" s="4" cm="1">
        <f t="array" ref="F3">_FV(A3,"Year incorporated",TRUE)</f>
        <v>1982</v>
      </c>
      <c r="G3" s="5" cm="1">
        <f t="array" ref="G3">_FV(A3,"Price")</f>
        <v>13.51</v>
      </c>
      <c r="H3" s="2" cm="1">
        <f t="array" ref="H3">_FV(A3,"Employees")</f>
        <v>129700</v>
      </c>
      <c r="I3" t="str" cm="1">
        <f t="array" ref="I3">_FV(A3,"Industry")</f>
        <v>Passenger Transportation Services</v>
      </c>
    </row>
    <row r="4" spans="1:9" x14ac:dyDescent="0.3">
      <c r="A4" t="e" vm="3">
        <v>#VALUE!</v>
      </c>
      <c r="B4" s="2" cm="1">
        <f t="array" ref="B4">_FV(A4,"Shares outstanding",TRUE)</f>
        <v>59433700</v>
      </c>
      <c r="C4" t="str" cm="1">
        <f t="array" ref="C4">_FV(A4,"Exchange abbreviation",TRUE)</f>
        <v>XNYS</v>
      </c>
      <c r="D4" s="3" cm="1">
        <f t="array" ref="D4">_FV(A4,"P/E",TRUE)</f>
        <v>14.977399999999999</v>
      </c>
      <c r="E4" s="2" cm="1">
        <f t="array" ref="E4">_FV(A4,"Volume average",TRUE)</f>
        <v>1095864</v>
      </c>
      <c r="F4" s="4" cm="1">
        <f t="array" ref="F4">_FV(A4,"Year incorporated",TRUE)</f>
        <v>2001</v>
      </c>
      <c r="G4" s="5" cm="1">
        <f t="array" ref="G4">_FV(A4,"Price")</f>
        <v>120.24</v>
      </c>
      <c r="H4" s="2" cm="1">
        <f t="array" ref="H4">_FV(A4,"Employees")</f>
        <v>40000</v>
      </c>
      <c r="I4" t="str" cm="1">
        <f t="array" ref="I4">_FV(A4,"Industry")</f>
        <v>Specialty Retailers</v>
      </c>
    </row>
    <row r="5" spans="1:9" x14ac:dyDescent="0.3">
      <c r="A5" t="e" vm="4">
        <v>#VALUE!</v>
      </c>
      <c r="B5" s="2" cm="1">
        <f t="array" ref="B5">_FV(A5,"Shares outstanding",TRUE)</f>
        <v>15821950000</v>
      </c>
      <c r="C5" t="str" cm="1">
        <f t="array" ref="C5">_FV(A5,"Exchange abbreviation",TRUE)</f>
        <v>XNAS</v>
      </c>
      <c r="D5" s="3" cm="1">
        <f t="array" ref="D5">_FV(A5,"P/E",TRUE)</f>
        <v>28.396100000000001</v>
      </c>
      <c r="E5" s="2" cm="1">
        <f t="array" ref="E5">_FV(A5,"Volume average",TRUE)</f>
        <v>52214728</v>
      </c>
      <c r="F5" s="4" cm="1">
        <f t="array" ref="F5">_FV(A5,"Year incorporated",TRUE)</f>
        <v>1977</v>
      </c>
      <c r="G5" s="5" cm="1">
        <f t="array" ref="G5">_FV(A5,"Price")</f>
        <v>165.79</v>
      </c>
      <c r="H5" s="2" cm="1">
        <f t="array" ref="H5">_FV(A5,"Employees")</f>
        <v>164000</v>
      </c>
      <c r="I5" t="str" cm="1">
        <f t="array" ref="I5">_FV(A5,"Industry")</f>
        <v>Computers, Phones &amp; Household Electronics</v>
      </c>
    </row>
    <row r="6" spans="1:9" x14ac:dyDescent="0.3">
      <c r="A6" t="e" vm="5">
        <v>#VALUE!</v>
      </c>
      <c r="B6" s="2" cm="1">
        <f t="array" ref="B6">_FV(A6,"Shares outstanding",TRUE)</f>
        <v>1764142000</v>
      </c>
      <c r="C6" t="str" cm="1">
        <f t="array" ref="C6">_FV(A6,"Exchange abbreviation",TRUE)</f>
        <v>XNYS</v>
      </c>
      <c r="D6" s="3" cm="1">
        <f t="array" ref="D6">_FV(A6,"P/E",TRUE)</f>
        <v>35.163800000000002</v>
      </c>
      <c r="E6" s="2" cm="1">
        <f t="array" ref="E6">_FV(A6,"Volume average",TRUE)</f>
        <v>5196228</v>
      </c>
      <c r="F6" s="4" cm="1">
        <f t="array" ref="F6">_FV(A6,"Year incorporated",TRUE)</f>
        <v>2012</v>
      </c>
      <c r="G6" s="5" cm="1">
        <f t="array" ref="G6">_FV(A6,"Price")</f>
        <v>147.36000000000001</v>
      </c>
      <c r="H6" s="2" cm="1">
        <f t="array" ref="H6">_FV(A6,"Employees")</f>
        <v>50000</v>
      </c>
      <c r="I6" t="str" cm="1">
        <f t="array" ref="I6">_FV(A6,"Industry")</f>
        <v>Pharmaceuticals</v>
      </c>
    </row>
    <row r="7" spans="1:9" x14ac:dyDescent="0.3">
      <c r="A7" t="e" vm="6">
        <v>#VALUE!</v>
      </c>
      <c r="B7" s="2" cm="1">
        <f t="array" ref="B7">_FV(A7,"Shares outstanding",TRUE)</f>
        <v>202466000</v>
      </c>
      <c r="C7" t="str" cm="1">
        <f t="array" ref="C7">_FV(A7,"Exchange abbreviation",TRUE)</f>
        <v>XNYS</v>
      </c>
      <c r="D7" s="3" cm="1">
        <f t="array" ref="D7">_FV(A7,"P/E",TRUE)</f>
        <v>21.4436</v>
      </c>
      <c r="E7" s="2" cm="1">
        <f t="array" ref="E7">_FV(A7,"Volume average",TRUE)</f>
        <v>921789</v>
      </c>
      <c r="F7" s="4" cm="1">
        <f t="array" ref="F7">_FV(A7,"Year incorporated",TRUE)</f>
        <v>2001</v>
      </c>
      <c r="G7" s="5" cm="1">
        <f t="array" ref="G7">_FV(A7,"Price")</f>
        <v>166.59</v>
      </c>
      <c r="H7" s="2" cm="1">
        <f t="array" ref="H7">_FV(A7,"Employees")</f>
        <v>39000</v>
      </c>
      <c r="I7" t="str" cm="1">
        <f t="array" ref="I7">_FV(A7,"Industry")</f>
        <v>Healthcare Equipment &amp; Supplies</v>
      </c>
    </row>
    <row r="8" spans="1:9" x14ac:dyDescent="0.3">
      <c r="A8" t="e" vm="7">
        <v>#VALUE!</v>
      </c>
      <c r="B8" s="2" cm="1">
        <f t="array" ref="B8">_FV(A8,"Shares outstanding",TRUE)</f>
        <v>1737946000</v>
      </c>
      <c r="C8" t="str" cm="1">
        <f t="array" ref="C8">_FV(A8,"Exchange abbreviation",TRUE)</f>
        <v>XNYS</v>
      </c>
      <c r="D8" s="3" cm="1">
        <f t="array" ref="D8">_FV(A8,"P/E",TRUE)</f>
        <v>33.882800000000003</v>
      </c>
      <c r="E8" s="2" cm="1">
        <f t="array" ref="E8">_FV(A8,"Volume average",TRUE)</f>
        <v>5770874</v>
      </c>
      <c r="F8" s="4" cm="1">
        <f t="array" ref="F8">_FV(A8,"Year incorporated",TRUE)</f>
        <v>1900</v>
      </c>
      <c r="G8" s="5" cm="1">
        <f t="array" ref="G8">_FV(A8,"Price")</f>
        <v>110.86</v>
      </c>
      <c r="H8" s="2" cm="1">
        <f t="array" ref="H8">_FV(A8,"Employees")</f>
        <v>115000</v>
      </c>
      <c r="I8" t="str" cm="1">
        <f t="array" ref="I8">_FV(A8,"Industry")</f>
        <v>Healthcare Equipment &amp; Supplies</v>
      </c>
    </row>
    <row r="9" spans="1:9" x14ac:dyDescent="0.3">
      <c r="A9" t="e" vm="8">
        <v>#VALUE!</v>
      </c>
      <c r="B9" s="2" cm="1">
        <f t="array" ref="B9">_FV(A9,"Shares outstanding",TRUE)</f>
        <v>372520000</v>
      </c>
      <c r="C9" t="str" cm="1">
        <f t="array" ref="C9">_FV(A9,"Exchange abbreviation",TRUE)</f>
        <v>XNAS</v>
      </c>
      <c r="D9" s="3" cm="1">
        <f t="array" ref="D9">_FV(A9,"P/E",TRUE)</f>
        <v>14.565099999999999</v>
      </c>
      <c r="E9" s="2" cm="1">
        <f t="array" ref="E9">_FV(A9,"Volume average",TRUE)</f>
        <v>1852101</v>
      </c>
      <c r="F9" s="4" cm="1">
        <f t="array" ref="F9">_FV(A9,"Year incorporated",TRUE)</f>
        <v>2000</v>
      </c>
      <c r="G9" s="5" cm="1">
        <f t="array" ref="G9">_FV(A9,"Price")</f>
        <v>72.92</v>
      </c>
      <c r="H9" s="2" cm="1">
        <f t="array" ref="H9">_FV(A9,"Employees")</f>
        <v>5800</v>
      </c>
      <c r="I9" t="str" cm="1">
        <f t="array" ref="I9">_FV(A9,"Industry")</f>
        <v>Insurance</v>
      </c>
    </row>
    <row r="10" spans="1:9" x14ac:dyDescent="0.3">
      <c r="A10" t="e" vm="9">
        <v>#VALUE!</v>
      </c>
      <c r="B10" s="2" cm="1">
        <f t="array" ref="B10">_FV(A10,"Shares outstanding",TRUE)</f>
        <v>631532300</v>
      </c>
      <c r="C10" t="str" cm="1">
        <f t="array" ref="C10">_FV(A10,"Exchange abbreviation",TRUE)</f>
        <v>XNYS</v>
      </c>
      <c r="D10" s="3" cm="1">
        <f t="array" ref="D10">_FV(A10,"P/E",TRUE)</f>
        <v>25.328600000000002</v>
      </c>
      <c r="E10" s="2" cm="1">
        <f t="array" ref="E10">_FV(A10,"Volume average",TRUE)</f>
        <v>2237806</v>
      </c>
      <c r="F10" s="4" cm="1">
        <f t="array" ref="F10">_FV(A10,"Year incorporated",TRUE)</f>
        <v>2009</v>
      </c>
      <c r="G10" s="5" cm="1">
        <f t="array" ref="G10">_FV(A10,"Price")</f>
        <v>266.5</v>
      </c>
      <c r="H10" s="2" cm="1">
        <f t="array" ref="H10">_FV(A10,"Employees")</f>
        <v>721000</v>
      </c>
      <c r="I10" t="str" cm="1">
        <f t="array" ref="I10">_FV(A10,"Industry")</f>
        <v>Software &amp; IT Services</v>
      </c>
    </row>
    <row r="11" spans="1:9" x14ac:dyDescent="0.3">
      <c r="A11" t="e" vm="10">
        <v>#VALUE!</v>
      </c>
      <c r="B11" s="2" cm="1">
        <f t="array" ref="B11">_FV(A11,"Shares outstanding",TRUE)</f>
        <v>458700000</v>
      </c>
      <c r="C11" t="str" cm="1">
        <f t="array" ref="C11">_FV(A11,"Exchange abbreviation",TRUE)</f>
        <v>XNAS</v>
      </c>
      <c r="D11" s="3" cm="1">
        <f t="array" ref="D11">_FV(A11,"P/E",TRUE)</f>
        <v>34.042499999999997</v>
      </c>
      <c r="E11" s="2" cm="1">
        <f t="array" ref="E11">_FV(A11,"Volume average",TRUE)</f>
        <v>2306216</v>
      </c>
      <c r="F11" s="4" cm="1">
        <f t="array" ref="F11">_FV(A11,"Year incorporated",TRUE)</f>
        <v>1997</v>
      </c>
      <c r="G11" s="5" cm="1">
        <f t="array" ref="G11">_FV(A11,"Price")</f>
        <v>335.83</v>
      </c>
      <c r="H11" s="2" cm="1">
        <f t="array" ref="H11">_FV(A11,"Employees")</f>
        <v>29239</v>
      </c>
      <c r="I11" t="str" cm="1">
        <f t="array" ref="I11">_FV(A11,"Industry")</f>
        <v>Software &amp; IT Services</v>
      </c>
    </row>
    <row r="12" spans="1:9" x14ac:dyDescent="0.3">
      <c r="A12" t="e" vm="11">
        <v>#VALUE!</v>
      </c>
      <c r="B12" s="2" cm="1">
        <f t="array" ref="B12">_FV(A12,"Shares outstanding",TRUE)</f>
        <v>505852500</v>
      </c>
      <c r="C12" t="str" cm="1">
        <f t="array" ref="C12">_FV(A12,"Exchange abbreviation",TRUE)</f>
        <v>XNAS</v>
      </c>
      <c r="D12" s="3" cm="1">
        <f t="array" ref="D12">_FV(A12,"P/E",TRUE)</f>
        <v>27.537500000000001</v>
      </c>
      <c r="E12" s="2" cm="1">
        <f t="array" ref="E12">_FV(A12,"Volume average",TRUE)</f>
        <v>2794248</v>
      </c>
      <c r="F12" s="4" cm="1">
        <f t="array" ref="F12">_FV(A12,"Year incorporated",TRUE)</f>
        <v>1965</v>
      </c>
      <c r="G12" s="5" cm="1">
        <f t="array" ref="G12">_FV(A12,"Price")</f>
        <v>181.33</v>
      </c>
      <c r="H12" s="2" cm="1">
        <f t="array" ref="H12">_FV(A12,"Employees")</f>
        <v>24450</v>
      </c>
      <c r="I12" t="str" cm="1">
        <f t="array" ref="I12">_FV(A12,"Industry")</f>
        <v>Semiconductors &amp; Semiconductor Equipment</v>
      </c>
    </row>
    <row r="13" spans="1:9" x14ac:dyDescent="0.3">
      <c r="A13" t="e" vm="12">
        <v>#VALUE!</v>
      </c>
      <c r="B13" s="2" cm="1">
        <f t="array" ref="B13">_FV(A13,"Shares outstanding",TRUE)</f>
        <v>544634800</v>
      </c>
      <c r="C13" t="str" cm="1">
        <f t="array" ref="C13">_FV(A13,"Exchange abbreviation",TRUE)</f>
        <v>XNYS</v>
      </c>
      <c r="D13" s="3" cm="1">
        <f t="array" ref="D13">_FV(A13,"P/E",TRUE)</f>
        <v>9.4126999999999992</v>
      </c>
      <c r="E13" s="2" cm="1">
        <f t="array" ref="E13">_FV(A13,"Volume average",TRUE)</f>
        <v>2585774</v>
      </c>
      <c r="F13" s="4" cm="1">
        <f t="array" ref="F13">_FV(A13,"Year incorporated",TRUE)</f>
        <v>1923</v>
      </c>
      <c r="G13" s="5" cm="1">
        <f t="array" ref="G13">_FV(A13,"Price")</f>
        <v>74.22</v>
      </c>
      <c r="H13" s="2" cm="1">
        <f t="array" ref="H13">_FV(A13,"Employees")</f>
        <v>42000</v>
      </c>
      <c r="I13" t="str" cm="1">
        <f t="array" ref="I13">_FV(A13,"Industry")</f>
        <v>Food &amp; Tobacco</v>
      </c>
    </row>
    <row r="14" spans="1:9" x14ac:dyDescent="0.3">
      <c r="A14" t="e" vm="13">
        <v>#VALUE!</v>
      </c>
      <c r="B14" s="2" cm="1">
        <f t="array" ref="B14">_FV(A14,"Shares outstanding",TRUE)</f>
        <v>413500000</v>
      </c>
      <c r="C14" t="str" cm="1">
        <f t="array" ref="C14">_FV(A14,"Exchange abbreviation",TRUE)</f>
        <v>XNAS</v>
      </c>
      <c r="D14" s="3" cm="1">
        <f t="array" ref="D14">_FV(A14,"P/E",TRUE)</f>
        <v>27.591999999999999</v>
      </c>
      <c r="E14" s="2" cm="1">
        <f t="array" ref="E14">_FV(A14,"Volume average",TRUE)</f>
        <v>1714530</v>
      </c>
      <c r="F14" s="4" cm="1">
        <f t="array" ref="F14">_FV(A14,"Year incorporated",TRUE)</f>
        <v>1961</v>
      </c>
      <c r="G14" s="5" cm="1">
        <f t="array" ref="G14">_FV(A14,"Price")</f>
        <v>213.81</v>
      </c>
      <c r="H14" s="2" cm="1">
        <f t="array" ref="H14">_FV(A14,"Employees")</f>
        <v>60000</v>
      </c>
      <c r="I14" t="str" cm="1">
        <f t="array" ref="I14">_FV(A14,"Industry")</f>
        <v>Software &amp; IT Services</v>
      </c>
    </row>
    <row r="15" spans="1:9" x14ac:dyDescent="0.3">
      <c r="A15" t="e" vm="14">
        <v>#VALUE!</v>
      </c>
      <c r="B15" s="2" cm="1">
        <f t="array" ref="B15">_FV(A15,"Shares outstanding",TRUE)</f>
        <v>214782700</v>
      </c>
      <c r="C15" t="str" cm="1">
        <f t="array" ref="C15">_FV(A15,"Exchange abbreviation",TRUE)</f>
        <v>XNAS</v>
      </c>
      <c r="D15" s="3" cm="1">
        <f t="array" ref="D15">_FV(A15,"P/E",TRUE)</f>
        <v>51.2928</v>
      </c>
      <c r="E15" s="2" cm="1">
        <f t="array" ref="E15">_FV(A15,"Volume average",TRUE)</f>
        <v>1247323</v>
      </c>
      <c r="F15" s="4" cm="1">
        <f t="array" ref="F15">_FV(A15,"Year incorporated",TRUE)</f>
        <v>1994</v>
      </c>
      <c r="G15" s="5" cm="1">
        <f t="array" ref="G15">_FV(A15,"Price")</f>
        <v>193.03</v>
      </c>
      <c r="H15" s="2" cm="1">
        <f t="array" ref="H15">_FV(A15,"Employees")</f>
        <v>13700</v>
      </c>
      <c r="I15" t="str" cm="1">
        <f t="array" ref="I15">_FV(A15,"Industry")</f>
        <v>Software &amp; IT Services</v>
      </c>
    </row>
    <row r="16" spans="1:9" x14ac:dyDescent="0.3">
      <c r="A16" t="e" vm="15">
        <v>#VALUE!</v>
      </c>
      <c r="B16" s="2" cm="1">
        <f t="array" ref="B16">_FV(A16,"Shares outstanding",TRUE)</f>
        <v>262475400</v>
      </c>
      <c r="C16" t="str" cm="1">
        <f t="array" ref="C16">_FV(A16,"Exchange abbreviation",TRUE)</f>
        <v>XNYS</v>
      </c>
      <c r="D16" s="3" cm="1">
        <f t="array" ref="D16">_FV(A16,"P/E",TRUE)</f>
        <v>21.415800000000001</v>
      </c>
      <c r="E16" s="2" cm="1">
        <f t="array" ref="E16">_FV(A16,"Volume average",TRUE)</f>
        <v>1144382</v>
      </c>
      <c r="F16" s="4" cm="1">
        <f t="array" ref="F16">_FV(A16,"Year incorporated",TRUE)</f>
        <v>1995</v>
      </c>
      <c r="G16" s="5" cm="1">
        <f t="array" ref="G16">_FV(A16,"Price")</f>
        <v>89.75</v>
      </c>
      <c r="H16" s="2" cm="1">
        <f t="array" ref="H16">_FV(A16,"Employees")</f>
        <v>9244</v>
      </c>
      <c r="I16" t="str" cm="1">
        <f t="array" ref="I16">_FV(A16,"Industry")</f>
        <v>Multiline Utilities</v>
      </c>
    </row>
    <row r="17" spans="1:9" x14ac:dyDescent="0.3">
      <c r="A17" t="e" vm="16">
        <v>#VALUE!</v>
      </c>
      <c r="B17" s="2" cm="1">
        <f t="array" ref="B17">_FV(A17,"Shares outstanding",TRUE)</f>
        <v>513866100</v>
      </c>
      <c r="C17" t="str" cm="1">
        <f t="array" ref="C17">_FV(A17,"Exchange abbreviation",TRUE)</f>
        <v>XNAS</v>
      </c>
      <c r="D17" s="3" cm="1">
        <f t="array" ref="D17">_FV(A17,"P/E",TRUE)</f>
        <v>20.189599999999999</v>
      </c>
      <c r="E17" s="2" cm="1">
        <f t="array" ref="E17">_FV(A17,"Volume average",TRUE)</f>
        <v>2441536</v>
      </c>
      <c r="F17" s="4" cm="1">
        <f t="array" ref="F17">_FV(A17,"Year incorporated",TRUE)</f>
        <v>1925</v>
      </c>
      <c r="G17" s="5" cm="1">
        <f t="array" ref="G17">_FV(A17,"Price")</f>
        <v>91.44</v>
      </c>
      <c r="H17" s="2" cm="1">
        <f t="array" ref="H17">_FV(A17,"Employees")</f>
        <v>16974</v>
      </c>
      <c r="I17" t="str" cm="1">
        <f t="array" ref="I17">_FV(A17,"Industry")</f>
        <v>Electrical Utilities &amp; IPPs</v>
      </c>
    </row>
    <row r="18" spans="1:9" x14ac:dyDescent="0.3">
      <c r="A18" t="e" vm="17">
        <v>#VALUE!</v>
      </c>
      <c r="B18" s="2" cm="1">
        <f t="array" ref="B18">_FV(A18,"Shares outstanding",TRUE)</f>
        <v>669030900</v>
      </c>
      <c r="C18" t="str" cm="1">
        <f t="array" ref="C18">_FV(A18,"Exchange abbreviation",TRUE)</f>
        <v>XNYS</v>
      </c>
      <c r="D18" s="3" cm="1">
        <f t="array" ref="D18">_FV(A18,"P/E",TRUE)</f>
        <v>0</v>
      </c>
      <c r="E18" s="2" cm="1">
        <f t="array" ref="E18">_FV(A18,"Volume average",TRUE)</f>
        <v>4264478</v>
      </c>
      <c r="F18" s="4" cm="1">
        <f t="array" ref="F18">_FV(A18,"Year incorporated",TRUE)</f>
        <v>1981</v>
      </c>
      <c r="G18" s="5" cm="1">
        <f t="array" ref="G18">_FV(A18,"Price")</f>
        <v>22.48</v>
      </c>
      <c r="H18" s="2" cm="1">
        <f t="array" ref="H18">_FV(A18,"Employees")</f>
        <v>9100</v>
      </c>
      <c r="I18" t="str" cm="1">
        <f t="array" ref="I18">_FV(A18,"Industry")</f>
        <v>Electrical Utilities &amp; IPPs</v>
      </c>
    </row>
    <row r="19" spans="1:9" x14ac:dyDescent="0.3">
      <c r="A19" t="e" vm="18">
        <v>#VALUE!</v>
      </c>
      <c r="B19" s="2" cm="1">
        <f t="array" ref="B19">_FV(A19,"Shares outstanding",TRUE)</f>
        <v>604227000</v>
      </c>
      <c r="C19" t="str" cm="1">
        <f t="array" ref="C19">_FV(A19,"Exchange abbreviation",TRUE)</f>
        <v>XNYS</v>
      </c>
      <c r="D19" s="3" cm="1">
        <f t="array" ref="D19">_FV(A19,"P/E",TRUE)</f>
        <v>9.7406000000000006</v>
      </c>
      <c r="E19" s="2" cm="1">
        <f t="array" ref="E19">_FV(A19,"Volume average",TRUE)</f>
        <v>2359474</v>
      </c>
      <c r="F19" s="4" cm="1">
        <f t="array" ref="F19">_FV(A19,"Year incorporated",TRUE)</f>
        <v>1973</v>
      </c>
      <c r="G19" s="5" cm="1">
        <f t="array" ref="G19">_FV(A19,"Price")</f>
        <v>66.819999999999993</v>
      </c>
      <c r="H19" s="2" cm="1">
        <f t="array" ref="H19">_FV(A19,"Employees")</f>
        <v>12882</v>
      </c>
      <c r="I19" t="str" cm="1">
        <f t="array" ref="I19">_FV(A19,"Industry")</f>
        <v>Insurance</v>
      </c>
    </row>
    <row r="20" spans="1:9" x14ac:dyDescent="0.3">
      <c r="A20" t="e" vm="19">
        <v>#VALUE!</v>
      </c>
      <c r="B20" s="2" cm="1">
        <f t="array" ref="B20">_FV(A20,"Shares outstanding",TRUE)</f>
        <v>733668000</v>
      </c>
      <c r="C20" t="str" cm="1">
        <f t="array" ref="C20">_FV(A20,"Exchange abbreviation",TRUE)</f>
        <v>XNYS</v>
      </c>
      <c r="D20" s="3" cm="1">
        <f t="array" ref="D20">_FV(A20,"P/E",TRUE)</f>
        <v>4.0159000000000002</v>
      </c>
      <c r="E20" s="2" cm="1">
        <f t="array" ref="E20">_FV(A20,"Volume average",TRUE)</f>
        <v>3927903</v>
      </c>
      <c r="F20" s="4" cm="1">
        <f t="array" ref="F20">_FV(A20,"Year incorporated",TRUE)</f>
        <v>1967</v>
      </c>
      <c r="G20" s="5" cm="1">
        <f t="array" ref="G20">_FV(A20,"Price")</f>
        <v>49.88</v>
      </c>
      <c r="H20" s="2" cm="1">
        <f t="array" ref="H20">_FV(A20,"Employees")</f>
        <v>26200</v>
      </c>
      <c r="I20" t="str" cm="1">
        <f t="array" ref="I20">_FV(A20,"Industry")</f>
        <v>Insurance</v>
      </c>
    </row>
    <row r="21" spans="1:9" x14ac:dyDescent="0.3">
      <c r="A21" t="e" vm="20">
        <v>#VALUE!</v>
      </c>
      <c r="B21" s="2" cm="1">
        <f t="array" ref="B21">_FV(A21,"Shares outstanding",TRUE)</f>
        <v>52920860</v>
      </c>
      <c r="C21" t="str" cm="1">
        <f t="array" ref="C21">_FV(A21,"Exchange abbreviation",TRUE)</f>
        <v>XNYS</v>
      </c>
      <c r="D21" s="3" cm="1">
        <f t="array" ref="D21">_FV(A21,"P/E",TRUE)</f>
        <v>29.561800000000002</v>
      </c>
      <c r="E21" s="2" cm="1">
        <f t="array" ref="E21">_FV(A21,"Volume average",TRUE)</f>
        <v>424434</v>
      </c>
      <c r="F21" s="4" cm="1">
        <f t="array" ref="F21">_FV(A21,"Year incorporated",TRUE)</f>
        <v>2003</v>
      </c>
      <c r="G21" s="5" cm="1">
        <f t="array" ref="G21">_FV(A21,"Price")</f>
        <v>130.36000000000001</v>
      </c>
      <c r="H21" s="2" cm="1">
        <f t="array" ref="H21">_FV(A21,"Employees")</f>
        <v>13700</v>
      </c>
      <c r="I21" t="str" cm="1">
        <f t="array" ref="I21">_FV(A21,"Industry")</f>
        <v>Insurance</v>
      </c>
    </row>
    <row r="22" spans="1:9" x14ac:dyDescent="0.3">
      <c r="A22" t="e" vm="21">
        <v>#VALUE!</v>
      </c>
      <c r="B22" s="2" cm="1">
        <f t="array" ref="B22">_FV(A22,"Shares outstanding",TRUE)</f>
        <v>214200000</v>
      </c>
      <c r="C22" t="str" cm="1">
        <f t="array" ref="C22">_FV(A22,"Exchange abbreviation",TRUE)</f>
        <v>XNYS</v>
      </c>
      <c r="D22" s="3" cm="1">
        <f t="array" ref="D22">_FV(A22,"P/E",TRUE)</f>
        <v>38.828400000000002</v>
      </c>
      <c r="E22" s="2" cm="1">
        <f t="array" ref="E22">_FV(A22,"Volume average",TRUE)</f>
        <v>921414</v>
      </c>
      <c r="F22" s="4" cm="1">
        <f t="array" ref="F22">_FV(A22,"Year incorporated",TRUE)</f>
        <v>1972</v>
      </c>
      <c r="G22" s="5" cm="1">
        <f t="array" ref="G22">_FV(A22,"Price")</f>
        <v>210.83</v>
      </c>
      <c r="H22" s="2" cm="1">
        <f t="array" ref="H22">_FV(A22,"Employees")</f>
        <v>44000</v>
      </c>
      <c r="I22" t="str" cm="1">
        <f t="array" ref="I22">_FV(A22,"Industry")</f>
        <v>Insurance</v>
      </c>
    </row>
    <row r="23" spans="1:9" x14ac:dyDescent="0.3">
      <c r="A23" t="e" vm="22">
        <v>#VALUE!</v>
      </c>
      <c r="B23" s="2" cm="1">
        <f t="array" ref="B23">_FV(A23,"Shares outstanding",TRUE)</f>
        <v>156304200</v>
      </c>
      <c r="C23" t="str" cm="1">
        <f t="array" ref="C23">_FV(A23,"Exchange abbreviation",TRUE)</f>
        <v>XNAS</v>
      </c>
      <c r="D23" s="3" cm="1">
        <f t="array" ref="D23">_FV(A23,"P/E",TRUE)</f>
        <v>23.991299999999999</v>
      </c>
      <c r="E23" s="2" cm="1">
        <f t="array" ref="E23">_FV(A23,"Volume average",TRUE)</f>
        <v>1272871</v>
      </c>
      <c r="F23" s="4" cm="1">
        <f t="array" ref="F23">_FV(A23,"Year incorporated",TRUE)</f>
        <v>1998</v>
      </c>
      <c r="G23" s="5" cm="1">
        <f t="array" ref="G23">_FV(A23,"Price")</f>
        <v>77.040000000000006</v>
      </c>
      <c r="H23" s="2" cm="1">
        <f t="array" ref="H23">_FV(A23,"Employees")</f>
        <v>9800</v>
      </c>
      <c r="I23" t="str" cm="1">
        <f t="array" ref="I23">_FV(A23,"Industry")</f>
        <v>Software &amp; IT Services</v>
      </c>
    </row>
    <row r="24" spans="1:9" x14ac:dyDescent="0.3">
      <c r="A24" t="e" vm="23">
        <v>#VALUE!</v>
      </c>
      <c r="B24" s="2" cm="1">
        <f t="array" ref="B24">_FV(A24,"Shares outstanding",TRUE)</f>
        <v>117299400</v>
      </c>
      <c r="C24" t="str" cm="1">
        <f t="array" ref="C24">_FV(A24,"Exchange abbreviation",TRUE)</f>
        <v>XNYS</v>
      </c>
      <c r="D24" s="3" cm="1">
        <f t="array" ref="D24">_FV(A24,"P/E",TRUE)</f>
        <v>5.5453999999999999</v>
      </c>
      <c r="E24" s="2" cm="1">
        <f t="array" ref="E24">_FV(A24,"Volume average",TRUE)</f>
        <v>2644680</v>
      </c>
      <c r="F24" s="4" cm="1">
        <f t="array" ref="F24">_FV(A24,"Year incorporated",TRUE)</f>
        <v>1993</v>
      </c>
      <c r="G24" s="5" cm="1">
        <f t="array" ref="G24">_FV(A24,"Price")</f>
        <v>175.65</v>
      </c>
      <c r="H24" s="2" cm="1">
        <f t="array" ref="H24">_FV(A24,"Employees")</f>
        <v>7400</v>
      </c>
      <c r="I24" t="str" cm="1">
        <f t="array" ref="I24">_FV(A24,"Industry")</f>
        <v>Chemicals</v>
      </c>
    </row>
    <row r="25" spans="1:9" x14ac:dyDescent="0.3">
      <c r="A25" t="e" vm="24">
        <v>#VALUE!</v>
      </c>
      <c r="B25" s="2" cm="1">
        <f t="array" ref="B25">_FV(A25,"Shares outstanding",TRUE)</f>
        <v>76739010</v>
      </c>
      <c r="C25" t="str" cm="1">
        <f t="array" ref="C25">_FV(A25,"Exchange abbreviation",TRUE)</f>
        <v>XNAS</v>
      </c>
      <c r="D25" s="3" cm="1">
        <f t="array" ref="D25">_FV(A25,"P/E",TRUE)</f>
        <v>75.000900000000001</v>
      </c>
      <c r="E25" s="2" cm="1">
        <f t="array" ref="E25">_FV(A25,"Volume average",TRUE)</f>
        <v>793577</v>
      </c>
      <c r="F25" s="4" cm="1">
        <f t="array" ref="F25">_FV(A25,"Year incorporated",TRUE)</f>
        <v>1997</v>
      </c>
      <c r="G25" s="5" cm="1">
        <f t="array" ref="G25">_FV(A25,"Price")</f>
        <v>304.11</v>
      </c>
      <c r="H25" s="2" cm="1">
        <f t="array" ref="H25">_FV(A25,"Employees")</f>
        <v>23165</v>
      </c>
      <c r="I25" t="str" cm="1">
        <f t="array" ref="I25">_FV(A25,"Industry")</f>
        <v>Healthcare Equipment &amp; Supplies</v>
      </c>
    </row>
    <row r="26" spans="1:9" x14ac:dyDescent="0.3">
      <c r="A26" t="e" vm="25">
        <v>#VALUE!</v>
      </c>
      <c r="B26" s="2" cm="1">
        <f t="array" ref="B26">_FV(A26,"Shares outstanding",TRUE)</f>
        <v>127464500</v>
      </c>
      <c r="C26" t="str" cm="1">
        <f t="array" ref="C26">_FV(A26,"Exchange abbreviation",TRUE)</f>
        <v>XNYS</v>
      </c>
      <c r="D26" s="3" cm="1">
        <f t="array" ref="D26">_FV(A26,"P/E",TRUE)</f>
        <v>94.844300000000004</v>
      </c>
      <c r="E26" s="2" cm="1">
        <f t="array" ref="E26">_FV(A26,"Volume average",TRUE)</f>
        <v>1916589</v>
      </c>
      <c r="F26" s="4" cm="1">
        <f t="array" ref="F26">_FV(A26,"Year incorporated",TRUE)</f>
        <v>1985</v>
      </c>
      <c r="G26" s="5" cm="1">
        <f t="array" ref="G26">_FV(A26,"Price")</f>
        <v>42.09</v>
      </c>
      <c r="H26" s="2" cm="1">
        <f t="array" ref="H26">_FV(A26,"Employees")</f>
        <v>22922</v>
      </c>
      <c r="I26" t="str" cm="1">
        <f t="array" ref="I26">_FV(A26,"Industry")</f>
        <v>Passenger Transportation Services</v>
      </c>
    </row>
    <row r="27" spans="1:9" x14ac:dyDescent="0.3">
      <c r="A27" t="e" vm="26">
        <v>#VALUE!</v>
      </c>
      <c r="B27" s="2" cm="1">
        <f t="array" ref="B27">_FV(A27,"Shares outstanding",TRUE)</f>
        <v>263166600</v>
      </c>
      <c r="C27" t="str" cm="1">
        <f t="array" ref="C27">_FV(A27,"Exchange abbreviation",TRUE)</f>
        <v>XNYS</v>
      </c>
      <c r="D27" s="3" cm="1">
        <f t="array" ref="D27">_FV(A27,"P/E",TRUE)</f>
        <v>0</v>
      </c>
      <c r="E27" s="2" cm="1">
        <f t="array" ref="E27">_FV(A27,"Volume average",TRUE)</f>
        <v>221895</v>
      </c>
      <c r="F27" s="4" cm="1">
        <f t="array" ref="F27">_FV(A27,"Year incorporated",TRUE)</f>
        <v>1992</v>
      </c>
      <c r="G27" s="5" cm="1">
        <f t="array" ref="G27">_FV(A27,"Price")</f>
        <v>22.71</v>
      </c>
      <c r="H27" s="2" cm="1">
        <f t="array" ref="H27">_FV(A27,"Employees")</f>
        <v>54000</v>
      </c>
      <c r="I27" t="str" cm="1">
        <f t="array" ref="I27">_FV(A27,"Industry")</f>
        <v>Insurance</v>
      </c>
    </row>
    <row r="28" spans="1:9" x14ac:dyDescent="0.3">
      <c r="A28" t="e" vm="27">
        <v>#VALUE!</v>
      </c>
      <c r="B28" s="2" cm="1">
        <f t="array" ref="B28">_FV(A28,"Shares outstanding",TRUE)</f>
        <v>87946670</v>
      </c>
      <c r="C28" t="str" cm="1">
        <f t="array" ref="C28">_FV(A28,"Exchange abbreviation",TRUE)</f>
        <v>XNYS</v>
      </c>
      <c r="D28" s="3" cm="1">
        <f t="array" ref="D28">_FV(A28,"P/E",TRUE)</f>
        <v>19.671900000000001</v>
      </c>
      <c r="E28" s="2" cm="1">
        <f t="array" ref="E28">_FV(A28,"Volume average",TRUE)</f>
        <v>932229</v>
      </c>
      <c r="F28" s="4" cm="1">
        <f t="array" ref="F28">_FV(A28,"Year incorporated",TRUE)</f>
        <v>2013</v>
      </c>
      <c r="G28" s="5" cm="1">
        <f t="array" ref="G28">_FV(A28,"Price")</f>
        <v>107.03</v>
      </c>
      <c r="H28" s="2" cm="1">
        <f t="array" ref="H28">_FV(A28,"Employees")</f>
        <v>12300</v>
      </c>
      <c r="I28" t="str" cm="1">
        <f t="array" ref="I28">_FV(A28,"Industry")</f>
        <v>Communications &amp; Networking</v>
      </c>
    </row>
    <row r="29" spans="1:9" x14ac:dyDescent="0.3">
      <c r="A29" t="e" vm="28">
        <v>#VALUE!</v>
      </c>
      <c r="B29" s="2" cm="1">
        <f t="array" ref="B29">_FV(A29,"Shares outstanding",TRUE)</f>
        <v>845118400</v>
      </c>
      <c r="C29" t="str" cm="1">
        <f t="array" ref="C29">_FV(A29,"Exchange abbreviation",TRUE)</f>
        <v>XNAS</v>
      </c>
      <c r="D29" s="3" cm="1">
        <f t="array" ref="D29">_FV(A29,"P/E",TRUE)</f>
        <v>15.182</v>
      </c>
      <c r="E29" s="2" cm="1">
        <f t="array" ref="E29">_FV(A29,"Volume average",TRUE)</f>
        <v>5829005</v>
      </c>
      <c r="F29" s="4" cm="1">
        <f t="array" ref="F29">_FV(A29,"Year incorporated",TRUE)</f>
        <v>1987</v>
      </c>
      <c r="G29" s="5" cm="1">
        <f t="array" ref="G29">_FV(A29,"Price")</f>
        <v>112.45</v>
      </c>
      <c r="H29" s="2" cm="1">
        <f t="array" ref="H29">_FV(A29,"Employees")</f>
        <v>33000</v>
      </c>
      <c r="I29" t="str" cm="1">
        <f t="array" ref="I29">_FV(A29,"Industry")</f>
        <v>Semiconductors &amp; Semiconductor Equipment</v>
      </c>
    </row>
    <row r="30" spans="1:9" x14ac:dyDescent="0.3">
      <c r="A30" t="e" vm="29">
        <v>#VALUE!</v>
      </c>
      <c r="B30" s="2" cm="1">
        <f t="array" ref="B30">_FV(A30,"Shares outstanding",TRUE)</f>
        <v>1485780000</v>
      </c>
      <c r="C30" t="str" cm="1">
        <f t="array" ref="C30">_FV(A30,"Exchange abbreviation",TRUE)</f>
        <v>XNYS</v>
      </c>
      <c r="D30" s="3" cm="1">
        <f t="array" ref="D30">_FV(A30,"P/E",TRUE)</f>
        <v>15.3283</v>
      </c>
      <c r="E30" s="2" cm="1">
        <f t="array" ref="E30">_FV(A30,"Volume average",TRUE)</f>
        <v>8155572</v>
      </c>
      <c r="F30" s="4" cm="1">
        <f t="array" ref="F30">_FV(A30,"Year incorporated",TRUE)</f>
        <v>2018</v>
      </c>
      <c r="G30" s="5" cm="1">
        <f t="array" ref="G30">_FV(A30,"Price")</f>
        <v>10.210000000000001</v>
      </c>
      <c r="H30" s="2" cm="1">
        <f t="array" ref="H30">_FV(A30,"Employees")</f>
        <v>37000</v>
      </c>
      <c r="I30" t="str" cm="1">
        <f t="array" ref="I30">_FV(A30,"Industry")</f>
        <v>Containers &amp; Packaging</v>
      </c>
    </row>
    <row r="31" spans="1:9" x14ac:dyDescent="0.3">
      <c r="A31" t="e" vm="30">
        <v>#VALUE!</v>
      </c>
      <c r="B31" s="2" cm="1">
        <f t="array" ref="B31">_FV(A31,"Shares outstanding",TRUE)</f>
        <v>1609406000</v>
      </c>
      <c r="C31" t="str" cm="1">
        <f t="array" ref="C31">_FV(A31,"Exchange abbreviation",TRUE)</f>
        <v>XNAS</v>
      </c>
      <c r="D31" s="3" cm="1">
        <f t="array" ref="D31">_FV(A31,"P/E",TRUE)</f>
        <v>415.36900000000003</v>
      </c>
      <c r="E31" s="2" cm="1">
        <f t="array" ref="E31">_FV(A31,"Volume average",TRUE)</f>
        <v>52230359</v>
      </c>
      <c r="F31" s="4" cm="1">
        <f t="array" ref="F31">_FV(A31,"Year incorporated",TRUE)</f>
        <v>1969</v>
      </c>
      <c r="G31" s="5" cm="1">
        <f t="array" ref="G31">_FV(A31,"Price")</f>
        <v>86.61</v>
      </c>
      <c r="H31" s="2" cm="1">
        <f t="array" ref="H31">_FV(A31,"Employees")</f>
        <v>25000</v>
      </c>
      <c r="I31" t="str" cm="1">
        <f t="array" ref="I31">_FV(A31,"Industry")</f>
        <v>Semiconductors &amp; Semiconductor Equipment</v>
      </c>
    </row>
    <row r="32" spans="1:9" x14ac:dyDescent="0.3">
      <c r="A32" t="e" vm="31">
        <v>#VALUE!</v>
      </c>
      <c r="B32" s="2" cm="1">
        <f t="array" ref="B32">_FV(A32,"Shares outstanding",TRUE)</f>
        <v>230475200</v>
      </c>
      <c r="C32" t="str" cm="1">
        <f t="array" ref="C32">_FV(A32,"Exchange abbreviation",TRUE)</f>
        <v>XNYS</v>
      </c>
      <c r="D32" s="3" cm="1">
        <f t="array" ref="D32">_FV(A32,"P/E",TRUE)</f>
        <v>28.008700000000001</v>
      </c>
      <c r="E32" s="2" cm="1">
        <f t="array" ref="E32">_FV(A32,"Volume average",TRUE)</f>
        <v>1091516</v>
      </c>
      <c r="F32" s="4" cm="1">
        <f t="array" ref="F32">_FV(A32,"Year incorporated",TRUE)</f>
        <v>1986</v>
      </c>
      <c r="G32" s="5" cm="1">
        <f t="array" ref="G32">_FV(A32,"Price")</f>
        <v>142.91999999999999</v>
      </c>
      <c r="H32" s="2" cm="1">
        <f t="array" ref="H32">_FV(A32,"Employees")</f>
        <v>19600</v>
      </c>
      <c r="I32" t="str" cm="1">
        <f t="array" ref="I32">_FV(A32,"Industry")</f>
        <v>Machinery, Equipment &amp; Components</v>
      </c>
    </row>
    <row r="33" spans="1:9" x14ac:dyDescent="0.3">
      <c r="A33" t="e" vm="32">
        <v>#VALUE!</v>
      </c>
      <c r="B33" s="2" cm="1">
        <f t="array" ref="B33">_FV(A33,"Shares outstanding",TRUE)</f>
        <v>534326600</v>
      </c>
      <c r="C33" t="str" cm="1">
        <f t="array" ref="C33">_FV(A33,"Exchange abbreviation",TRUE)</f>
        <v>XNAS</v>
      </c>
      <c r="D33" s="3" cm="1">
        <f t="array" ref="D33">_FV(A33,"P/E",TRUE)</f>
        <v>15.5779</v>
      </c>
      <c r="E33" s="2" cm="1">
        <f t="array" ref="E33">_FV(A33,"Volume average",TRUE)</f>
        <v>2086993</v>
      </c>
      <c r="F33" s="4" cm="1">
        <f t="array" ref="F33">_FV(A33,"Year incorporated",TRUE)</f>
        <v>1986</v>
      </c>
      <c r="G33" s="5" cm="1">
        <f t="array" ref="G33">_FV(A33,"Price")</f>
        <v>231.89</v>
      </c>
      <c r="H33" s="2" cm="1">
        <f t="array" ref="H33">_FV(A33,"Employees")</f>
        <v>25200</v>
      </c>
      <c r="I33" t="str" cm="1">
        <f t="array" ref="I33">_FV(A33,"Industry")</f>
        <v>Pharmaceuticals</v>
      </c>
    </row>
    <row r="34" spans="1:9" x14ac:dyDescent="0.3">
      <c r="A34" t="e" vm="33">
        <v>#VALUE!</v>
      </c>
      <c r="B34" s="2" cm="1">
        <f t="array" ref="B34">_FV(A34,"Shares outstanding",TRUE)</f>
        <v>104400000</v>
      </c>
      <c r="C34" t="str" cm="1">
        <f t="array" ref="C34">_FV(A34,"Exchange abbreviation",TRUE)</f>
        <v>XNYS</v>
      </c>
      <c r="D34" s="3" cm="1">
        <f t="array" ref="D34">_FV(A34,"P/E",TRUE)</f>
        <v>14.6701</v>
      </c>
      <c r="E34" s="2" cm="1">
        <f t="array" ref="E34">_FV(A34,"Volume average",TRUE)</f>
        <v>547465</v>
      </c>
      <c r="F34" s="4" cm="1">
        <f t="array" ref="F34">_FV(A34,"Year incorporated",TRUE)</f>
        <v>1983</v>
      </c>
      <c r="G34" s="5" cm="1">
        <f t="array" ref="G34">_FV(A34,"Price")</f>
        <v>282.02</v>
      </c>
      <c r="H34" s="2" cm="1">
        <f t="array" ref="H34">_FV(A34,"Employees")</f>
        <v>13500</v>
      </c>
      <c r="I34" t="str" cm="1">
        <f t="array" ref="I34">_FV(A34,"Industry")</f>
        <v>Investment Banking &amp; Investment Services</v>
      </c>
    </row>
    <row r="35" spans="1:9" x14ac:dyDescent="0.3">
      <c r="A35" t="e" vm="34">
        <v>#VALUE!</v>
      </c>
      <c r="B35" s="2" cm="1">
        <f t="array" ref="B35">_FV(A35,"Shares outstanding",TRUE)</f>
        <v>466043200</v>
      </c>
      <c r="C35" t="str" cm="1">
        <f t="array" ref="C35">_FV(A35,"Exchange abbreviation",TRUE)</f>
        <v>XNYS</v>
      </c>
      <c r="D35" s="3" cm="1">
        <f t="array" ref="D35">_FV(A35,"P/E",TRUE)</f>
        <v>63.924199999999999</v>
      </c>
      <c r="E35" s="2" cm="1">
        <f t="array" ref="E35">_FV(A35,"Volume average",TRUE)</f>
        <v>1894280</v>
      </c>
      <c r="F35" s="4" cm="1">
        <f t="array" ref="F35">_FV(A35,"Year incorporated",TRUE)</f>
        <v>1996</v>
      </c>
      <c r="G35" s="5" cm="1">
        <f t="array" ref="G35">_FV(A35,"Price")</f>
        <v>194.4</v>
      </c>
      <c r="H35" s="2" cm="1">
        <f t="array" ref="H35">_FV(A35,"Employees")</f>
        <v>6391</v>
      </c>
      <c r="I35" t="str" cm="1">
        <f t="array" ref="I35">_FV(A35,"Industry")</f>
        <v>Residential &amp; Commercial REIT</v>
      </c>
    </row>
    <row r="36" spans="1:9" x14ac:dyDescent="0.3">
      <c r="A36" t="e" vm="35">
        <v>#VALUE!</v>
      </c>
      <c r="B36" s="2" cm="1">
        <f t="array" ref="B36">_FV(A36,"Shares outstanding",TRUE)</f>
        <v>10260350000</v>
      </c>
      <c r="C36" t="str" cm="1">
        <f t="array" ref="C36">_FV(A36,"Exchange abbreviation",TRUE)</f>
        <v>XNAS</v>
      </c>
      <c r="D36" s="3" cm="1">
        <f t="array" ref="D36">_FV(A36,"P/E",TRUE)</f>
        <v>251.3032</v>
      </c>
      <c r="E36" s="2" cm="1">
        <f t="array" ref="E36">_FV(A36,"Volume average",TRUE)</f>
        <v>63906038</v>
      </c>
      <c r="F36" s="4" cm="1">
        <f t="array" ref="F36">_FV(A36,"Year incorporated",TRUE)</f>
        <v>1996</v>
      </c>
      <c r="G36" s="5" cm="1">
        <f t="array" ref="G36">_FV(A36,"Price")</f>
        <v>104</v>
      </c>
      <c r="H36" s="2" cm="1">
        <f t="array" ref="H36">_FV(A36,"Employees")</f>
        <v>1465000</v>
      </c>
      <c r="I36" t="str" cm="1">
        <f t="array" ref="I36">_FV(A36,"Industry")</f>
        <v>Diversified Retail</v>
      </c>
    </row>
    <row r="37" spans="1:9" x14ac:dyDescent="0.3">
      <c r="A37" t="e" vm="36">
        <v>#VALUE!</v>
      </c>
      <c r="B37" s="2" cm="1">
        <f t="array" ref="B37">_FV(A37,"Shares outstanding",TRUE)</f>
        <v>308282800</v>
      </c>
      <c r="C37" t="str" cm="1">
        <f t="array" ref="C37">_FV(A37,"Exchange abbreviation",TRUE)</f>
        <v>XNYS</v>
      </c>
      <c r="D37" s="3" cm="1">
        <f t="array" ref="D37">_FV(A37,"P/E",TRUE)</f>
        <v>27.6114</v>
      </c>
      <c r="E37" s="2" cm="1">
        <f t="array" ref="E37">_FV(A37,"Volume average",TRUE)</f>
        <v>3021899</v>
      </c>
      <c r="F37" s="4" cm="1">
        <f t="array" ref="F37">_FV(A37,"Year incorporated",TRUE)</f>
        <v>2011</v>
      </c>
      <c r="G37" s="5" cm="1">
        <f t="array" ref="G37">_FV(A37,"Price")</f>
        <v>135.34</v>
      </c>
      <c r="H37" s="2" cm="1">
        <f t="array" ref="H37">_FV(A37,"Employees")</f>
        <v>3612</v>
      </c>
      <c r="I37" t="str" cm="1">
        <f t="array" ref="I37">_FV(A37,"Industry")</f>
        <v>Communications &amp; Networking</v>
      </c>
    </row>
    <row r="38" spans="1:9" x14ac:dyDescent="0.3">
      <c r="A38" t="e" vm="37">
        <v>#VALUE!</v>
      </c>
      <c r="B38" s="2" cm="1">
        <f t="array" ref="B38">_FV(A38,"Shares outstanding",TRUE)</f>
        <v>86810670</v>
      </c>
      <c r="C38" t="str" cm="1">
        <f t="array" ref="C38">_FV(A38,"Exchange abbreviation",TRUE)</f>
        <v>XNAS</v>
      </c>
      <c r="D38" s="3" cm="1">
        <f t="array" ref="D38">_FV(A38,"P/E",TRUE)</f>
        <v>48.662300000000002</v>
      </c>
      <c r="E38" s="2" cm="1">
        <f t="array" ref="E38">_FV(A38,"Volume average",TRUE)</f>
        <v>411496</v>
      </c>
      <c r="F38" s="4" cm="1">
        <f t="array" ref="F38">_FV(A38,"Year incorporated",TRUE)</f>
        <v>1994</v>
      </c>
      <c r="G38" s="5" cm="1">
        <f t="array" ref="G38">_FV(A38,"Price")</f>
        <v>302.95999999999998</v>
      </c>
      <c r="H38" s="2" cm="1">
        <f t="array" ref="H38">_FV(A38,"Employees")</f>
        <v>5600</v>
      </c>
      <c r="I38" t="str" cm="1">
        <f t="array" ref="I38">_FV(A38,"Industry")</f>
        <v>Software &amp; IT Services</v>
      </c>
    </row>
    <row r="39" spans="1:9" x14ac:dyDescent="0.3">
      <c r="A39" t="e" vm="38">
        <v>#VALUE!</v>
      </c>
      <c r="B39" s="2" cm="1">
        <f t="array" ref="B39">_FV(A39,"Shares outstanding",TRUE)</f>
        <v>204245500</v>
      </c>
      <c r="C39" t="str" cm="1">
        <f t="array" ref="C39">_FV(A39,"Exchange abbreviation",TRUE)</f>
        <v>XNYS</v>
      </c>
      <c r="D39" s="3" cm="1">
        <f t="array" ref="D39">_FV(A39,"P/E",TRUE)</f>
        <v>25.6968</v>
      </c>
      <c r="E39" s="2" cm="1">
        <f t="array" ref="E39">_FV(A39,"Volume average",TRUE)</f>
        <v>830910</v>
      </c>
      <c r="F39" s="4" cm="1">
        <f t="array" ref="F39">_FV(A39,"Year incorporated",TRUE)</f>
        <v>2020</v>
      </c>
      <c r="G39" s="5" cm="1">
        <f t="array" ref="G39">_FV(A39,"Price")</f>
        <v>320.7</v>
      </c>
      <c r="H39" s="2" cm="1">
        <f t="array" ref="H39">_FV(A39,"Employees")</f>
        <v>50000</v>
      </c>
      <c r="I39" t="str" cm="1">
        <f t="array" ref="I39">_FV(A39,"Industry")</f>
        <v>Insurance</v>
      </c>
    </row>
    <row r="40" spans="1:9" x14ac:dyDescent="0.3">
      <c r="A40" t="e" vm="39">
        <v>#VALUE!</v>
      </c>
      <c r="B40" s="2" cm="1">
        <f t="array" ref="B40">_FV(A40,"Shares outstanding",TRUE)</f>
        <v>150441500</v>
      </c>
      <c r="C40" t="str" cm="1">
        <f t="array" ref="C40">_FV(A40,"Exchange abbreviation",TRUE)</f>
        <v>XNYS</v>
      </c>
      <c r="D40" s="3" cm="1">
        <f t="array" ref="D40">_FV(A40,"P/E",TRUE)</f>
        <v>44.382800000000003</v>
      </c>
      <c r="E40" s="2" cm="1">
        <f t="array" ref="E40">_FV(A40,"Volume average",TRUE)</f>
        <v>1248310</v>
      </c>
      <c r="F40" s="4" cm="1">
        <f t="array" ref="F40">_FV(A40,"Year incorporated",TRUE)</f>
        <v>1986</v>
      </c>
      <c r="G40" s="5" cm="1">
        <f t="array" ref="G40">_FV(A40,"Price")</f>
        <v>69.19</v>
      </c>
      <c r="H40" s="2" cm="1">
        <f t="array" ref="H40">_FV(A40,"Employees")</f>
        <v>12000</v>
      </c>
      <c r="I40" t="str" cm="1">
        <f t="array" ref="I40">_FV(A40,"Industry")</f>
        <v>Machinery, Equipment &amp; Components</v>
      </c>
    </row>
    <row r="41" spans="1:9" x14ac:dyDescent="0.3">
      <c r="A41" t="e" vm="40">
        <v>#VALUE!</v>
      </c>
      <c r="B41" s="2" cm="1">
        <f t="array" ref="B41">_FV(A41,"Shares outstanding",TRUE)</f>
        <v>311046800</v>
      </c>
      <c r="C41" t="str" cm="1">
        <f t="array" ref="C41">_FV(A41,"Exchange abbreviation",TRUE)</f>
        <v>XNAS</v>
      </c>
      <c r="D41" s="3" cm="1">
        <f t="array" ref="D41">_FV(A41,"P/E",TRUE)</f>
        <v>3.1543000000000001</v>
      </c>
      <c r="E41" s="2" cm="1">
        <f t="array" ref="E41">_FV(A41,"Volume average",TRUE)</f>
        <v>5583996</v>
      </c>
      <c r="F41" s="4" cm="1">
        <f t="array" ref="F41">_FV(A41,"Year incorporated",TRUE)</f>
        <v>2021</v>
      </c>
      <c r="G41" s="5" cm="1">
        <f t="array" ref="G41">_FV(A41,"Price")</f>
        <v>32.26</v>
      </c>
      <c r="H41" s="2" cm="1">
        <f t="array" ref="H41">_FV(A41,"Employees")</f>
        <v>2273</v>
      </c>
      <c r="I41" t="str" cm="1">
        <f t="array" ref="I41">_FV(A41,"Industry")</f>
        <v>Oil &amp; Gas</v>
      </c>
    </row>
    <row r="42" spans="1:9" x14ac:dyDescent="0.3">
      <c r="A42" t="e" vm="41">
        <v>#VALUE!</v>
      </c>
      <c r="B42" s="2" cm="1">
        <f t="array" ref="B42">_FV(A42,"Shares outstanding",TRUE)</f>
        <v>222082900</v>
      </c>
      <c r="C42" t="str" cm="1">
        <f t="array" ref="C42">_FV(A42,"Exchange abbreviation",TRUE)</f>
        <v>XNYS</v>
      </c>
      <c r="D42" s="3" cm="1">
        <f t="array" ref="D42">_FV(A42,"P/E",TRUE)</f>
        <v>28.997499999999999</v>
      </c>
      <c r="E42" s="2" cm="1">
        <f t="array" ref="E42">_FV(A42,"Volume average",TRUE)</f>
        <v>776187</v>
      </c>
      <c r="F42" s="4" cm="1">
        <f t="array" ref="F42">_FV(A42,"Year incorporated",TRUE)</f>
        <v>1961</v>
      </c>
      <c r="G42" s="5" cm="1">
        <f t="array" ref="G42">_FV(A42,"Price")</f>
        <v>291.07</v>
      </c>
      <c r="H42" s="2" cm="1">
        <f t="array" ref="H42">_FV(A42,"Employees")</f>
        <v>19710</v>
      </c>
      <c r="I42" t="str" cm="1">
        <f t="array" ref="I42">_FV(A42,"Industry")</f>
        <v>Chemicals</v>
      </c>
    </row>
    <row r="43" spans="1:9" x14ac:dyDescent="0.3">
      <c r="A43" t="e" vm="42">
        <v>#VALUE!</v>
      </c>
      <c r="B43" s="2" cm="1">
        <f t="array" ref="B43">_FV(A43,"Shares outstanding",TRUE)</f>
        <v>595319000</v>
      </c>
      <c r="C43" t="str" cm="1">
        <f t="array" ref="C43">_FV(A43,"Exchange abbreviation",TRUE)</f>
        <v>XNYS</v>
      </c>
      <c r="D43" s="3" cm="1">
        <f t="array" ref="D43">_FV(A43,"P/E",TRUE)</f>
        <v>24.200800000000001</v>
      </c>
      <c r="E43" s="2" cm="1">
        <f t="array" ref="E43">_FV(A43,"Volume average",TRUE)</f>
        <v>2768803</v>
      </c>
      <c r="F43" s="4" cm="1">
        <f t="array" ref="F43">_FV(A43,"Year incorporated",TRUE)</f>
        <v>1986</v>
      </c>
      <c r="G43" s="5" cm="1">
        <f t="array" ref="G43">_FV(A43,"Price")</f>
        <v>74.58</v>
      </c>
      <c r="H43" s="2" cm="1">
        <f t="array" ref="H43">_FV(A43,"Employees")</f>
        <v>91000</v>
      </c>
      <c r="I43" t="str" cm="1">
        <f t="array" ref="I43">_FV(A43,"Industry")</f>
        <v>Electronic Equipment &amp; Parts</v>
      </c>
    </row>
    <row r="44" spans="1:9" x14ac:dyDescent="0.3">
      <c r="A44" t="e" vm="43">
        <v>#VALUE!</v>
      </c>
      <c r="B44" s="2" cm="1">
        <f t="array" ref="B44">_FV(A44,"Shares outstanding",TRUE)</f>
        <v>271046900</v>
      </c>
      <c r="C44" t="str" cm="1">
        <f t="array" ref="C44">_FV(A44,"Exchange abbreviation",TRUE)</f>
        <v>XNYS</v>
      </c>
      <c r="D44" s="3" cm="1">
        <f t="array" ref="D44">_FV(A44,"P/E",TRUE)</f>
        <v>51.240699999999997</v>
      </c>
      <c r="E44" s="2" cm="1">
        <f t="array" ref="E44">_FV(A44,"Volume average",TRUE)</f>
        <v>1761200</v>
      </c>
      <c r="F44" s="4" cm="1">
        <f t="array" ref="F44">_FV(A44,"Year incorporated",TRUE)</f>
        <v>2011</v>
      </c>
      <c r="G44" s="5" cm="1">
        <f t="array" ref="G44">_FV(A44,"Price")</f>
        <v>92.05</v>
      </c>
      <c r="H44" s="2" cm="1">
        <f t="array" ref="H44">_FV(A44,"Employees")</f>
        <v>160000</v>
      </c>
      <c r="I44" t="str" cm="1">
        <f t="array" ref="I44">_FV(A44,"Industry")</f>
        <v>Automobiles &amp; Auto Parts</v>
      </c>
    </row>
    <row r="45" spans="1:9" x14ac:dyDescent="0.3">
      <c r="A45" t="e" vm="44">
        <v>#VALUE!</v>
      </c>
      <c r="B45" s="2" cm="1">
        <f t="array" ref="B45">_FV(A45,"Shares outstanding",TRUE)</f>
        <v>173013600</v>
      </c>
      <c r="C45" t="str" cm="1">
        <f t="array" ref="C45">_FV(A45,"Exchange abbreviation",TRUE)</f>
        <v>XNYS</v>
      </c>
      <c r="D45" s="3" cm="1">
        <f t="array" ref="D45">_FV(A45,"P/E",TRUE)</f>
        <v>26.7866</v>
      </c>
      <c r="E45" s="2" cm="1">
        <f t="array" ref="E45">_FV(A45,"Volume average",TRUE)</f>
        <v>974787</v>
      </c>
      <c r="F45" s="4" cm="1">
        <f t="array" ref="F45">_FV(A45,"Year incorporated",TRUE)</f>
        <v>1994</v>
      </c>
      <c r="G45" s="5" cm="1">
        <f t="array" ref="G45">_FV(A45,"Price")</f>
        <v>121.55</v>
      </c>
      <c r="H45" s="2" cm="1">
        <f t="array" ref="H45">_FV(A45,"Employees")</f>
        <v>593</v>
      </c>
      <c r="I45" t="str" cm="1">
        <f t="array" ref="I45">_FV(A45,"Industry")</f>
        <v>Residential &amp; Commercial REIT</v>
      </c>
    </row>
    <row r="46" spans="1:9" x14ac:dyDescent="0.3">
      <c r="A46" t="e" vm="45">
        <v>#VALUE!</v>
      </c>
      <c r="B46" s="2" cm="1">
        <f t="array" ref="B46">_FV(A46,"Shares outstanding",TRUE)</f>
        <v>144484600</v>
      </c>
      <c r="C46" t="str" cm="1">
        <f t="array" ref="C46">_FV(A46,"Exchange abbreviation",TRUE)</f>
        <v>XNYS</v>
      </c>
      <c r="D46" s="3" cm="1">
        <f t="array" ref="D46">_FV(A46,"P/E",TRUE)</f>
        <v>19.400600000000001</v>
      </c>
      <c r="E46" s="2" cm="1">
        <f t="array" ref="E46">_FV(A46,"Volume average",TRUE)</f>
        <v>780846</v>
      </c>
      <c r="F46" s="4" cm="1">
        <f t="array" ref="F46">_FV(A46,"Year incorporated",TRUE)</f>
        <v>1981</v>
      </c>
      <c r="G46" s="5" cm="1">
        <f t="array" ref="G46">_FV(A46,"Price")</f>
        <v>117.96</v>
      </c>
      <c r="H46" s="2" cm="1">
        <f t="array" ref="H46">_FV(A46,"Employees")</f>
        <v>4791</v>
      </c>
      <c r="I46" t="str" cm="1">
        <f t="array" ref="I46">_FV(A46,"Industry")</f>
        <v>Natural Gas Utilities</v>
      </c>
    </row>
    <row r="47" spans="1:9" x14ac:dyDescent="0.3">
      <c r="A47" t="e" vm="46">
        <v>#VALUE!</v>
      </c>
      <c r="B47" s="2" cm="1">
        <f t="array" ref="B47">_FV(A47,"Shares outstanding",TRUE)</f>
        <v>784274100</v>
      </c>
      <c r="C47" t="str" cm="1">
        <f t="array" ref="C47">_FV(A47,"Exchange abbreviation",TRUE)</f>
        <v>XNAS</v>
      </c>
      <c r="D47" s="3" cm="1">
        <f t="array" ref="D47">_FV(A47,"P/E",TRUE)</f>
        <v>32.014899999999997</v>
      </c>
      <c r="E47" s="2" cm="1">
        <f t="array" ref="E47">_FV(A47,"Volume average",TRUE)</f>
        <v>8643801</v>
      </c>
      <c r="F47" s="4" cm="1">
        <f t="array" ref="F47">_FV(A47,"Year incorporated",TRUE)</f>
        <v>2000</v>
      </c>
      <c r="G47" s="5" cm="1">
        <f t="array" ref="G47">_FV(A47,"Price")</f>
        <v>74.59</v>
      </c>
      <c r="H47" s="2" cm="1">
        <f t="array" ref="H47">_FV(A47,"Employees")</f>
        <v>13000</v>
      </c>
      <c r="I47" t="str" cm="1">
        <f t="array" ref="I47">_FV(A47,"Industry")</f>
        <v>Software &amp; IT Services</v>
      </c>
    </row>
    <row r="48" spans="1:9" x14ac:dyDescent="0.3">
      <c r="A48" t="e" vm="47">
        <v>#VALUE!</v>
      </c>
      <c r="B48" s="2" cm="1">
        <f t="array" ref="B48">_FV(A48,"Shares outstanding",TRUE)</f>
        <v>140010400</v>
      </c>
      <c r="C48" t="str" cm="1">
        <f t="array" ref="C48">_FV(A48,"Exchange abbreviation",TRUE)</f>
        <v>XNYS</v>
      </c>
      <c r="D48" s="3" cm="1">
        <f t="array" ref="D48">_FV(A48,"P/E",TRUE)</f>
        <v>21.9328</v>
      </c>
      <c r="E48" s="2" cm="1">
        <f t="array" ref="E48">_FV(A48,"Volume average",TRUE)</f>
        <v>932559</v>
      </c>
      <c r="F48" s="4" cm="1">
        <f t="array" ref="F48">_FV(A48,"Year incorporated",TRUE)</f>
        <v>1995</v>
      </c>
      <c r="G48" s="5" cm="1">
        <f t="array" ref="G48">_FV(A48,"Price")</f>
        <v>178.27</v>
      </c>
      <c r="H48" s="2" cm="1">
        <f t="array" ref="H48">_FV(A48,"Employees")</f>
        <v>2947</v>
      </c>
      <c r="I48" t="str" cm="1">
        <f t="array" ref="I48">_FV(A48,"Industry")</f>
        <v>Residential &amp; Commercial REIT</v>
      </c>
    </row>
    <row r="49" spans="1:9" x14ac:dyDescent="0.3">
      <c r="A49" t="e" vm="48">
        <v>#VALUE!</v>
      </c>
      <c r="B49" s="2" cm="1">
        <f t="array" ref="B49">_FV(A49,"Shares outstanding",TRUE)</f>
        <v>416923600</v>
      </c>
      <c r="C49" t="str" cm="1">
        <f t="array" ref="C49">_FV(A49,"Exchange abbreviation",TRUE)</f>
        <v>XNAS</v>
      </c>
      <c r="D49" s="3" cm="1">
        <f t="array" ref="D49">_FV(A49,"P/E",TRUE)</f>
        <v>20.617000000000001</v>
      </c>
      <c r="E49" s="2" cm="1">
        <f t="array" ref="E49">_FV(A49,"Volume average",TRUE)</f>
        <v>1792924</v>
      </c>
      <c r="F49" s="4" cm="1">
        <f t="array" ref="F49">_FV(A49,"Year incorporated",TRUE)</f>
        <v>2018</v>
      </c>
      <c r="G49" s="5" cm="1">
        <f t="array" ref="G49">_FV(A49,"Price")</f>
        <v>610.16</v>
      </c>
      <c r="H49" s="2" cm="1">
        <f t="array" ref="H49">_FV(A49,"Employees")</f>
        <v>20000</v>
      </c>
      <c r="I49" t="str" cm="1">
        <f t="array" ref="I49">_FV(A49,"Industry")</f>
        <v>Semiconductors &amp; Semiconductor Equipment</v>
      </c>
    </row>
    <row r="50" spans="1:9" x14ac:dyDescent="0.3">
      <c r="A50" t="e" vm="49">
        <v>#VALUE!</v>
      </c>
      <c r="B50" s="2" cm="1">
        <f t="array" ref="B50">_FV(A50,"Shares outstanding",TRUE)</f>
        <v>81108980</v>
      </c>
      <c r="C50" t="str" cm="1">
        <f t="array" ref="C50">_FV(A50,"Exchange abbreviation",TRUE)</f>
        <v>XNYS</v>
      </c>
      <c r="D50" s="3" cm="1">
        <f t="array" ref="D50">_FV(A50,"P/E",TRUE)</f>
        <v>20.5501</v>
      </c>
      <c r="E50" s="2" cm="1">
        <f t="array" ref="E50">_FV(A50,"Volume average",TRUE)</f>
        <v>554636</v>
      </c>
      <c r="F50" s="4" cm="1">
        <f t="array" ref="F50">_FV(A50,"Year incorporated",TRUE)</f>
        <v>1977</v>
      </c>
      <c r="G50" s="5" cm="1">
        <f t="array" ref="G50">_FV(A50,"Price")</f>
        <v>168.15</v>
      </c>
      <c r="H50" s="2" cm="1">
        <f t="array" ref="H50">_FV(A50,"Employees")</f>
        <v>36000</v>
      </c>
      <c r="I50" t="str" cm="1">
        <f t="array" ref="I50">_FV(A50,"Industry")</f>
        <v>Containers &amp; Packaging</v>
      </c>
    </row>
    <row r="51" spans="1:9" x14ac:dyDescent="0.3">
      <c r="A51" t="e" vm="50">
        <v>#VALUE!</v>
      </c>
      <c r="B51" s="2" cm="1">
        <f t="array" ref="B51">_FV(A51,"Shares outstanding",TRUE)</f>
        <v>194643600</v>
      </c>
      <c r="C51" t="str" cm="1">
        <f t="array" ref="C51">_FV(A51,"Exchange abbreviation",TRUE)</f>
        <v>XNYS</v>
      </c>
      <c r="D51" s="3" cm="1">
        <f t="array" ref="D51">_FV(A51,"P/E",TRUE)</f>
        <v>32.186100000000003</v>
      </c>
      <c r="E51" s="2" cm="1">
        <f t="array" ref="E51">_FV(A51,"Volume average",TRUE)</f>
        <v>794605</v>
      </c>
      <c r="F51" s="4" cm="1">
        <f t="array" ref="F51">_FV(A51,"Year incorporated",TRUE)</f>
        <v>1936</v>
      </c>
      <c r="G51" s="5" cm="1">
        <f t="array" ref="G51">_FV(A51,"Price")</f>
        <v>147.82</v>
      </c>
      <c r="H51" s="2" cm="1">
        <f t="array" ref="H51">_FV(A51,"Employees")</f>
        <v>6500</v>
      </c>
      <c r="I51" t="str" cm="1">
        <f t="array" ref="I51">_FV(A51,"Industry")</f>
        <v>Water Utilities</v>
      </c>
    </row>
    <row r="52" spans="1:9" x14ac:dyDescent="0.3">
      <c r="A52" t="e" vm="51">
        <v>#VALUE!</v>
      </c>
      <c r="B52" s="2" cm="1">
        <f t="array" ref="B52">_FV(A52,"Shares outstanding",TRUE)</f>
        <v>743240700</v>
      </c>
      <c r="C52" t="str" cm="1">
        <f t="array" ref="C52">_FV(A52,"Exchange abbreviation",TRUE)</f>
        <v>XNYS</v>
      </c>
      <c r="D52" s="3" cm="1">
        <f t="array" ref="D52">_FV(A52,"P/E",TRUE)</f>
        <v>16.015699999999999</v>
      </c>
      <c r="E52" s="2" cm="1">
        <f t="array" ref="E52">_FV(A52,"Volume average",TRUE)</f>
        <v>3216641</v>
      </c>
      <c r="F52" s="4" cm="1">
        <f t="array" ref="F52">_FV(A52,"Year incorporated",TRUE)</f>
        <v>1965</v>
      </c>
      <c r="G52" s="5" cm="1">
        <f t="array" ref="G52">_FV(A52,"Price")</f>
        <v>148.81</v>
      </c>
      <c r="H52" s="2" cm="1">
        <f t="array" ref="H52">_FV(A52,"Employees")</f>
        <v>77300</v>
      </c>
      <c r="I52" t="str" cm="1">
        <f t="array" ref="I52">_FV(A52,"Industry")</f>
        <v>Banking Services</v>
      </c>
    </row>
    <row r="53" spans="1:9" x14ac:dyDescent="0.3">
      <c r="A53" t="e" vm="52">
        <v>#VALUE!</v>
      </c>
      <c r="B53" s="2" cm="1">
        <f t="array" ref="B53">_FV(A53,"Shares outstanding",TRUE)</f>
        <v>18397700</v>
      </c>
      <c r="C53" t="str" cm="1">
        <f t="array" ref="C53">_FV(A53,"Exchange abbreviation",TRUE)</f>
        <v>XNYS</v>
      </c>
      <c r="D53" s="3" cm="1">
        <f t="array" ref="D53">_FV(A53,"P/E",TRUE)</f>
        <v>22.075600000000001</v>
      </c>
      <c r="E53" s="2" cm="1">
        <f t="array" ref="E53">_FV(A53,"Volume average",TRUE)</f>
        <v>139602</v>
      </c>
      <c r="F53" s="4" cm="1">
        <f t="array" ref="F53">_FV(A53,"Year incorporated",TRUE)</f>
        <v>1991</v>
      </c>
      <c r="G53" s="5" cm="1">
        <f t="array" ref="G53">_FV(A53,"Price")</f>
        <v>2661.6</v>
      </c>
      <c r="H53" s="2" cm="1">
        <f t="array" ref="H53">_FV(A53,"Employees")</f>
        <v>69440</v>
      </c>
      <c r="I53" t="str" cm="1">
        <f t="array" ref="I53">_FV(A53,"Industry")</f>
        <v>Specialty Retailers</v>
      </c>
    </row>
    <row r="54" spans="1:9" x14ac:dyDescent="0.3">
      <c r="A54" t="e" vm="53">
        <v>#VALUE!</v>
      </c>
      <c r="B54" s="2" cm="1">
        <f t="array" ref="B54">_FV(A54,"Shares outstanding",TRUE)</f>
        <v>601593500</v>
      </c>
      <c r="C54" t="str" cm="1">
        <f t="array" ref="C54">_FV(A54,"Exchange abbreviation",TRUE)</f>
        <v>XNYS</v>
      </c>
      <c r="D54" s="3" t="e" cm="1" vm="54">
        <f t="array" ref="D54">_FV(A54,"P/E",TRUE)</f>
        <v>#VALUE!</v>
      </c>
      <c r="E54" s="2" cm="1">
        <f t="array" ref="E54">_FV(A54,"Volume average",TRUE)</f>
        <v>5511233</v>
      </c>
      <c r="F54" s="4" cm="1">
        <f t="array" ref="F54">_FV(A54,"Year incorporated",TRUE)</f>
        <v>1934</v>
      </c>
      <c r="G54" s="5" cm="1">
        <f t="array" ref="G54">_FV(A54,"Price")</f>
        <v>197.05</v>
      </c>
      <c r="H54" s="2" cm="1">
        <f t="array" ref="H54">_FV(A54,"Employees")</f>
        <v>156000</v>
      </c>
      <c r="I54" t="str" cm="1">
        <f t="array" ref="I54">_FV(A54,"Industry")</f>
        <v>Aerospace &amp; Defense</v>
      </c>
    </row>
    <row r="55" spans="1:9" x14ac:dyDescent="0.3">
      <c r="A55" t="e" vm="55">
        <v>#VALUE!</v>
      </c>
      <c r="B55" s="2" cm="1">
        <f t="array" ref="B55">_FV(A55,"Shares outstanding",TRUE)</f>
        <v>7969153000</v>
      </c>
      <c r="C55" t="str" cm="1">
        <f t="array" ref="C55">_FV(A55,"Exchange abbreviation",TRUE)</f>
        <v>XNYS</v>
      </c>
      <c r="D55" s="3" cm="1">
        <f t="array" ref="D55">_FV(A55,"P/E",TRUE)</f>
        <v>8.7611000000000008</v>
      </c>
      <c r="E55" s="2" cm="1">
        <f t="array" ref="E55">_FV(A55,"Volume average",TRUE)</f>
        <v>54833814</v>
      </c>
      <c r="F55" s="4" cm="1">
        <f t="array" ref="F55">_FV(A55,"Year incorporated",TRUE)</f>
        <v>1998</v>
      </c>
      <c r="G55" s="5" cm="1">
        <f t="array" ref="G55">_FV(A55,"Price")</f>
        <v>26.99</v>
      </c>
      <c r="H55" s="2" cm="1">
        <f t="array" ref="H55">_FV(A55,"Employees")</f>
        <v>217000</v>
      </c>
      <c r="I55" t="str" cm="1">
        <f t="array" ref="I55">_FV(A55,"Industry")</f>
        <v>Banking Services</v>
      </c>
    </row>
    <row r="56" spans="1:9" x14ac:dyDescent="0.3">
      <c r="A56" t="e" vm="56">
        <v>#VALUE!</v>
      </c>
      <c r="B56" s="2" cm="1">
        <f t="array" ref="B56">_FV(A56,"Shares outstanding",TRUE)</f>
        <v>314395100</v>
      </c>
      <c r="C56" t="str" cm="1">
        <f t="array" ref="C56">_FV(A56,"Exchange abbreviation",TRUE)</f>
        <v>XNYS</v>
      </c>
      <c r="D56" s="3" cm="1">
        <f t="array" ref="D56">_FV(A56,"P/E",TRUE)</f>
        <v>23.4374</v>
      </c>
      <c r="E56" s="2" cm="1">
        <f t="array" ref="E56">_FV(A56,"Volume average",TRUE)</f>
        <v>1460660</v>
      </c>
      <c r="F56" s="4" cm="1">
        <f t="array" ref="F56">_FV(A56,"Year incorporated",TRUE)</f>
        <v>1922</v>
      </c>
      <c r="G56" s="5" cm="1">
        <f t="array" ref="G56">_FV(A56,"Price")</f>
        <v>59.26</v>
      </c>
      <c r="H56" s="2" cm="1">
        <f t="array" ref="H56">_FV(A56,"Employees")</f>
        <v>21000</v>
      </c>
      <c r="I56" t="str" cm="1">
        <f t="array" ref="I56">_FV(A56,"Industry")</f>
        <v>Containers &amp; Packaging</v>
      </c>
    </row>
    <row r="57" spans="1:9" x14ac:dyDescent="0.3">
      <c r="A57" t="e" vm="57">
        <v>#VALUE!</v>
      </c>
      <c r="B57" s="2" cm="1">
        <f t="array" ref="B57">_FV(A57,"Shares outstanding",TRUE)</f>
        <v>505850100</v>
      </c>
      <c r="C57" t="str" cm="1">
        <f t="array" ref="C57">_FV(A57,"Exchange abbreviation",TRUE)</f>
        <v>XNYS</v>
      </c>
      <c r="D57" s="3" cm="1">
        <f t="array" ref="D57">_FV(A57,"P/E",TRUE)</f>
        <v>28.8703</v>
      </c>
      <c r="E57" s="2" cm="1">
        <f t="array" ref="E57">_FV(A57,"Volume average",TRUE)</f>
        <v>6106914</v>
      </c>
      <c r="F57" s="4" cm="1">
        <f t="array" ref="F57">_FV(A57,"Year incorporated",TRUE)</f>
        <v>1931</v>
      </c>
      <c r="G57" s="5" cm="1">
        <f t="array" ref="G57">_FV(A57,"Price")</f>
        <v>45.29</v>
      </c>
      <c r="H57" s="2" cm="1">
        <f t="array" ref="H57">_FV(A57,"Employees")</f>
        <v>60000</v>
      </c>
      <c r="I57" t="str" cm="1">
        <f t="array" ref="I57">_FV(A57,"Industry")</f>
        <v>Healthcare Equipment &amp; Supplies</v>
      </c>
    </row>
    <row r="58" spans="1:9" x14ac:dyDescent="0.3">
      <c r="A58" t="e" vm="58">
        <v>#VALUE!</v>
      </c>
      <c r="B58" s="2" cm="1">
        <f t="array" ref="B58">_FV(A58,"Shares outstanding",TRUE)</f>
        <v>228950600</v>
      </c>
      <c r="C58" t="str" cm="1">
        <f t="array" ref="C58">_FV(A58,"Exchange abbreviation",TRUE)</f>
        <v>XNYS</v>
      </c>
      <c r="D58" s="3" cm="1">
        <f t="array" ref="D58">_FV(A58,"P/E",TRUE)</f>
        <v>10.0242</v>
      </c>
      <c r="E58" s="2" cm="1">
        <f t="array" ref="E58">_FV(A58,"Volume average",TRUE)</f>
        <v>3326894</v>
      </c>
      <c r="F58" s="4" cm="1">
        <f t="array" ref="F58">_FV(A58,"Year incorporated",TRUE)</f>
        <v>1982</v>
      </c>
      <c r="G58" s="5" cm="1">
        <f t="array" ref="G58">_FV(A58,"Price")</f>
        <v>33.47</v>
      </c>
      <c r="H58" s="2" cm="1">
        <f t="array" ref="H58">_FV(A58,"Employees")</f>
        <v>8800</v>
      </c>
      <c r="I58" t="str" cm="1">
        <f t="array" ref="I58">_FV(A58,"Industry")</f>
        <v>Specialty Retailers</v>
      </c>
    </row>
    <row r="59" spans="1:9" x14ac:dyDescent="0.3">
      <c r="A59" t="e" vm="59">
        <v>#VALUE!</v>
      </c>
      <c r="B59" s="2" cm="1">
        <f t="array" ref="B59">_FV(A59,"Shares outstanding",TRUE)</f>
        <v>218045700</v>
      </c>
      <c r="C59" t="str" cm="1">
        <f t="array" ref="C59">_FV(A59,"Exchange abbreviation",TRUE)</f>
        <v>XNYS</v>
      </c>
      <c r="D59" s="3" cm="1">
        <f t="array" ref="D59">_FV(A59,"P/E",TRUE)</f>
        <v>11.553000000000001</v>
      </c>
      <c r="E59" s="2" cm="1">
        <f t="array" ref="E59">_FV(A59,"Volume average",TRUE)</f>
        <v>1930735</v>
      </c>
      <c r="F59" s="4" cm="1">
        <f t="array" ref="F59">_FV(A59,"Year incorporated",TRUE)</f>
        <v>1966</v>
      </c>
      <c r="G59" s="5" cm="1">
        <f t="array" ref="G59">_FV(A59,"Price")</f>
        <v>71.599999999999994</v>
      </c>
      <c r="H59" s="2" cm="1">
        <f t="array" ref="H59">_FV(A59,"Employees")</f>
        <v>90000</v>
      </c>
      <c r="I59" t="str" cm="1">
        <f t="array" ref="I59">_FV(A59,"Industry")</f>
        <v>Specialty Retailers</v>
      </c>
    </row>
    <row r="60" spans="1:9" x14ac:dyDescent="0.3">
      <c r="A60" t="e" vm="60">
        <v>#VALUE!</v>
      </c>
      <c r="B60" s="2" cm="1">
        <f t="array" ref="B60">_FV(A60,"Shares outstanding",TRUE)</f>
        <v>283901600</v>
      </c>
      <c r="C60" t="str" cm="1">
        <f t="array" ref="C60">_FV(A60,"Exchange abbreviation",TRUE)</f>
        <v>XNYS</v>
      </c>
      <c r="D60" s="3" t="e" cm="1" vm="54">
        <f t="array" ref="D60">_FV(A60,"P/E",TRUE)</f>
        <v>#VALUE!</v>
      </c>
      <c r="E60" s="2" cm="1">
        <f t="array" ref="E60">_FV(A60,"Volume average",TRUE)</f>
        <v>328740</v>
      </c>
      <c r="F60" s="4" cm="1">
        <f t="array" ref="F60">_FV(A60,"Year incorporated",TRUE)</f>
        <v>1906</v>
      </c>
      <c r="G60" s="5" cm="1">
        <f t="array" ref="G60">_FV(A60,"Price")</f>
        <v>50.03</v>
      </c>
      <c r="H60" s="2" cm="1">
        <f t="array" ref="H60">_FV(A60,"Employees")</f>
        <v>77000</v>
      </c>
      <c r="I60" t="str" cm="1">
        <f t="array" ref="I60">_FV(A60,"Industry")</f>
        <v>Healthcare Equipment &amp; Supplies</v>
      </c>
    </row>
    <row r="61" spans="1:9" x14ac:dyDescent="0.3">
      <c r="A61" t="e" vm="61">
        <v>#VALUE!</v>
      </c>
      <c r="B61" s="2" cm="1">
        <f t="array" ref="B61">_FV(A61,"Shares outstanding",TRUE)</f>
        <v>500863400</v>
      </c>
      <c r="C61" t="str" cm="1">
        <f t="array" ref="C61">_FV(A61,"Exchange abbreviation",TRUE)</f>
        <v>XNYS</v>
      </c>
      <c r="D61" s="3" cm="1">
        <f t="array" ref="D61">_FV(A61,"P/E",TRUE)</f>
        <v>15.1366</v>
      </c>
      <c r="E61" s="2" cm="1">
        <f t="array" ref="E61">_FV(A61,"Volume average",TRUE)</f>
        <v>2976681</v>
      </c>
      <c r="F61" s="4" cm="1">
        <f t="array" ref="F61">_FV(A61,"Year incorporated",TRUE)</f>
        <v>1969</v>
      </c>
      <c r="G61" s="5" cm="1">
        <f t="array" ref="G61">_FV(A61,"Price")</f>
        <v>25.1</v>
      </c>
      <c r="H61" s="2" cm="1">
        <f t="array" ref="H61">_FV(A61,"Employees")</f>
        <v>9200</v>
      </c>
      <c r="I61" t="str" cm="1">
        <f t="array" ref="I61">_FV(A61,"Industry")</f>
        <v>Investment Banking &amp; Investment Services</v>
      </c>
    </row>
    <row r="62" spans="1:9" x14ac:dyDescent="0.3">
      <c r="A62" t="e" vm="62">
        <v>#VALUE!</v>
      </c>
      <c r="B62" s="2" cm="1">
        <f t="array" ref="B62">_FV(A62,"Shares outstanding",TRUE)</f>
        <v>479240700</v>
      </c>
      <c r="C62" t="str" cm="1">
        <f t="array" ref="C62">_FV(A62,"Exchange abbreviation",TRUE)</f>
        <v>XNYS</v>
      </c>
      <c r="D62" s="3" cm="1">
        <f t="array" ref="D62">_FV(A62,"P/E",TRUE)</f>
        <v>0</v>
      </c>
      <c r="E62" s="2" cm="1">
        <f t="array" ref="E62">_FV(A62,"Volume average",TRUE)</f>
        <v>26714</v>
      </c>
      <c r="F62" s="4" cm="1">
        <f t="array" ref="F62">_FV(A62,"Year incorporated",TRUE)</f>
        <v>1933</v>
      </c>
      <c r="G62" s="5" cm="1">
        <f t="array" ref="G62">_FV(A62,"Price")</f>
        <v>65.19</v>
      </c>
      <c r="H62" s="2" cm="1">
        <f t="array" ref="H62">_FV(A62,"Employees")</f>
        <v>5200</v>
      </c>
      <c r="I62" t="str" cm="1">
        <f t="array" ref="I62">_FV(A62,"Industry")</f>
        <v>Beverages</v>
      </c>
    </row>
    <row r="63" spans="1:9" x14ac:dyDescent="0.3">
      <c r="A63" t="e" vm="63">
        <v>#VALUE!</v>
      </c>
      <c r="B63" s="2" cm="1">
        <f t="array" ref="B63">_FV(A63,"Shares outstanding",TRUE)</f>
        <v>144742400</v>
      </c>
      <c r="C63" t="str" cm="1">
        <f t="array" ref="C63">_FV(A63,"Exchange abbreviation",TRUE)</f>
        <v>XNAS</v>
      </c>
      <c r="D63" s="3" cm="1">
        <f t="array" ref="D63">_FV(A63,"P/E",TRUE)</f>
        <v>14.445</v>
      </c>
      <c r="E63" s="2" cm="1">
        <f t="array" ref="E63">_FV(A63,"Volume average",TRUE)</f>
        <v>1007887</v>
      </c>
      <c r="F63" s="4" cm="1">
        <f t="array" ref="F63">_FV(A63,"Year incorporated",TRUE)</f>
        <v>1997</v>
      </c>
      <c r="G63" s="5" cm="1">
        <f t="array" ref="G63">_FV(A63,"Price")</f>
        <v>313.57</v>
      </c>
      <c r="H63" s="2" cm="1">
        <f t="array" ref="H63">_FV(A63,"Employees")</f>
        <v>8725</v>
      </c>
      <c r="I63" t="str" cm="1">
        <f t="array" ref="I63">_FV(A63,"Industry")</f>
        <v>Pharmaceuticals</v>
      </c>
    </row>
    <row r="64" spans="1:9" x14ac:dyDescent="0.3">
      <c r="A64" t="e" vm="64">
        <v>#VALUE!</v>
      </c>
      <c r="B64" s="2" cm="1">
        <f t="array" ref="B64">_FV(A64,"Shares outstanding",TRUE)</f>
        <v>29595710</v>
      </c>
      <c r="C64" t="str" cm="1">
        <f t="array" ref="C64">_FV(A64,"Exchange abbreviation",TRUE)</f>
        <v>XNYS</v>
      </c>
      <c r="D64" s="3" cm="1">
        <f t="array" ref="D64">_FV(A64,"P/E",TRUE)</f>
        <v>2.4802</v>
      </c>
      <c r="E64" s="2" cm="1">
        <f t="array" ref="E64">_FV(A64,"Volume average",TRUE)</f>
        <v>123216</v>
      </c>
      <c r="F64" s="4" cm="1">
        <f t="array" ref="F64">_FV(A64,"Year incorporated",TRUE)</f>
        <v>1975</v>
      </c>
      <c r="G64" s="5" cm="1">
        <f t="array" ref="G64">_FV(A64,"Price")</f>
        <v>462.61</v>
      </c>
      <c r="H64" s="2" cm="1">
        <f t="array" ref="H64">_FV(A64,"Employees")</f>
        <v>8200</v>
      </c>
      <c r="I64" t="str" cm="1">
        <f t="array" ref="I64">_FV(A64,"Industry")</f>
        <v>Healthcare Equipment &amp; Supplies</v>
      </c>
    </row>
    <row r="65" spans="1:9" x14ac:dyDescent="0.3">
      <c r="A65" t="e" vm="65">
        <v>#VALUE!</v>
      </c>
      <c r="B65" s="2" cm="1">
        <f t="array" ref="B65">_FV(A65,"Shares outstanding",TRUE)</f>
        <v>789134000</v>
      </c>
      <c r="C65" t="str" cm="1">
        <f t="array" ref="C65">_FV(A65,"Exchange abbreviation",TRUE)</f>
        <v>XNYS</v>
      </c>
      <c r="D65" s="3" cm="1">
        <f t="array" ref="D65">_FV(A65,"P/E",TRUE)</f>
        <v>12.902799999999999</v>
      </c>
      <c r="E65" s="2" cm="1">
        <f t="array" ref="E65">_FV(A65,"Volume average",TRUE)</f>
        <v>5771660</v>
      </c>
      <c r="F65" s="4" cm="1">
        <f t="array" ref="F65">_FV(A65,"Year incorporated",TRUE)</f>
        <v>2007</v>
      </c>
      <c r="G65" s="5" cm="1">
        <f t="array" ref="G65">_FV(A65,"Price")</f>
        <v>40.08</v>
      </c>
      <c r="H65" s="2" cm="1">
        <f t="array" ref="H65">_FV(A65,"Employees")</f>
        <v>51700</v>
      </c>
      <c r="I65" t="str" cm="1">
        <f t="array" ref="I65">_FV(A65,"Industry")</f>
        <v>Investment Banking &amp; Investment Services</v>
      </c>
    </row>
    <row r="66" spans="1:9" x14ac:dyDescent="0.3">
      <c r="A66" t="e" vm="66">
        <v>#VALUE!</v>
      </c>
      <c r="B66" s="2" cm="1">
        <f t="array" ref="B66">_FV(A66,"Shares outstanding",TRUE)</f>
        <v>37112330</v>
      </c>
      <c r="C66" t="str" cm="1">
        <f t="array" ref="C66">_FV(A66,"Exchange abbreviation",TRUE)</f>
        <v>XNAS</v>
      </c>
      <c r="D66" s="3" cm="1">
        <f t="array" ref="D66">_FV(A66,"P/E",TRUE)</f>
        <v>33.978299999999997</v>
      </c>
      <c r="E66" s="2" cm="1">
        <f t="array" ref="E66">_FV(A66,"Volume average",TRUE)</f>
        <v>268100</v>
      </c>
      <c r="F66" s="4" cm="1">
        <f t="array" ref="F66">_FV(A66,"Year incorporated",TRUE)</f>
        <v>1998</v>
      </c>
      <c r="G66" s="5" cm="1">
        <f t="array" ref="G66">_FV(A66,"Price")</f>
        <v>2603.5700000000002</v>
      </c>
      <c r="H66" s="2" cm="1">
        <f t="array" ref="H66">_FV(A66,"Employees")</f>
        <v>21600</v>
      </c>
      <c r="I66" t="str" cm="1">
        <f t="array" ref="I66">_FV(A66,"Industry")</f>
        <v>Hotels &amp; Entertainment Services</v>
      </c>
    </row>
    <row r="67" spans="1:9" x14ac:dyDescent="0.3">
      <c r="A67" t="e" vm="67">
        <v>#VALUE!</v>
      </c>
      <c r="B67" s="2" cm="1">
        <f t="array" ref="B67">_FV(A67,"Shares outstanding",TRUE)</f>
        <v>1012362000</v>
      </c>
      <c r="C67" t="str" cm="1">
        <f t="array" ref="C67">_FV(A67,"Exchange abbreviation",TRUE)</f>
        <v>XNAS</v>
      </c>
      <c r="D67" s="3" t="e" cm="1" vm="54">
        <f t="array" ref="D67">_FV(A67,"P/E",TRUE)</f>
        <v>#VALUE!</v>
      </c>
      <c r="E67" s="2" cm="1">
        <f t="array" ref="E67">_FV(A67,"Volume average",TRUE)</f>
        <v>6770969</v>
      </c>
      <c r="F67" s="4" cm="1">
        <f t="array" ref="F67">_FV(A67,"Year incorporated",TRUE)</f>
        <v>2016</v>
      </c>
      <c r="G67" s="5" cm="1">
        <f t="array" ref="G67">_FV(A67,"Price")</f>
        <v>27.22</v>
      </c>
      <c r="H67" s="2" cm="1">
        <f t="array" ref="H67">_FV(A67,"Employees")</f>
        <v>56000</v>
      </c>
      <c r="I67" t="str" cm="1">
        <f t="array" ref="I67">_FV(A67,"Industry")</f>
        <v>Oil &amp; Gas Related Equipment and Services</v>
      </c>
    </row>
    <row r="68" spans="1:9" x14ac:dyDescent="0.3">
      <c r="A68" t="e" vm="68">
        <v>#VALUE!</v>
      </c>
      <c r="B68" s="2" cm="1">
        <f t="array" ref="B68">_FV(A68,"Shares outstanding",TRUE)</f>
        <v>149900000</v>
      </c>
      <c r="C68" t="str" cm="1">
        <f t="array" ref="C68">_FV(A68,"Exchange abbreviation",TRUE)</f>
        <v>XNYS</v>
      </c>
      <c r="D68" s="3" cm="1">
        <f t="array" ref="D68">_FV(A68,"P/E",TRUE)</f>
        <v>19.921800000000001</v>
      </c>
      <c r="E68" s="2" cm="1">
        <f t="array" ref="E68">_FV(A68,"Volume average",TRUE)</f>
        <v>547700</v>
      </c>
      <c r="F68" s="4" cm="1">
        <f t="array" ref="F68">_FV(A68,"Year incorporated",TRUE)</f>
        <v>2006</v>
      </c>
      <c r="G68" s="5" cm="1">
        <f t="array" ref="G68">_FV(A68,"Price")</f>
        <v>631.66</v>
      </c>
      <c r="H68" s="2" cm="1">
        <f t="array" ref="H68">_FV(A68,"Employees")</f>
        <v>19800</v>
      </c>
      <c r="I68" t="str" cm="1">
        <f t="array" ref="I68">_FV(A68,"Industry")</f>
        <v>Investment Banking &amp; Investment Services</v>
      </c>
    </row>
    <row r="69" spans="1:9" x14ac:dyDescent="0.3">
      <c r="A69" t="e" vm="69">
        <v>#VALUE!</v>
      </c>
      <c r="B69" s="2" cm="1">
        <f t="array" ref="B69">_FV(A69,"Shares outstanding",TRUE)</f>
        <v>2100847000</v>
      </c>
      <c r="C69" t="str" cm="1">
        <f t="array" ref="C69">_FV(A69,"Exchange abbreviation",TRUE)</f>
        <v>XNYS</v>
      </c>
      <c r="D69" s="3" cm="1">
        <f t="array" ref="D69">_FV(A69,"P/E",TRUE)</f>
        <v>19.412299999999998</v>
      </c>
      <c r="E69" s="2" cm="1">
        <f t="array" ref="E69">_FV(A69,"Volume average",TRUE)</f>
        <v>7346295</v>
      </c>
      <c r="F69" s="4" cm="1">
        <f t="array" ref="F69">_FV(A69,"Year incorporated",TRUE)</f>
        <v>1933</v>
      </c>
      <c r="G69" s="5" cm="1">
        <f t="array" ref="G69">_FV(A69,"Price")</f>
        <v>66.819999999999993</v>
      </c>
      <c r="H69" s="2" cm="1">
        <f t="array" ref="H69">_FV(A69,"Employees")</f>
        <v>34300</v>
      </c>
      <c r="I69" t="str" cm="1">
        <f t="array" ref="I69">_FV(A69,"Industry")</f>
        <v>Pharmaceuticals</v>
      </c>
    </row>
    <row r="70" spans="1:9" x14ac:dyDescent="0.3">
      <c r="A70" t="e" vm="70">
        <v>#VALUE!</v>
      </c>
      <c r="B70" s="2" cm="1">
        <f t="array" ref="B70">_FV(A70,"Shares outstanding",TRUE)</f>
        <v>117980500</v>
      </c>
      <c r="C70" t="str" cm="1">
        <f t="array" ref="C70">_FV(A70,"Exchange abbreviation",TRUE)</f>
        <v>XNYS</v>
      </c>
      <c r="D70" s="3" cm="1">
        <f t="array" ref="D70">_FV(A70,"P/E",TRUE)</f>
        <v>33.223100000000002</v>
      </c>
      <c r="E70" s="2" cm="1">
        <f t="array" ref="E70">_FV(A70,"Volume average",TRUE)</f>
        <v>554848</v>
      </c>
      <c r="F70" s="4" cm="1">
        <f t="array" ref="F70">_FV(A70,"Year incorporated",TRUE)</f>
        <v>2006</v>
      </c>
      <c r="G70" s="5" cm="1">
        <f t="array" ref="G70">_FV(A70,"Price")</f>
        <v>153.06</v>
      </c>
      <c r="H70" s="2" cm="1">
        <f t="array" ref="H70">_FV(A70,"Employees")</f>
        <v>14300</v>
      </c>
      <c r="I70" t="str" cm="1">
        <f t="array" ref="I70">_FV(A70,"Industry")</f>
        <v>Professional &amp; Commercial Services</v>
      </c>
    </row>
    <row r="71" spans="1:9" x14ac:dyDescent="0.3">
      <c r="A71" t="e" vm="71">
        <v>#VALUE!</v>
      </c>
      <c r="B71" s="2" cm="1">
        <f t="array" ref="B71">_FV(A71,"Shares outstanding",TRUE)</f>
        <v>1455700</v>
      </c>
      <c r="C71" t="str" cm="1">
        <f t="array" ref="C71">_FV(A71,"Exchange abbreviation",TRUE)</f>
        <v>XNYS</v>
      </c>
      <c r="D71" s="3" cm="1">
        <f t="array" ref="D71">_FV(A71,"P/E",TRUE)</f>
        <v>58.405200000000001</v>
      </c>
      <c r="E71" s="2" cm="1">
        <f t="array" ref="E71">_FV(A71,"Volume average",TRUE)</f>
        <v>2959175</v>
      </c>
      <c r="F71" s="4" cm="1">
        <f t="array" ref="F71">_FV(A71,"Year incorporated",TRUE)</f>
        <v>1998</v>
      </c>
      <c r="G71" s="5" cm="1">
        <f t="array" ref="G71">_FV(A71,"Price")</f>
        <v>320</v>
      </c>
      <c r="H71" s="2" cm="1">
        <f t="array" ref="H71">_FV(A71,"Employees")</f>
        <v>383000</v>
      </c>
      <c r="I71" t="str" cm="1">
        <f t="array" ref="I71">_FV(A71,"Industry")</f>
        <v>Consumer Goods Conglomerates</v>
      </c>
    </row>
    <row r="72" spans="1:9" x14ac:dyDescent="0.3">
      <c r="A72" t="e" vm="72">
        <v>#VALUE!</v>
      </c>
      <c r="B72" s="2" cm="1">
        <f t="array" ref="B72">_FV(A72,"Shares outstanding",TRUE)</f>
        <v>283644300</v>
      </c>
      <c r="C72" t="str" cm="1">
        <f t="array" ref="C72">_FV(A72,"Exchange abbreviation",TRUE)</f>
        <v>XNYS</v>
      </c>
      <c r="D72" s="3" cm="1">
        <f t="array" ref="D72">_FV(A72,"P/E",TRUE)</f>
        <v>26.738700000000001</v>
      </c>
      <c r="E72" s="2" cm="1">
        <f t="array" ref="E72">_FV(A72,"Volume average",TRUE)</f>
        <v>1602636</v>
      </c>
      <c r="F72" s="4" cm="1">
        <f t="array" ref="F72">_FV(A72,"Year incorporated",TRUE)</f>
        <v>1959</v>
      </c>
      <c r="G72" s="5" cm="1">
        <f t="array" ref="G72">_FV(A72,"Price")</f>
        <v>64.11</v>
      </c>
      <c r="H72" s="2" cm="1">
        <f t="array" ref="H72">_FV(A72,"Employees")</f>
        <v>15201</v>
      </c>
      <c r="I72" t="str" cm="1">
        <f t="array" ref="I72">_FV(A72,"Industry")</f>
        <v>Insurance</v>
      </c>
    </row>
    <row r="73" spans="1:9" x14ac:dyDescent="0.3">
      <c r="A73" t="e" vm="73">
        <v>#VALUE!</v>
      </c>
      <c r="B73" s="2" cm="1">
        <f t="array" ref="B73">_FV(A73,"Shares outstanding",TRUE)</f>
        <v>1437328000</v>
      </c>
      <c r="C73" t="str" cm="1">
        <f t="array" ref="C73">_FV(A73,"Exchange abbreviation",TRUE)</f>
        <v>XNYS</v>
      </c>
      <c r="D73" s="3" cm="1">
        <f t="array" ref="D73">_FV(A73,"P/E",TRUE)</f>
        <v>0</v>
      </c>
      <c r="E73" s="2" cm="1">
        <f t="array" ref="E73">_FV(A73,"Volume average",TRUE)</f>
        <v>151179</v>
      </c>
      <c r="F73" s="4" cm="1">
        <f t="array" ref="F73">_FV(A73,"Year incorporated",TRUE)</f>
        <v>1979</v>
      </c>
      <c r="G73" s="5" cm="1">
        <f t="array" ref="G73">_FV(A73,"Price")</f>
        <v>125.13</v>
      </c>
      <c r="H73" s="2" cm="1">
        <f t="array" ref="H73">_FV(A73,"Employees")</f>
        <v>45000</v>
      </c>
      <c r="I73" t="str" cm="1">
        <f t="array" ref="I73">_FV(A73,"Industry")</f>
        <v>Healthcare Equipment &amp; Supplies</v>
      </c>
    </row>
    <row r="74" spans="1:9" x14ac:dyDescent="0.3">
      <c r="A74" t="e" vm="74">
        <v>#VALUE!</v>
      </c>
      <c r="B74" s="2" cm="1">
        <f t="array" ref="B74">_FV(A74,"Shares outstanding",TRUE)</f>
        <v>233785300</v>
      </c>
      <c r="C74" t="str" cm="1">
        <f t="array" ref="C74">_FV(A74,"Exchange abbreviation",TRUE)</f>
        <v>XNYS</v>
      </c>
      <c r="D74" s="3" cm="1">
        <f t="array" ref="D74">_FV(A74,"P/E",TRUE)</f>
        <v>11.645200000000001</v>
      </c>
      <c r="E74" s="2" cm="1">
        <f t="array" ref="E74">_FV(A74,"Volume average",TRUE)</f>
        <v>1851287</v>
      </c>
      <c r="F74" s="4" cm="1">
        <f t="array" ref="F74">_FV(A74,"Year incorporated",TRUE)</f>
        <v>1987</v>
      </c>
      <c r="G74" s="5" cm="1">
        <f t="array" ref="G74">_FV(A74,"Price")</f>
        <v>42.8</v>
      </c>
      <c r="H74" s="2" cm="1">
        <f t="array" ref="H74">_FV(A74,"Employees")</f>
        <v>52700</v>
      </c>
      <c r="I74" t="str" cm="1">
        <f t="array" ref="I74">_FV(A74,"Industry")</f>
        <v>Automobiles &amp; Auto Parts</v>
      </c>
    </row>
    <row r="75" spans="1:9" x14ac:dyDescent="0.3">
      <c r="A75" t="e" vm="75">
        <v>#VALUE!</v>
      </c>
      <c r="B75" s="2" cm="1">
        <f t="array" ref="B75">_FV(A75,"Shares outstanding",TRUE)</f>
        <v>156829800</v>
      </c>
      <c r="C75" t="str" cm="1">
        <f t="array" ref="C75">_FV(A75,"Exchange abbreviation",TRUE)</f>
        <v>XNYS</v>
      </c>
      <c r="D75" s="3" cm="1">
        <f t="array" ref="D75">_FV(A75,"P/E",TRUE)</f>
        <v>10.091900000000001</v>
      </c>
      <c r="E75" s="2" cm="1">
        <f t="array" ref="E75">_FV(A75,"Volume average",TRUE)</f>
        <v>1886506</v>
      </c>
      <c r="F75" s="4" cm="1">
        <f t="array" ref="F75">_FV(A75,"Year incorporated",TRUE)</f>
        <v>1997</v>
      </c>
      <c r="G75" s="5" cm="1">
        <f t="array" ref="G75">_FV(A75,"Price")</f>
        <v>50.66</v>
      </c>
      <c r="H75" s="2" cm="1">
        <f t="array" ref="H75">_FV(A75,"Employees")</f>
        <v>780</v>
      </c>
      <c r="I75" t="str" cm="1">
        <f t="array" ref="I75">_FV(A75,"Industry")</f>
        <v>Residential &amp; Commercial REIT</v>
      </c>
    </row>
    <row r="76" spans="1:9" x14ac:dyDescent="0.3">
      <c r="A76" t="e" vm="76">
        <v>#VALUE!</v>
      </c>
      <c r="B76" s="2" cm="1">
        <f t="array" ref="B76">_FV(A76,"Shares outstanding",TRUE)</f>
        <v>1946465000</v>
      </c>
      <c r="C76" t="str" cm="1">
        <f t="array" ref="C76">_FV(A76,"Exchange abbreviation",TRUE)</f>
        <v>XNYS</v>
      </c>
      <c r="D76" s="3" cm="1">
        <f t="array" ref="D76">_FV(A76,"P/E",TRUE)</f>
        <v>6.2701000000000002</v>
      </c>
      <c r="E76" s="2" cm="1">
        <f t="array" ref="E76">_FV(A76,"Volume average",TRUE)</f>
        <v>16142451</v>
      </c>
      <c r="F76" s="4" cm="1">
        <f t="array" ref="F76">_FV(A76,"Year incorporated",TRUE)</f>
        <v>1988</v>
      </c>
      <c r="G76" s="5" cm="1">
        <f t="array" ref="G76">_FV(A76,"Price")</f>
        <v>44.9</v>
      </c>
      <c r="H76" s="2" cm="1">
        <f t="array" ref="H76">_FV(A76,"Employees")</f>
        <v>240000</v>
      </c>
      <c r="I76" t="str" cm="1">
        <f t="array" ref="I76">_FV(A76,"Industry")</f>
        <v>Investment Banking &amp; Investment Services</v>
      </c>
    </row>
    <row r="77" spans="1:9" x14ac:dyDescent="0.3">
      <c r="A77" t="e" vm="77">
        <v>#VALUE!</v>
      </c>
      <c r="B77" s="2" cm="1">
        <f t="array" ref="B77">_FV(A77,"Shares outstanding",TRUE)</f>
        <v>476906800</v>
      </c>
      <c r="C77" t="str" cm="1">
        <f t="array" ref="C77">_FV(A77,"Exchange abbreviation",TRUE)</f>
        <v>XNYS</v>
      </c>
      <c r="D77" s="3" cm="1">
        <f t="array" ref="D77">_FV(A77,"P/E",TRUE)</f>
        <v>22.7379</v>
      </c>
      <c r="E77" s="2" cm="1">
        <f t="array" ref="E77">_FV(A77,"Volume average",TRUE)</f>
        <v>4441646</v>
      </c>
      <c r="F77" s="4" cm="1">
        <f t="array" ref="F77">_FV(A77,"Year incorporated",TRUE)</f>
        <v>1975</v>
      </c>
      <c r="G77" s="5" cm="1">
        <f t="array" ref="G77">_FV(A77,"Price")</f>
        <v>37.619999999999997</v>
      </c>
      <c r="H77" s="2" cm="1">
        <f t="array" ref="H77">_FV(A77,"Employees")</f>
        <v>18000</v>
      </c>
      <c r="I77" t="str" cm="1">
        <f t="array" ref="I77">_FV(A77,"Industry")</f>
        <v>Food &amp; Tobacco</v>
      </c>
    </row>
    <row r="78" spans="1:9" x14ac:dyDescent="0.3">
      <c r="A78" t="e" vm="78">
        <v>#VALUE!</v>
      </c>
      <c r="B78" s="2" cm="1">
        <f t="array" ref="B78">_FV(A78,"Shares outstanding",TRUE)</f>
        <v>257639100</v>
      </c>
      <c r="C78" t="str" cm="1">
        <f t="array" ref="C78">_FV(A78,"Exchange abbreviation",TRUE)</f>
        <v>XNYS</v>
      </c>
      <c r="D78" s="3" t="e" cm="1" vm="54">
        <f t="array" ref="D78">_FV(A78,"P/E",TRUE)</f>
        <v>#VALUE!</v>
      </c>
      <c r="E78" s="2" cm="1">
        <f t="array" ref="E78">_FV(A78,"Volume average",TRUE)</f>
        <v>1989231</v>
      </c>
      <c r="F78" s="4" cm="1">
        <f t="array" ref="F78">_FV(A78,"Year incorporated",TRUE)</f>
        <v>1979</v>
      </c>
      <c r="G78" s="5" cm="1">
        <f t="array" ref="G78">_FV(A78,"Price")</f>
        <v>80.83</v>
      </c>
      <c r="H78" s="2" cm="1">
        <f t="array" ref="H78">_FV(A78,"Employees")</f>
        <v>46500</v>
      </c>
      <c r="I78" t="str" cm="1">
        <f t="array" ref="I78">_FV(A78,"Industry")</f>
        <v>Pharmaceuticals</v>
      </c>
    </row>
    <row r="79" spans="1:9" x14ac:dyDescent="0.3">
      <c r="A79" t="e" vm="79">
        <v>#VALUE!</v>
      </c>
      <c r="B79" s="2" cm="1">
        <f t="array" ref="B79">_FV(A79,"Shares outstanding",TRUE)</f>
        <v>834838100</v>
      </c>
      <c r="C79" t="str" cm="1">
        <f t="array" ref="C79">_FV(A79,"Exchange abbreviation",TRUE)</f>
        <v>XNYS</v>
      </c>
      <c r="D79" s="3" cm="1">
        <f t="array" ref="D79">_FV(A79,"P/E",TRUE)</f>
        <v>13.863099999999999</v>
      </c>
      <c r="E79" s="2" cm="1">
        <f t="array" ref="E79">_FV(A79,"Volume average",TRUE)</f>
        <v>6427877</v>
      </c>
      <c r="F79" s="4" cm="1">
        <f t="array" ref="F79">_FV(A79,"Year incorporated",TRUE)</f>
        <v>2019</v>
      </c>
      <c r="G79" s="5" cm="1">
        <f t="array" ref="G79">_FV(A79,"Price")</f>
        <v>41.1</v>
      </c>
      <c r="H79" s="2" cm="1">
        <f t="array" ref="H79">_FV(A79,"Employees")</f>
        <v>52000</v>
      </c>
      <c r="I79" t="str" cm="1">
        <f t="array" ref="I79">_FV(A79,"Industry")</f>
        <v>Machinery, Equipment &amp; Components</v>
      </c>
    </row>
    <row r="80" spans="1:9" x14ac:dyDescent="0.3">
      <c r="A80" t="e" vm="80">
        <v>#VALUE!</v>
      </c>
      <c r="B80" s="2" cm="1">
        <f t="array" ref="B80">_FV(A80,"Shares outstanding",TRUE)</f>
        <v>515355700</v>
      </c>
      <c r="C80" t="str" cm="1">
        <f t="array" ref="C80">_FV(A80,"Exchange abbreviation",TRUE)</f>
        <v>XNYS</v>
      </c>
      <c r="D80" s="3" cm="1">
        <f t="array" ref="D80">_FV(A80,"P/E",TRUE)</f>
        <v>15.9413</v>
      </c>
      <c r="E80" s="2" cm="1">
        <f t="array" ref="E80">_FV(A80,"Volume average",TRUE)</f>
        <v>3119834</v>
      </c>
      <c r="F80" s="4" cm="1">
        <f t="array" ref="F80">_FV(A80,"Year incorporated",TRUE)</f>
        <v>1986</v>
      </c>
      <c r="G80" s="5" cm="1">
        <f t="array" ref="G80">_FV(A80,"Price")</f>
        <v>210.38</v>
      </c>
      <c r="H80" s="2" cm="1">
        <f t="array" ref="H80">_FV(A80,"Employees")</f>
        <v>109100</v>
      </c>
      <c r="I80" t="str" cm="1">
        <f t="array" ref="I80">_FV(A80,"Industry")</f>
        <v>Machinery, Equipment &amp; Components</v>
      </c>
    </row>
    <row r="81" spans="1:9" x14ac:dyDescent="0.3">
      <c r="A81" t="e" vm="81">
        <v>#VALUE!</v>
      </c>
      <c r="B81" s="2" cm="1">
        <f t="array" ref="B81">_FV(A81,"Shares outstanding",TRUE)</f>
        <v>414158700</v>
      </c>
      <c r="C81" t="str" cm="1">
        <f t="array" ref="C81">_FV(A81,"Exchange abbreviation",TRUE)</f>
        <v>XNYS</v>
      </c>
      <c r="D81" s="3" cm="1">
        <f t="array" ref="D81">_FV(A81,"P/E",TRUE)</f>
        <v>15.8866</v>
      </c>
      <c r="E81" s="2" cm="1">
        <f t="array" ref="E81">_FV(A81,"Volume average",TRUE)</f>
        <v>1543745</v>
      </c>
      <c r="F81" s="4" cm="1">
        <f t="array" ref="F81">_FV(A81,"Year incorporated",TRUE)</f>
        <v>2008</v>
      </c>
      <c r="G81" s="5" cm="1">
        <f t="array" ref="G81">_FV(A81,"Price")</f>
        <v>195.47</v>
      </c>
      <c r="H81" s="2" cm="1">
        <f t="array" ref="H81">_FV(A81,"Employees")</f>
        <v>34000</v>
      </c>
      <c r="I81" t="str" cm="1">
        <f t="array" ref="I81">_FV(A81,"Industry")</f>
        <v>Insurance</v>
      </c>
    </row>
    <row r="82" spans="1:9" x14ac:dyDescent="0.3">
      <c r="A82" t="e" vm="82">
        <v>#VALUE!</v>
      </c>
      <c r="B82" s="2" cm="1">
        <f t="array" ref="B82">_FV(A82,"Shares outstanding",TRUE)</f>
        <v>105542300</v>
      </c>
      <c r="C82" t="str" cm="1">
        <f t="array" ref="C82">_FV(A82,"Exchange abbreviation",TRUE)</f>
        <v>BATS</v>
      </c>
      <c r="D82" s="3" cm="1">
        <f t="array" ref="D82">_FV(A82,"P/E",TRUE)</f>
        <v>62.533999999999999</v>
      </c>
      <c r="E82" s="2" cm="1">
        <f t="array" ref="E82">_FV(A82,"Volume average",TRUE)</f>
        <v>562826</v>
      </c>
      <c r="F82" s="4" cm="1">
        <f t="array" ref="F82">_FV(A82,"Year incorporated",TRUE)</f>
        <v>2006</v>
      </c>
      <c r="G82" s="5" cm="1">
        <f t="array" ref="G82">_FV(A82,"Price")</f>
        <v>136.97999999999999</v>
      </c>
      <c r="H82" s="2" cm="1">
        <f t="array" ref="H82">_FV(A82,"Employees")</f>
        <v>1543</v>
      </c>
      <c r="I82" t="str" cm="1">
        <f t="array" ref="I82">_FV(A82,"Industry")</f>
        <v>Investment Banking &amp; Investment Services</v>
      </c>
    </row>
    <row r="83" spans="1:9" x14ac:dyDescent="0.3">
      <c r="A83" t="e" vm="83">
        <v>#VALUE!</v>
      </c>
      <c r="B83" s="2" cm="1">
        <f t="array" ref="B83">_FV(A83,"Shares outstanding",TRUE)</f>
        <v>310832300</v>
      </c>
      <c r="C83" t="str" cm="1">
        <f t="array" ref="C83">_FV(A83,"Exchange abbreviation",TRUE)</f>
        <v>XNYS</v>
      </c>
      <c r="D83" s="3" cm="1">
        <f t="array" ref="D83">_FV(A83,"P/E",TRUE)</f>
        <v>21.3047</v>
      </c>
      <c r="E83" s="2" cm="1">
        <f t="array" ref="E83">_FV(A83,"Volume average",TRUE)</f>
        <v>1858905</v>
      </c>
      <c r="F83" s="4" cm="1">
        <f t="array" ref="F83">_FV(A83,"Year incorporated",TRUE)</f>
        <v>2001</v>
      </c>
      <c r="G83" s="5" cm="1">
        <f t="array" ref="G83">_FV(A83,"Price")</f>
        <v>73.66</v>
      </c>
      <c r="H83" s="2" cm="1">
        <f t="array" ref="H83">_FV(A83,"Employees")</f>
        <v>115000</v>
      </c>
      <c r="I83" t="str" cm="1">
        <f t="array" ref="I83">_FV(A83,"Industry")</f>
        <v>Real Estate Operations</v>
      </c>
    </row>
    <row r="84" spans="1:9" x14ac:dyDescent="0.3">
      <c r="A84" t="e" vm="84">
        <v>#VALUE!</v>
      </c>
      <c r="B84" s="2" cm="1">
        <f t="array" ref="B84">_FV(A84,"Shares outstanding",TRUE)</f>
        <v>433669300</v>
      </c>
      <c r="C84" t="str" cm="1">
        <f t="array" ref="C84">_FV(A84,"Exchange abbreviation",TRUE)</f>
        <v>XNYS</v>
      </c>
      <c r="D84" s="3" cm="1">
        <f t="array" ref="D84">_FV(A84,"P/E",TRUE)</f>
        <v>30.5928</v>
      </c>
      <c r="E84" s="2" cm="1">
        <f t="array" ref="E84">_FV(A84,"Volume average",TRUE)</f>
        <v>1996621</v>
      </c>
      <c r="F84" s="4" cm="1">
        <f t="array" ref="F84">_FV(A84,"Year incorporated",TRUE)</f>
        <v>2014</v>
      </c>
      <c r="G84" s="5" cm="1">
        <f t="array" ref="G84">_FV(A84,"Price")</f>
        <v>117.6</v>
      </c>
      <c r="H84" s="2" cm="1">
        <f t="array" ref="H84">_FV(A84,"Employees")</f>
        <v>5000</v>
      </c>
      <c r="I84" t="str" cm="1">
        <f t="array" ref="I84">_FV(A84,"Industry")</f>
        <v>Residential &amp; Commercial REIT</v>
      </c>
    </row>
    <row r="85" spans="1:9" x14ac:dyDescent="0.3">
      <c r="A85" t="e" vm="85">
        <v>#VALUE!</v>
      </c>
      <c r="B85" s="2" cm="1">
        <f t="array" ref="B85">_FV(A85,"Shares outstanding",TRUE)</f>
        <v>1262265000</v>
      </c>
      <c r="C85" t="str" cm="1">
        <f t="array" ref="C85">_FV(A85,"Exchange abbreviation",TRUE)</f>
        <v>XNYS</v>
      </c>
      <c r="D85" s="3" cm="1">
        <f t="array" ref="D85">_FV(A85,"P/E",TRUE)</f>
        <v>0</v>
      </c>
      <c r="E85" s="2" cm="1">
        <f t="array" ref="E85">_FV(A85,"Volume average",TRUE)</f>
        <v>31539139</v>
      </c>
      <c r="F85" s="4" cm="1">
        <f t="array" ref="F85">_FV(A85,"Year incorporated",TRUE)</f>
        <v>1974</v>
      </c>
      <c r="G85" s="5" cm="1">
        <f t="array" ref="G85">_FV(A85,"Price")</f>
        <v>9.39</v>
      </c>
      <c r="H85" s="2" cm="1">
        <f t="array" ref="H85">_FV(A85,"Employees")</f>
        <v>85000</v>
      </c>
      <c r="I85" t="str" cm="1">
        <f t="array" ref="I85">_FV(A85,"Industry")</f>
        <v>Hotels &amp; Entertainment Services</v>
      </c>
    </row>
    <row r="86" spans="1:9" x14ac:dyDescent="0.3">
      <c r="A86" t="e" vm="86">
        <v>#VALUE!</v>
      </c>
      <c r="B86" s="2" cm="1">
        <f t="array" ref="B86">_FV(A86,"Shares outstanding",TRUE)</f>
        <v>152696800</v>
      </c>
      <c r="C86" t="str" cm="1">
        <f t="array" ref="C86">_FV(A86,"Exchange abbreviation",TRUE)</f>
        <v>XNYS</v>
      </c>
      <c r="D86" s="3" cm="1">
        <f t="array" ref="D86">_FV(A86,"P/E",TRUE)</f>
        <v>0</v>
      </c>
      <c r="E86" s="2" cm="1">
        <f t="array" ref="E86">_FV(A86,"Volume average",TRUE)</f>
        <v>1237326</v>
      </c>
      <c r="F86" s="4" cm="1">
        <f t="array" ref="F86">_FV(A86,"Year incorporated",TRUE)</f>
        <v>2013</v>
      </c>
      <c r="G86" s="5" cm="1">
        <f t="array" ref="G86">_FV(A86,"Price")</f>
        <v>57.2</v>
      </c>
      <c r="H86" s="2" cm="1">
        <f t="array" ref="H86">_FV(A86,"Employees")</f>
        <v>8526</v>
      </c>
      <c r="I86" t="str" cm="1">
        <f t="array" ref="I86">_FV(A86,"Industry")</f>
        <v>Software &amp; IT Services</v>
      </c>
    </row>
    <row r="87" spans="1:9" x14ac:dyDescent="0.3">
      <c r="A87" t="e" vm="87">
        <v>#VALUE!</v>
      </c>
      <c r="B87" s="2" cm="1">
        <f t="array" ref="B87">_FV(A87,"Shares outstanding",TRUE)</f>
        <v>272684000</v>
      </c>
      <c r="C87" t="str" cm="1">
        <f t="array" ref="C87">_FV(A87,"Exchange abbreviation",TRUE)</f>
        <v>XNAS</v>
      </c>
      <c r="D87" s="3" cm="1">
        <f t="array" ref="D87">_FV(A87,"P/E",TRUE)</f>
        <v>66.434200000000004</v>
      </c>
      <c r="E87" s="2" cm="1">
        <f t="array" ref="E87">_FV(A87,"Volume average",TRUE)</f>
        <v>1631717</v>
      </c>
      <c r="F87" s="4" cm="1">
        <f t="array" ref="F87">_FV(A87,"Year incorporated",TRUE)</f>
        <v>1987</v>
      </c>
      <c r="G87" s="5" cm="1">
        <f t="array" ref="G87">_FV(A87,"Price")</f>
        <v>205.03</v>
      </c>
      <c r="H87" s="2" cm="1">
        <f t="array" ref="H87">_FV(A87,"Employees")</f>
        <v>10200</v>
      </c>
      <c r="I87" t="str" cm="1">
        <f t="array" ref="I87">_FV(A87,"Industry")</f>
        <v>Software &amp; IT Services</v>
      </c>
    </row>
    <row r="88" spans="1:9" x14ac:dyDescent="0.3">
      <c r="A88" t="e" vm="88">
        <v>#VALUE!</v>
      </c>
      <c r="B88" s="2" cm="1">
        <f t="array" ref="B88">_FV(A88,"Shares outstanding",TRUE)</f>
        <v>135136300</v>
      </c>
      <c r="C88" t="str" cm="1">
        <f t="array" ref="C88">_FV(A88,"Exchange abbreviation",TRUE)</f>
        <v>XNAS</v>
      </c>
      <c r="D88" s="3" cm="1">
        <f t="array" ref="D88">_FV(A88,"P/E",TRUE)</f>
        <v>20.281300000000002</v>
      </c>
      <c r="E88" s="2" cm="1">
        <f t="array" ref="E88">_FV(A88,"Volume average",TRUE)</f>
        <v>1096287</v>
      </c>
      <c r="F88" s="4" cm="1">
        <f t="array" ref="F88">_FV(A88,"Year incorporated",TRUE)</f>
        <v>2007</v>
      </c>
      <c r="G88" s="5" cm="1">
        <f t="array" ref="G88">_FV(A88,"Price")</f>
        <v>163.86</v>
      </c>
      <c r="H88" s="2" cm="1">
        <f t="array" ref="H88">_FV(A88,"Employees")</f>
        <v>15100</v>
      </c>
      <c r="I88" t="str" cm="1">
        <f t="array" ref="I88">_FV(A88,"Industry")</f>
        <v>Software &amp; IT Services</v>
      </c>
    </row>
    <row r="89" spans="1:9" x14ac:dyDescent="0.3">
      <c r="A89" t="e" vm="89">
        <v>#VALUE!</v>
      </c>
      <c r="B89" s="2" cm="1">
        <f t="array" ref="B89">_FV(A89,"Shares outstanding",TRUE)</f>
        <v>110824900</v>
      </c>
      <c r="C89" t="str" cm="1">
        <f t="array" ref="C89">_FV(A89,"Exchange abbreviation",TRUE)</f>
        <v>XNYS</v>
      </c>
      <c r="D89" s="3" cm="1">
        <f t="array" ref="D89">_FV(A89,"P/E",TRUE)</f>
        <v>5.7812000000000001</v>
      </c>
      <c r="E89" s="2" cm="1">
        <f t="array" ref="E89">_FV(A89,"Volume average",TRUE)</f>
        <v>868376</v>
      </c>
      <c r="F89" s="4" cm="1">
        <f t="array" ref="F89">_FV(A89,"Year incorporated",TRUE)</f>
        <v>2004</v>
      </c>
      <c r="G89" s="5" cm="1">
        <f t="array" ref="G89">_FV(A89,"Price")</f>
        <v>101.15</v>
      </c>
      <c r="H89" s="2" cm="1">
        <f t="array" ref="H89">_FV(A89,"Employees")</f>
        <v>13263</v>
      </c>
      <c r="I89" t="str" cm="1">
        <f t="array" ref="I89">_FV(A89,"Industry")</f>
        <v>Chemicals</v>
      </c>
    </row>
    <row r="90" spans="1:9" x14ac:dyDescent="0.3">
      <c r="A90" t="e" vm="90">
        <v>#VALUE!</v>
      </c>
      <c r="B90" s="2" cm="1">
        <f t="array" ref="B90">_FV(A90,"Shares outstanding",TRUE)</f>
        <v>327536700</v>
      </c>
      <c r="C90" t="str" cm="1">
        <f t="array" ref="C90">_FV(A90,"Exchange abbreviation",TRUE)</f>
        <v>XNAS</v>
      </c>
      <c r="D90" s="3" cm="1">
        <f t="array" ref="D90">_FV(A90,"P/E",TRUE)</f>
        <v>44.336199999999998</v>
      </c>
      <c r="E90" s="2" cm="1">
        <f t="array" ref="E90">_FV(A90,"Volume average",TRUE)</f>
        <v>1671290</v>
      </c>
      <c r="F90" s="4" cm="1">
        <f t="array" ref="F90">_FV(A90,"Year incorporated",TRUE)</f>
        <v>2021</v>
      </c>
      <c r="G90" s="5" cm="1">
        <f t="array" ref="G90">_FV(A90,"Price")</f>
        <v>78.59</v>
      </c>
      <c r="H90" s="2" cm="1">
        <f t="array" ref="H90">_FV(A90,"Employees")</f>
        <v>13370</v>
      </c>
      <c r="I90" t="str" cm="1">
        <f t="array" ref="I90">_FV(A90,"Industry")</f>
        <v>Electrical Utilities &amp; IPPs</v>
      </c>
    </row>
    <row r="91" spans="1:9" x14ac:dyDescent="0.3">
      <c r="A91" t="e" vm="91">
        <v>#VALUE!</v>
      </c>
      <c r="B91" s="2" cm="1">
        <f t="array" ref="B91">_FV(A91,"Shares outstanding",TRUE)</f>
        <v>194919900</v>
      </c>
      <c r="C91" t="str" cm="1">
        <f t="array" ref="C91">_FV(A91,"Exchange abbreviation",TRUE)</f>
        <v>XNYS</v>
      </c>
      <c r="D91" s="3" cm="1">
        <f t="array" ref="D91">_FV(A91,"P/E",TRUE)</f>
        <v>4.9364999999999997</v>
      </c>
      <c r="E91" s="2" cm="1">
        <f t="array" ref="E91">_FV(A91,"Volume average",TRUE)</f>
        <v>2491490</v>
      </c>
      <c r="F91" s="4" cm="1">
        <f t="array" ref="F91">_FV(A91,"Year incorporated",TRUE)</f>
        <v>2005</v>
      </c>
      <c r="G91" s="5" cm="1">
        <f t="array" ref="G91">_FV(A91,"Price")</f>
        <v>70.069999999999993</v>
      </c>
      <c r="H91" s="2" cm="1">
        <f t="array" ref="H91">_FV(A91,"Employees")</f>
        <v>2700</v>
      </c>
      <c r="I91" t="str" cm="1">
        <f t="array" ref="I91">_FV(A91,"Industry")</f>
        <v>Chemicals</v>
      </c>
    </row>
    <row r="92" spans="1:9" x14ac:dyDescent="0.3">
      <c r="A92" t="e" vm="92">
        <v>#VALUE!</v>
      </c>
      <c r="B92" s="2" cm="1">
        <f t="array" ref="B92">_FV(A92,"Shares outstanding",TRUE)</f>
        <v>483982300</v>
      </c>
      <c r="C92" t="str" cm="1">
        <f t="array" ref="C92">_FV(A92,"Exchange abbreviation",TRUE)</f>
        <v>XNYS</v>
      </c>
      <c r="D92" s="3" t="e" cm="1" vm="54">
        <f t="array" ref="D92">_FV(A92,"P/E",TRUE)</f>
        <v>#VALUE!</v>
      </c>
      <c r="E92" s="2" cm="1">
        <f t="array" ref="E92">_FV(A92,"Volume average",TRUE)</f>
        <v>67755</v>
      </c>
      <c r="F92" s="4" cm="1">
        <f t="array" ref="F92">_FV(A92,"Year incorporated",TRUE)</f>
        <v>1984</v>
      </c>
      <c r="G92" s="5" cm="1">
        <f t="array" ref="G92">_FV(A92,"Price")</f>
        <v>15.07</v>
      </c>
      <c r="H92" s="2" cm="1">
        <f t="array" ref="H92">_FV(A92,"Employees")</f>
        <v>18889</v>
      </c>
      <c r="I92" t="str" cm="1">
        <f t="array" ref="I92">_FV(A92,"Industry")</f>
        <v>Banking Services</v>
      </c>
    </row>
    <row r="93" spans="1:9" x14ac:dyDescent="0.3">
      <c r="A93" t="e" vm="93">
        <v>#VALUE!</v>
      </c>
      <c r="B93" s="2" cm="1">
        <f t="array" ref="B93">_FV(A93,"Shares outstanding",TRUE)</f>
        <v>244263600</v>
      </c>
      <c r="C93" t="str" cm="1">
        <f t="array" ref="C93">_FV(A93,"Exchange abbreviation",TRUE)</f>
        <v>XNYS</v>
      </c>
      <c r="D93" s="3" cm="1">
        <f t="array" ref="D93">_FV(A93,"P/E",TRUE)</f>
        <v>58.211300000000001</v>
      </c>
      <c r="E93" s="2" cm="1">
        <f t="array" ref="E93">_FV(A93,"Volume average",TRUE)</f>
        <v>1365014</v>
      </c>
      <c r="F93" s="4" cm="1">
        <f t="array" ref="F93">_FV(A93,"Year incorporated",TRUE)</f>
        <v>1925</v>
      </c>
      <c r="G93" s="5" cm="1">
        <f t="array" ref="G93">_FV(A93,"Price")</f>
        <v>97.66</v>
      </c>
      <c r="H93" s="2" cm="1">
        <f t="array" ref="H93">_FV(A93,"Employees")</f>
        <v>5250</v>
      </c>
      <c r="I93" t="str" cm="1">
        <f t="array" ref="I93">_FV(A93,"Industry")</f>
        <v>Personal &amp; Household Products &amp; Services</v>
      </c>
    </row>
    <row r="94" spans="1:9" x14ac:dyDescent="0.3">
      <c r="A94" t="e" vm="94">
        <v>#VALUE!</v>
      </c>
      <c r="B94" s="2" cm="1">
        <f t="array" ref="B94">_FV(A94,"Shares outstanding",TRUE)</f>
        <v>116438800</v>
      </c>
      <c r="C94" t="str" cm="1">
        <f t="array" ref="C94">_FV(A94,"Exchange abbreviation",TRUE)</f>
        <v>XNAS</v>
      </c>
      <c r="D94" s="3" cm="1">
        <f t="array" ref="D94">_FV(A94,"P/E",TRUE)</f>
        <v>16.9328</v>
      </c>
      <c r="E94" s="2" cm="1">
        <f t="array" ref="E94">_FV(A94,"Volume average",TRUE)</f>
        <v>1188361</v>
      </c>
      <c r="F94" s="4" cm="1">
        <f t="array" ref="F94">_FV(A94,"Year incorporated",TRUE)</f>
        <v>1997</v>
      </c>
      <c r="G94" s="5" cm="1">
        <f t="array" ref="G94">_FV(A94,"Price")</f>
        <v>102.74</v>
      </c>
      <c r="H94" s="2" cm="1">
        <f t="array" ref="H94">_FV(A94,"Employees")</f>
        <v>16902</v>
      </c>
      <c r="I94" t="str" cm="1">
        <f t="array" ref="I94">_FV(A94,"Industry")</f>
        <v>Freight &amp; Logistics Services</v>
      </c>
    </row>
    <row r="95" spans="1:9" x14ac:dyDescent="0.3">
      <c r="A95" t="e" vm="95">
        <v>#VALUE!</v>
      </c>
      <c r="B95" s="2" cm="1">
        <f t="array" ref="B95">_FV(A95,"Shares outstanding",TRUE)</f>
        <v>150575200</v>
      </c>
      <c r="C95" t="str" cm="1">
        <f t="array" ref="C95">_FV(A95,"Exchange abbreviation",TRUE)</f>
        <v>XNAS</v>
      </c>
      <c r="D95" s="3" cm="1">
        <f t="array" ref="D95">_FV(A95,"P/E",TRUE)</f>
        <v>11.6967</v>
      </c>
      <c r="E95" s="2" cm="1">
        <f t="array" ref="E95">_FV(A95,"Volume average",TRUE)</f>
        <v>1061171</v>
      </c>
      <c r="F95" s="4" cm="1">
        <f t="array" ref="F95">_FV(A95,"Year incorporated",TRUE)</f>
        <v>2003</v>
      </c>
      <c r="G95" s="5" cm="1">
        <f t="array" ref="G95">_FV(A95,"Price")</f>
        <v>348.78</v>
      </c>
      <c r="H95" s="2" cm="1">
        <f t="array" ref="H95">_FV(A95,"Employees")</f>
        <v>101700</v>
      </c>
      <c r="I95" t="str" cm="1">
        <f t="array" ref="I95">_FV(A95,"Industry")</f>
        <v>Telecommunications Services</v>
      </c>
    </row>
    <row r="96" spans="1:9" x14ac:dyDescent="0.3">
      <c r="A96" t="e" vm="96">
        <v>#VALUE!</v>
      </c>
      <c r="B96" s="2" cm="1">
        <f t="array" ref="B96">_FV(A96,"Shares outstanding",TRUE)</f>
        <v>297032500</v>
      </c>
      <c r="C96" t="str" cm="1">
        <f t="array" ref="C96">_FV(A96,"Exchange abbreviation",TRUE)</f>
        <v>XNYS</v>
      </c>
      <c r="D96" s="3" cm="1">
        <f t="array" ref="D96">_FV(A96,"P/E",TRUE)</f>
        <v>11.5093</v>
      </c>
      <c r="E96" s="2" cm="1">
        <f t="array" ref="E96">_FV(A96,"Volume average",TRUE)</f>
        <v>1842005</v>
      </c>
      <c r="F96" s="4" cm="1">
        <f t="array" ref="F96">_FV(A96,"Year incorporated",TRUE)</f>
        <v>2018</v>
      </c>
      <c r="G96" s="5" cm="1">
        <f t="array" ref="G96">_FV(A96,"Price")</f>
        <v>243.69</v>
      </c>
      <c r="H96" s="2" cm="1">
        <f t="array" ref="H96">_FV(A96,"Employees")</f>
        <v>71300</v>
      </c>
      <c r="I96" t="str" cm="1">
        <f t="array" ref="I96">_FV(A96,"Industry")</f>
        <v>Healthcare Providers &amp; Services</v>
      </c>
    </row>
    <row r="97" spans="1:9" x14ac:dyDescent="0.3">
      <c r="A97" t="e" vm="97">
        <v>#VALUE!</v>
      </c>
      <c r="B97" s="2" cm="1">
        <f t="array" ref="B97">_FV(A97,"Shares outstanding",TRUE)</f>
        <v>157212700</v>
      </c>
      <c r="C97" t="str" cm="1">
        <f t="array" ref="C97">_FV(A97,"Exchange abbreviation",TRUE)</f>
        <v>XNAS</v>
      </c>
      <c r="D97" s="3" cm="1">
        <f t="array" ref="D97">_FV(A97,"P/E",TRUE)</f>
        <v>690.51239999999996</v>
      </c>
      <c r="E97" s="2" cm="1">
        <f t="array" ref="E97">_FV(A97,"Volume average",TRUE)</f>
        <v>574727</v>
      </c>
      <c r="F97" s="4" cm="1">
        <f t="array" ref="F97">_FV(A97,"Year incorporated",TRUE)</f>
        <v>1992</v>
      </c>
      <c r="G97" s="5" cm="1">
        <f t="array" ref="G97">_FV(A97,"Price")</f>
        <v>104.01</v>
      </c>
      <c r="H97" s="2" cm="1">
        <f t="array" ref="H97">_FV(A97,"Employees")</f>
        <v>5148</v>
      </c>
      <c r="I97" t="str" cm="1">
        <f t="array" ref="I97">_FV(A97,"Industry")</f>
        <v>Insurance</v>
      </c>
    </row>
    <row r="98" spans="1:9" x14ac:dyDescent="0.3">
      <c r="A98" t="e" vm="98">
        <v>#VALUE!</v>
      </c>
      <c r="B98" s="2" cm="1">
        <f t="array" ref="B98">_FV(A98,"Shares outstanding",TRUE)</f>
        <v>829568200</v>
      </c>
      <c r="C98" t="str" cm="1">
        <f t="array" ref="C98">_FV(A98,"Exchange abbreviation",TRUE)</f>
        <v>XNYS</v>
      </c>
      <c r="D98" s="3" cm="1">
        <f t="array" ref="D98">_FV(A98,"P/E",TRUE)</f>
        <v>42.589500000000001</v>
      </c>
      <c r="E98" s="2" cm="1">
        <f t="array" ref="E98">_FV(A98,"Volume average",TRUE)</f>
        <v>5176879</v>
      </c>
      <c r="F98" s="4" cm="1">
        <f t="array" ref="F98">_FV(A98,"Year incorporated",TRUE)</f>
        <v>1923</v>
      </c>
      <c r="G98" s="5" cm="1">
        <f t="array" ref="G98">_FV(A98,"Price")</f>
        <v>80.790000000000006</v>
      </c>
      <c r="H98" s="2" cm="1">
        <f t="array" ref="H98">_FV(A98,"Employees")</f>
        <v>33800</v>
      </c>
      <c r="I98" t="str" cm="1">
        <f t="array" ref="I98">_FV(A98,"Industry")</f>
        <v>Personal &amp; Household Products &amp; Services</v>
      </c>
    </row>
    <row r="99" spans="1:9" x14ac:dyDescent="0.3">
      <c r="A99" t="e" vm="99">
        <v>#VALUE!</v>
      </c>
      <c r="B99" s="2" cm="1">
        <f t="array" ref="B99">_FV(A99,"Shares outstanding",TRUE)</f>
        <v>123524900</v>
      </c>
      <c r="C99" t="str" cm="1">
        <f t="array" ref="C99">_FV(A99,"Exchange abbreviation",TRUE)</f>
        <v>XNYS</v>
      </c>
      <c r="D99" s="3" cm="1">
        <f t="array" ref="D99">_FV(A99,"P/E",TRUE)</f>
        <v>295.71940000000001</v>
      </c>
      <c r="E99" s="2" cm="1">
        <f t="array" ref="E99">_FV(A99,"Volume average",TRUE)</f>
        <v>1255152</v>
      </c>
      <c r="F99" s="4" cm="1">
        <f t="array" ref="F99">_FV(A99,"Year incorporated",TRUE)</f>
        <v>1986</v>
      </c>
      <c r="G99" s="5" cm="1">
        <f t="array" ref="G99">_FV(A99,"Price")</f>
        <v>171.04</v>
      </c>
      <c r="H99" s="2" cm="1">
        <f t="array" ref="H99">_FV(A99,"Employees")</f>
        <v>9000</v>
      </c>
      <c r="I99" t="str" cm="1">
        <f t="array" ref="I99">_FV(A99,"Industry")</f>
        <v>Personal &amp; Household Products &amp; Services</v>
      </c>
    </row>
    <row r="100" spans="1:9" x14ac:dyDescent="0.3">
      <c r="A100" t="e" vm="100">
        <v>#VALUE!</v>
      </c>
      <c r="B100" s="2" cm="1">
        <f t="array" ref="B100">_FV(A100,"Shares outstanding",TRUE)</f>
        <v>131669900</v>
      </c>
      <c r="C100" t="str" cm="1">
        <f t="array" ref="C100">_FV(A100,"Exchange abbreviation",TRUE)</f>
        <v>XNYS</v>
      </c>
      <c r="D100" s="3" cm="1">
        <f t="array" ref="D100">_FV(A100,"P/E",TRUE)</f>
        <v>3.7484999999999999</v>
      </c>
      <c r="E100" s="2" cm="1">
        <f t="array" ref="E100">_FV(A100,"Volume average",TRUE)</f>
        <v>4118203</v>
      </c>
      <c r="F100" s="4" cm="1">
        <f t="array" ref="F100">_FV(A100,"Year incorporated",TRUE)</f>
        <v>1972</v>
      </c>
      <c r="G100" s="5" cm="1">
        <f t="array" ref="G100">_FV(A100,"Price")</f>
        <v>31.21</v>
      </c>
      <c r="H100" s="2" cm="1">
        <f t="array" ref="H100">_FV(A100,"Employees")</f>
        <v>7280</v>
      </c>
      <c r="I100" t="str" cm="1">
        <f t="array" ref="I100">_FV(A100,"Industry")</f>
        <v>Banking Services</v>
      </c>
    </row>
    <row r="101" spans="1:9" x14ac:dyDescent="0.3">
      <c r="A101" t="e" vm="101">
        <v>#VALUE!</v>
      </c>
      <c r="B101" s="2" cm="1">
        <f t="array" ref="B101">_FV(A101,"Shares outstanding",TRUE)</f>
        <v>4168827000</v>
      </c>
      <c r="C101" t="str" cm="1">
        <f t="array" ref="C101">_FV(A101,"Exchange abbreviation",TRUE)</f>
        <v>XNAS</v>
      </c>
      <c r="D101" s="3" cm="1">
        <f t="array" ref="D101">_FV(A101,"P/E",TRUE)</f>
        <v>30.929500000000001</v>
      </c>
      <c r="E101" s="2" cm="1">
        <f t="array" ref="E101">_FV(A101,"Volume average",TRUE)</f>
        <v>17560966</v>
      </c>
      <c r="F101" s="4" cm="1">
        <f t="array" ref="F101">_FV(A101,"Year incorporated",TRUE)</f>
        <v>2001</v>
      </c>
      <c r="G101" s="5" cm="1">
        <f t="array" ref="G101">_FV(A101,"Price")</f>
        <v>40.22</v>
      </c>
      <c r="H101" s="2" cm="1">
        <f t="array" ref="H101">_FV(A101,"Employees")</f>
        <v>186000</v>
      </c>
      <c r="I101" t="str" cm="1">
        <f t="array" ref="I101">_FV(A101,"Industry")</f>
        <v>Telecommunications Services</v>
      </c>
    </row>
    <row r="102" spans="1:9" x14ac:dyDescent="0.3">
      <c r="A102" t="e" vm="102">
        <v>#VALUE!</v>
      </c>
      <c r="B102" s="2" cm="1">
        <f t="array" ref="B102">_FV(A102,"Shares outstanding",TRUE)</f>
        <v>359739700</v>
      </c>
      <c r="C102" t="str" cm="1">
        <f t="array" ref="C102">_FV(A102,"Exchange abbreviation",TRUE)</f>
        <v>XNAS</v>
      </c>
      <c r="D102" s="3" cm="1">
        <f t="array" ref="D102">_FV(A102,"P/E",TRUE)</f>
        <v>23.031300000000002</v>
      </c>
      <c r="E102" s="2" cm="1">
        <f t="array" ref="E102">_FV(A102,"Volume average",TRUE)</f>
        <v>1374574</v>
      </c>
      <c r="F102" s="4" cm="1">
        <f t="array" ref="F102">_FV(A102,"Year incorporated",TRUE)</f>
        <v>2001</v>
      </c>
      <c r="G102" s="5" cm="1">
        <f t="array" ref="G102">_FV(A102,"Price")</f>
        <v>183.93</v>
      </c>
      <c r="H102" s="2" cm="1">
        <f t="array" ref="H102">_FV(A102,"Employees")</f>
        <v>3460</v>
      </c>
      <c r="I102" t="str" cm="1">
        <f t="array" ref="I102">_FV(A102,"Industry")</f>
        <v>Investment Banking &amp; Investment Services</v>
      </c>
    </row>
    <row r="103" spans="1:9" x14ac:dyDescent="0.3">
      <c r="A103" t="e" vm="103">
        <v>#VALUE!</v>
      </c>
      <c r="B103" s="2" cm="1">
        <f t="array" ref="B103">_FV(A103,"Shares outstanding",TRUE)</f>
        <v>27589840</v>
      </c>
      <c r="C103" t="str" cm="1">
        <f t="array" ref="C103">_FV(A103,"Exchange abbreviation",TRUE)</f>
        <v>XNYS</v>
      </c>
      <c r="D103" s="3" cm="1">
        <f t="array" ref="D103">_FV(A103,"P/E",TRUE)</f>
        <v>55.676900000000003</v>
      </c>
      <c r="E103" s="2" cm="1">
        <f t="array" ref="E103">_FV(A103,"Volume average",TRUE)</f>
        <v>343939</v>
      </c>
      <c r="F103" s="4" cm="1">
        <f t="array" ref="F103">_FV(A103,"Year incorporated",TRUE)</f>
        <v>1998</v>
      </c>
      <c r="G103" s="5" cm="1">
        <f t="array" ref="G103">_FV(A103,"Price")</f>
        <v>2033.51</v>
      </c>
      <c r="H103" s="2" cm="1">
        <f t="array" ref="H103">_FV(A103,"Employees")</f>
        <v>104958</v>
      </c>
      <c r="I103" t="str" cm="1">
        <f t="array" ref="I103">_FV(A103,"Industry")</f>
        <v>Hotels &amp; Entertainment Services</v>
      </c>
    </row>
    <row r="104" spans="1:9" x14ac:dyDescent="0.3">
      <c r="A104" t="e" vm="104">
        <v>#VALUE!</v>
      </c>
      <c r="B104" s="2" cm="1">
        <f t="array" ref="B104">_FV(A104,"Shares outstanding",TRUE)</f>
        <v>141561800</v>
      </c>
      <c r="C104" t="str" cm="1">
        <f t="array" ref="C104">_FV(A104,"Exchange abbreviation",TRUE)</f>
        <v>XNYS</v>
      </c>
      <c r="D104" s="3" cm="1">
        <f t="array" ref="D104">_FV(A104,"P/E",TRUE)</f>
        <v>16.7303</v>
      </c>
      <c r="E104" s="2" cm="1">
        <f t="array" ref="E104">_FV(A104,"Volume average",TRUE)</f>
        <v>903334</v>
      </c>
      <c r="F104" s="4" cm="1">
        <f t="array" ref="F104">_FV(A104,"Year incorporated",TRUE)</f>
        <v>1919</v>
      </c>
      <c r="G104" s="5" cm="1">
        <f t="array" ref="G104">_FV(A104,"Price")</f>
        <v>221.45</v>
      </c>
      <c r="H104" s="2" cm="1">
        <f t="array" ref="H104">_FV(A104,"Employees")</f>
        <v>73600</v>
      </c>
      <c r="I104" t="str" cm="1">
        <f t="array" ref="I104">_FV(A104,"Industry")</f>
        <v>Automobiles &amp; Auto Parts</v>
      </c>
    </row>
    <row r="105" spans="1:9" x14ac:dyDescent="0.3">
      <c r="A105" t="e" vm="105">
        <v>#VALUE!</v>
      </c>
      <c r="B105" s="2" cm="1">
        <f t="array" ref="B105">_FV(A105,"Shares outstanding",TRUE)</f>
        <v>291656100</v>
      </c>
      <c r="C105" t="str" cm="1">
        <f t="array" ref="C105">_FV(A105,"Exchange abbreviation",TRUE)</f>
        <v>XNYS</v>
      </c>
      <c r="D105" s="3" cm="1">
        <f t="array" ref="D105">_FV(A105,"P/E",TRUE)</f>
        <v>0</v>
      </c>
      <c r="E105" s="2" cm="1">
        <f t="array" ref="E105">_FV(A105,"Volume average",TRUE)</f>
        <v>49212</v>
      </c>
      <c r="F105" s="4" cm="1">
        <f t="array" ref="F105">_FV(A105,"Year incorporated",TRUE)</f>
        <v>1987</v>
      </c>
      <c r="G105" s="5" cm="1">
        <f t="array" ref="G105">_FV(A105,"Price")</f>
        <v>24.35</v>
      </c>
      <c r="H105" s="2" cm="1">
        <f t="array" ref="H105">_FV(A105,"Employees")</f>
        <v>8560</v>
      </c>
      <c r="I105" t="str" cm="1">
        <f t="array" ref="I105">_FV(A105,"Industry")</f>
        <v>Multiline Utilities</v>
      </c>
    </row>
    <row r="106" spans="1:9" x14ac:dyDescent="0.3">
      <c r="A106" t="e" vm="106">
        <v>#VALUE!</v>
      </c>
      <c r="B106" s="2" cm="1">
        <f t="array" ref="B106">_FV(A106,"Shares outstanding",TRUE)</f>
        <v>548769300</v>
      </c>
      <c r="C106" t="str" cm="1">
        <f t="array" ref="C106">_FV(A106,"Exchange abbreviation",TRUE)</f>
        <v>XNYS</v>
      </c>
      <c r="D106" s="3" cm="1">
        <f t="array" ref="D106">_FV(A106,"P/E",TRUE)</f>
        <v>26.0672</v>
      </c>
      <c r="E106" s="2" cm="1">
        <f t="array" ref="E106">_FV(A106,"Volume average",TRUE)</f>
        <v>3749476</v>
      </c>
      <c r="F106" s="4" cm="1">
        <f t="array" ref="F106">_FV(A106,"Year incorporated",TRUE)</f>
        <v>2001</v>
      </c>
      <c r="G106" s="5" cm="1">
        <f t="array" ref="G106">_FV(A106,"Price")</f>
        <v>67.22</v>
      </c>
      <c r="H106" s="2" cm="1">
        <f t="array" ref="H106">_FV(A106,"Employees")</f>
        <v>74300</v>
      </c>
      <c r="I106" t="str" cm="1">
        <f t="array" ref="I106">_FV(A106,"Industry")</f>
        <v>Healthcare Providers &amp; Services</v>
      </c>
    </row>
    <row r="107" spans="1:9" x14ac:dyDescent="0.3">
      <c r="A107" t="e" vm="107">
        <v>#VALUE!</v>
      </c>
      <c r="B107" s="2" cm="1">
        <f t="array" ref="B107">_FV(A107,"Shares outstanding",TRUE)</f>
        <v>631029200</v>
      </c>
      <c r="C107" t="str" cm="1">
        <f t="array" ref="C107">_FV(A107,"Exchange abbreviation",TRUE)</f>
        <v>XNYS</v>
      </c>
      <c r="D107" s="3" cm="1">
        <f t="array" ref="D107">_FV(A107,"P/E",TRUE)</f>
        <v>23.6615</v>
      </c>
      <c r="E107" s="2" cm="1">
        <f t="array" ref="E107">_FV(A107,"Volume average",TRUE)</f>
        <v>3011149</v>
      </c>
      <c r="F107" s="4" cm="1">
        <f t="array" ref="F107">_FV(A107,"Year incorporated",TRUE)</f>
        <v>2001</v>
      </c>
      <c r="G107" s="5" cm="1">
        <f t="array" ref="G107">_FV(A107,"Price")</f>
        <v>30.2</v>
      </c>
      <c r="H107" s="2" cm="1">
        <f t="array" ref="H107">_FV(A107,"Employees")</f>
        <v>8986</v>
      </c>
      <c r="I107" t="str" cm="1">
        <f t="array" ref="I107">_FV(A107,"Industry")</f>
        <v>Multiline Utilities</v>
      </c>
    </row>
    <row r="108" spans="1:9" x14ac:dyDescent="0.3">
      <c r="A108" t="e" vm="108">
        <v>#VALUE!</v>
      </c>
      <c r="B108" s="2" cm="1">
        <f t="array" ref="B108">_FV(A108,"Shares outstanding",TRUE)</f>
        <v>382444900</v>
      </c>
      <c r="C108" t="str" cm="1">
        <f t="array" ref="C108">_FV(A108,"Exchange abbreviation",TRUE)</f>
        <v>XNYS</v>
      </c>
      <c r="D108" s="3" cm="1">
        <f t="array" ref="D108">_FV(A108,"P/E",TRUE)</f>
        <v>6.0698999999999996</v>
      </c>
      <c r="E108" s="2" cm="1">
        <f t="array" ref="E108">_FV(A108,"Volume average",TRUE)</f>
        <v>3015202</v>
      </c>
      <c r="F108" s="4" cm="1">
        <f t="array" ref="F108">_FV(A108,"Year incorporated",TRUE)</f>
        <v>1994</v>
      </c>
      <c r="G108" s="5" cm="1">
        <f t="array" ref="G108">_FV(A108,"Price")</f>
        <v>85.63</v>
      </c>
      <c r="H108" s="2" cm="1">
        <f t="array" ref="H108">_FV(A108,"Employees")</f>
        <v>55943</v>
      </c>
      <c r="I108" t="str" cm="1">
        <f t="array" ref="I108">_FV(A108,"Industry")</f>
        <v>Banking Services</v>
      </c>
    </row>
    <row r="109" spans="1:9" x14ac:dyDescent="0.3">
      <c r="A109" t="e" vm="109">
        <v>#VALUE!</v>
      </c>
      <c r="B109" s="2" cm="1">
        <f t="array" ref="B109">_FV(A109,"Shares outstanding",TRUE)</f>
        <v>49455660</v>
      </c>
      <c r="C109" t="str" cm="1">
        <f t="array" ref="C109">_FV(A109,"Exchange abbreviation",TRUE)</f>
        <v>XNYS</v>
      </c>
      <c r="D109" s="3" cm="1">
        <f t="array" ref="D109">_FV(A109,"P/E",TRUE)</f>
        <v>50.432400000000001</v>
      </c>
      <c r="E109" s="2" cm="1">
        <f t="array" ref="E109">_FV(A109,"Volume average",TRUE)</f>
        <v>226237</v>
      </c>
      <c r="F109" s="4" cm="1">
        <f t="array" ref="F109">_FV(A109,"Year incorporated",TRUE)</f>
        <v>1980</v>
      </c>
      <c r="G109" s="5" cm="1">
        <f t="array" ref="G109">_FV(A109,"Price")</f>
        <v>379.27</v>
      </c>
      <c r="H109" s="2" cm="1">
        <f t="array" ref="H109">_FV(A109,"Employees")</f>
        <v>14000</v>
      </c>
      <c r="I109" t="str" cm="1">
        <f t="array" ref="I109">_FV(A109,"Industry")</f>
        <v>Healthcare Equipment &amp; Supplies</v>
      </c>
    </row>
    <row r="110" spans="1:9" x14ac:dyDescent="0.3">
      <c r="A110" t="e" vm="110">
        <v>#VALUE!</v>
      </c>
      <c r="B110" s="2" cm="1">
        <f t="array" ref="B110">_FV(A110,"Shares outstanding",TRUE)</f>
        <v>1211879000</v>
      </c>
      <c r="C110" t="str" cm="1">
        <f t="array" ref="C110">_FV(A110,"Exchange abbreviation",TRUE)</f>
        <v>XNYS</v>
      </c>
      <c r="D110" s="3" cm="1">
        <f t="array" ref="D110">_FV(A110,"P/E",TRUE)</f>
        <v>6.6013999999999999</v>
      </c>
      <c r="E110" s="2" cm="1">
        <f t="array" ref="E110">_FV(A110,"Volume average",TRUE)</f>
        <v>6195693</v>
      </c>
      <c r="F110" s="4" cm="1">
        <f t="array" ref="F110">_FV(A110,"Year incorporated",TRUE)</f>
        <v>2001</v>
      </c>
      <c r="G110" s="5" cm="1">
        <f t="array" ref="G110">_FV(A110,"Price")</f>
        <v>97.36</v>
      </c>
      <c r="H110" s="2" cm="1">
        <f t="array" ref="H110">_FV(A110,"Employees")</f>
        <v>9500</v>
      </c>
      <c r="I110" t="str" cm="1">
        <f t="array" ref="I110">_FV(A110,"Industry")</f>
        <v>Oil &amp; Gas</v>
      </c>
    </row>
    <row r="111" spans="1:9" x14ac:dyDescent="0.3">
      <c r="A111" t="e" vm="111">
        <v>#VALUE!</v>
      </c>
      <c r="B111" s="2" cm="1">
        <f t="array" ref="B111">_FV(A111,"Shares outstanding",TRUE)</f>
        <v>443483200</v>
      </c>
      <c r="C111" t="str" cm="1">
        <f t="array" ref="C111">_FV(A111,"Exchange abbreviation",TRUE)</f>
        <v>XNAS</v>
      </c>
      <c r="D111" s="3" cm="1">
        <f t="array" ref="D111">_FV(A111,"P/E",TRUE)</f>
        <v>35.935400000000001</v>
      </c>
      <c r="E111" s="2" cm="1">
        <f t="array" ref="E111">_FV(A111,"Volume average",TRUE)</f>
        <v>1783541</v>
      </c>
      <c r="F111" s="4" cm="1">
        <f t="array" ref="F111">_FV(A111,"Year incorporated",TRUE)</f>
        <v>1987</v>
      </c>
      <c r="G111" s="5" cm="1">
        <f t="array" ref="G111">_FV(A111,"Price")</f>
        <v>490.34</v>
      </c>
      <c r="H111" s="2" cm="1">
        <f t="array" ref="H111">_FV(A111,"Employees")</f>
        <v>304000</v>
      </c>
      <c r="I111" t="str" cm="1">
        <f t="array" ref="I111">_FV(A111,"Industry")</f>
        <v>Diversified Retail</v>
      </c>
    </row>
    <row r="112" spans="1:9" x14ac:dyDescent="0.3">
      <c r="A112" t="e" vm="112">
        <v>#VALUE!</v>
      </c>
      <c r="B112" s="2" cm="1">
        <f t="array" ref="B112">_FV(A112,"Shares outstanding",TRUE)</f>
        <v>299476000</v>
      </c>
      <c r="C112" t="str" cm="1">
        <f t="array" ref="C112">_FV(A112,"Exchange abbreviation",TRUE)</f>
        <v>XNYS</v>
      </c>
      <c r="D112" s="3" cm="1">
        <f t="array" ref="D112">_FV(A112,"P/E",TRUE)</f>
        <v>20.195799999999998</v>
      </c>
      <c r="E112" s="2" cm="1">
        <f t="array" ref="E112">_FV(A112,"Volume average",TRUE)</f>
        <v>1857106</v>
      </c>
      <c r="F112" s="4" cm="1">
        <f t="array" ref="F112">_FV(A112,"Year incorporated",TRUE)</f>
        <v>1922</v>
      </c>
      <c r="G112" s="5" cm="1">
        <f t="array" ref="G112">_FV(A112,"Price")</f>
        <v>54.33</v>
      </c>
      <c r="H112" s="2" cm="1">
        <f t="array" ref="H112">_FV(A112,"Employees")</f>
        <v>14700</v>
      </c>
      <c r="I112" t="str" cm="1">
        <f t="array" ref="I112">_FV(A112,"Industry")</f>
        <v>Food &amp; Tobacco</v>
      </c>
    </row>
    <row r="113" spans="1:9" x14ac:dyDescent="0.3">
      <c r="A113" t="e" vm="113">
        <v>#VALUE!</v>
      </c>
      <c r="B113" s="2" cm="1">
        <f t="array" ref="B113">_FV(A113,"Shares outstanding",TRUE)</f>
        <v>476592500</v>
      </c>
      <c r="C113" t="str" cm="1">
        <f t="array" ref="C113">_FV(A113,"Exchange abbreviation",TRUE)</f>
        <v>XNAS</v>
      </c>
      <c r="D113" s="3" cm="1">
        <f t="array" ref="D113">_FV(A113,"P/E",TRUE)</f>
        <v>35.145299999999999</v>
      </c>
      <c r="E113" s="2" cm="1">
        <f t="array" ref="E113">_FV(A113,"Volume average",TRUE)</f>
        <v>2040875</v>
      </c>
      <c r="F113" s="4" cm="1">
        <f t="array" ref="F113">_FV(A113,"Year incorporated",TRUE)</f>
        <v>2012</v>
      </c>
      <c r="G113" s="5" cm="1">
        <f t="array" ref="G113">_FV(A113,"Price")</f>
        <v>78.23</v>
      </c>
      <c r="H113" s="2" cm="1">
        <f t="array" ref="H113">_FV(A113,"Employees")</f>
        <v>9500</v>
      </c>
      <c r="I113" t="str" cm="1">
        <f t="array" ref="I113">_FV(A113,"Industry")</f>
        <v>Software &amp; IT Services</v>
      </c>
    </row>
    <row r="114" spans="1:9" x14ac:dyDescent="0.3">
      <c r="A114" t="e" vm="114">
        <v>#VALUE!</v>
      </c>
      <c r="B114" s="2" cm="1">
        <f t="array" ref="B114">_FV(A114,"Shares outstanding",TRUE)</f>
        <v>106762400</v>
      </c>
      <c r="C114" t="str" cm="1">
        <f t="array" ref="C114">_FV(A114,"Exchange abbreviation",TRUE)</f>
        <v>XNYS</v>
      </c>
      <c r="D114" s="3" cm="1">
        <f t="array" ref="D114">_FV(A114,"P/E",TRUE)</f>
        <v>19.427099999999999</v>
      </c>
      <c r="E114" s="2" cm="1">
        <f t="array" ref="E114">_FV(A114,"Volume average",TRUE)</f>
        <v>748434</v>
      </c>
      <c r="F114" s="4">
        <v>1981</v>
      </c>
      <c r="G114" s="5" cm="1">
        <f t="array" ref="G114">_FV(A114,"Price")</f>
        <v>108.78</v>
      </c>
      <c r="H114" s="2" cm="1">
        <f t="array" ref="H114">_FV(A114,"Employees")</f>
        <v>1650</v>
      </c>
      <c r="I114" t="str" cm="1">
        <f t="array" ref="I114">_FV(A114,"Industry")</f>
        <v>Residential &amp; Commercial REIT</v>
      </c>
    </row>
    <row r="115" spans="1:9" x14ac:dyDescent="0.3">
      <c r="A115" t="e" vm="115">
        <v>#VALUE!</v>
      </c>
      <c r="B115" s="2" cm="1">
        <f t="array" ref="B115">_FV(A115,"Shares outstanding",TRUE)</f>
        <v>51181760</v>
      </c>
      <c r="C115" t="str" cm="1">
        <f t="array" ref="C115">_FV(A115,"Exchange abbreviation",TRUE)</f>
        <v>XNYS</v>
      </c>
      <c r="D115" s="3" cm="1">
        <f t="array" ref="D115">_FV(A115,"P/E",TRUE)</f>
        <v>20.206800000000001</v>
      </c>
      <c r="E115" s="2" cm="1">
        <f t="array" ref="E115">_FV(A115,"Volume average",TRUE)</f>
        <v>510737</v>
      </c>
      <c r="F115" s="4" cm="1">
        <f t="array" ref="F115">_FV(A115,"Year incorporated",TRUE)</f>
        <v>1994</v>
      </c>
      <c r="G115" s="5" cm="1">
        <f t="array" ref="G115">_FV(A115,"Price")</f>
        <v>189.48</v>
      </c>
      <c r="H115" s="2" cm="1">
        <f t="array" ref="H115">_FV(A115,"Employees")</f>
        <v>20000</v>
      </c>
      <c r="I115" t="str" cm="1">
        <f t="array" ref="I115">_FV(A115,"Industry")</f>
        <v>Biotechnology &amp; Medical Research</v>
      </c>
    </row>
    <row r="116" spans="1:9" x14ac:dyDescent="0.3">
      <c r="A116" t="e" vm="116">
        <v>#VALUE!</v>
      </c>
      <c r="B116" s="2" cm="1">
        <f t="array" ref="B116">_FV(A116,"Shares outstanding",TRUE)</f>
        <v>979023200</v>
      </c>
      <c r="C116" t="str" cm="1">
        <f t="array" ref="C116">_FV(A116,"Exchange abbreviation",TRUE)</f>
        <v>XNYS</v>
      </c>
      <c r="D116" s="3" cm="1">
        <f t="array" ref="D116">_FV(A116,"P/E",TRUE)</f>
        <v>933.5951</v>
      </c>
      <c r="E116" s="2" cm="1">
        <f t="array" ref="E116">_FV(A116,"Volume average",TRUE)</f>
        <v>4968523</v>
      </c>
      <c r="F116" s="4" cm="1">
        <f t="array" ref="F116">_FV(A116,"Year incorporated",TRUE)</f>
        <v>1999</v>
      </c>
      <c r="G116" s="5" cm="1">
        <f t="array" ref="G116">_FV(A116,"Price")</f>
        <v>192.38</v>
      </c>
      <c r="H116" s="2" cm="1">
        <f t="array" ref="H116">_FV(A116,"Employees")</f>
        <v>79390</v>
      </c>
      <c r="I116" t="str" cm="1">
        <f t="array" ref="I116">_FV(A116,"Industry")</f>
        <v>Software &amp; IT Services</v>
      </c>
    </row>
    <row r="117" spans="1:9" x14ac:dyDescent="0.3">
      <c r="A117" t="e" vm="117">
        <v>#VALUE!</v>
      </c>
      <c r="B117" s="2" cm="1">
        <f t="array" ref="B117">_FV(A117,"Shares outstanding",TRUE)</f>
        <v>4095823000</v>
      </c>
      <c r="C117" t="str" cm="1">
        <f t="array" ref="C117">_FV(A117,"Exchange abbreviation",TRUE)</f>
        <v>XNAS</v>
      </c>
      <c r="D117" s="3" cm="1">
        <f t="array" ref="D117">_FV(A117,"P/E",TRUE)</f>
        <v>16.837</v>
      </c>
      <c r="E117" s="2" cm="1">
        <f t="array" ref="E117">_FV(A117,"Volume average",TRUE)</f>
        <v>18193401</v>
      </c>
      <c r="F117" s="4" cm="1">
        <f t="array" ref="F117">_FV(A117,"Year incorporated",TRUE)</f>
        <v>2021</v>
      </c>
      <c r="G117" s="5" cm="1">
        <f t="array" ref="G117">_FV(A117,"Price")</f>
        <v>45.7</v>
      </c>
      <c r="H117" s="2" cm="1">
        <f t="array" ref="H117">_FV(A117,"Employees")</f>
        <v>83300</v>
      </c>
      <c r="I117" t="str" cm="1">
        <f t="array" ref="I117">_FV(A117,"Industry")</f>
        <v>Communications &amp; Networking</v>
      </c>
    </row>
    <row r="118" spans="1:9" x14ac:dyDescent="0.3">
      <c r="A118" t="e" vm="118">
        <v>#VALUE!</v>
      </c>
      <c r="B118" s="2" cm="1">
        <f t="array" ref="B118">_FV(A118,"Shares outstanding",TRUE)</f>
        <v>408539200</v>
      </c>
      <c r="C118" t="str" cm="1">
        <f t="array" ref="C118">_FV(A118,"Exchange abbreviation",TRUE)</f>
        <v>XNAS</v>
      </c>
      <c r="D118" s="3" cm="1">
        <f t="array" ref="D118">_FV(A118,"P/E",TRUE)</f>
        <v>80.559700000000007</v>
      </c>
      <c r="E118" s="2" cm="1">
        <f t="array" ref="E118">_FV(A118,"Volume average",TRUE)</f>
        <v>1913029</v>
      </c>
      <c r="F118" s="4" cm="1">
        <f t="array" ref="F118">_FV(A118,"Year incorporated",TRUE)</f>
        <v>1998</v>
      </c>
      <c r="G118" s="5" cm="1">
        <f t="array" ref="G118">_FV(A118,"Price")</f>
        <v>74.34</v>
      </c>
      <c r="H118" s="2" cm="1">
        <f t="array" ref="H118">_FV(A118,"Employees")</f>
        <v>5653</v>
      </c>
      <c r="I118" t="str" cm="1">
        <f t="array" ref="I118">_FV(A118,"Industry")</f>
        <v>Software &amp; IT Services</v>
      </c>
    </row>
    <row r="119" spans="1:9" x14ac:dyDescent="0.3">
      <c r="A119" t="e" vm="119">
        <v>#VALUE!</v>
      </c>
      <c r="B119" s="2" cm="1">
        <f t="array" ref="B119">_FV(A119,"Shares outstanding",TRUE)</f>
        <v>2033055000</v>
      </c>
      <c r="C119" t="str" cm="1">
        <f t="array" ref="C119">_FV(A119,"Exchange abbreviation",TRUE)</f>
        <v>XNAS</v>
      </c>
      <c r="D119" s="3" cm="1">
        <f t="array" ref="D119">_FV(A119,"P/E",TRUE)</f>
        <v>15.191800000000001</v>
      </c>
      <c r="E119" s="2" cm="1">
        <f t="array" ref="E119">_FV(A119,"Volume average",TRUE)</f>
        <v>13556968</v>
      </c>
      <c r="F119" s="4" cm="1">
        <f t="array" ref="F119">_FV(A119,"Year incorporated",TRUE)</f>
        <v>1978</v>
      </c>
      <c r="G119" s="5" cm="1">
        <f t="array" ref="G119">_FV(A119,"Price")</f>
        <v>31.31</v>
      </c>
      <c r="H119" s="2" cm="1">
        <f t="array" ref="H119">_FV(A119,"Employees")</f>
        <v>22600</v>
      </c>
      <c r="I119" t="str" cm="1">
        <f t="array" ref="I119">_FV(A119,"Industry")</f>
        <v>Freight &amp; Logistics Services</v>
      </c>
    </row>
    <row r="120" spans="1:9" x14ac:dyDescent="0.3">
      <c r="A120" t="e" vm="120">
        <v>#VALUE!</v>
      </c>
      <c r="B120" s="2" cm="1">
        <f t="array" ref="B120">_FV(A120,"Shares outstanding",TRUE)</f>
        <v>101701800</v>
      </c>
      <c r="C120" t="str" cm="1">
        <f t="array" ref="C120">_FV(A120,"Exchange abbreviation",TRUE)</f>
        <v>XNAS</v>
      </c>
      <c r="D120" s="3" cm="1">
        <f t="array" ref="D120">_FV(A120,"P/E",TRUE)</f>
        <v>36.7669</v>
      </c>
      <c r="E120" s="2" cm="1">
        <f t="array" ref="E120">_FV(A120,"Volume average",TRUE)</f>
        <v>351238</v>
      </c>
      <c r="F120" s="4" cm="1">
        <f t="array" ref="F120">_FV(A120,"Year incorporated",TRUE)</f>
        <v>1986</v>
      </c>
      <c r="G120" s="5" cm="1">
        <f t="array" ref="G120">_FV(A120,"Price")</f>
        <v>457.93</v>
      </c>
      <c r="H120" s="2" cm="1">
        <f t="array" ref="H120">_FV(A120,"Employees")</f>
        <v>43000</v>
      </c>
      <c r="I120" t="str" cm="1">
        <f t="array" ref="I120">_FV(A120,"Industry")</f>
        <v>Professional &amp; Commercial Services</v>
      </c>
    </row>
    <row r="121" spans="1:9" x14ac:dyDescent="0.3">
      <c r="A121" t="e" vm="121">
        <v>#VALUE!</v>
      </c>
      <c r="B121" s="2" cm="1">
        <f t="array" ref="B121">_FV(A121,"Shares outstanding",TRUE)</f>
        <v>180090500</v>
      </c>
      <c r="C121" t="str" cm="1">
        <f t="array" ref="C121">_FV(A121,"Exchange abbreviation",TRUE)</f>
        <v>XNYS</v>
      </c>
      <c r="D121" s="3" cm="1">
        <f t="array" ref="D121">_FV(A121,"P/E",TRUE)</f>
        <v>21.613800000000001</v>
      </c>
      <c r="E121" s="2" cm="1">
        <f t="array" ref="E121">_FV(A121,"Volume average",TRUE)</f>
        <v>4347953</v>
      </c>
      <c r="F121" s="4" cm="1">
        <f t="array" ref="F121">_FV(A121,"Year incorporated",TRUE)</f>
        <v>2007</v>
      </c>
      <c r="G121" s="5" cm="1">
        <f t="array" ref="G121">_FV(A121,"Price")</f>
        <v>49.23</v>
      </c>
      <c r="H121" s="2" cm="1">
        <f t="array" ref="H121">_FV(A121,"Employees")</f>
        <v>19000</v>
      </c>
      <c r="I121" t="str" cm="1">
        <f t="array" ref="I121">_FV(A121,"Industry")</f>
        <v>Pharmaceuticals</v>
      </c>
    </row>
    <row r="122" spans="1:9" x14ac:dyDescent="0.3">
      <c r="A122" t="e" vm="122">
        <v>#VALUE!</v>
      </c>
      <c r="B122" s="2" cm="1">
        <f t="array" ref="B122">_FV(A122,"Shares outstanding",TRUE)</f>
        <v>768258900</v>
      </c>
      <c r="C122" t="str" cm="1">
        <f t="array" ref="C122">_FV(A122,"Exchange abbreviation",TRUE)</f>
        <v>XNYS</v>
      </c>
      <c r="D122" s="3" cm="1">
        <f t="array" ref="D122">_FV(A122,"P/E",TRUE)</f>
        <v>4.7441000000000004</v>
      </c>
      <c r="E122" s="2" cm="1">
        <f t="array" ref="E122">_FV(A122,"Volume average",TRUE)</f>
        <v>6491056</v>
      </c>
      <c r="F122" s="4" cm="1">
        <f t="array" ref="F122">_FV(A122,"Year incorporated",TRUE)</f>
        <v>1989</v>
      </c>
      <c r="G122" s="5" cm="1">
        <f t="array" ref="G122">_FV(A122,"Price")</f>
        <v>24.14</v>
      </c>
      <c r="H122" s="2" cm="1">
        <f t="array" ref="H122">_FV(A122,"Employees")</f>
        <v>981</v>
      </c>
      <c r="I122" t="str" cm="1">
        <f t="array" ref="I122">_FV(A122,"Industry")</f>
        <v>Oil &amp; Gas</v>
      </c>
    </row>
    <row r="123" spans="1:9" x14ac:dyDescent="0.3">
      <c r="A123" t="e" vm="123">
        <v>#VALUE!</v>
      </c>
      <c r="B123" s="2" cm="1">
        <f t="array" ref="B123">_FV(A123,"Shares outstanding",TRUE)</f>
        <v>507466200</v>
      </c>
      <c r="C123" t="str" cm="1">
        <f t="array" ref="C123">_FV(A123,"Exchange abbreviation",TRUE)</f>
        <v>XNAS</v>
      </c>
      <c r="D123" s="3" cm="1">
        <f t="array" ref="D123">_FV(A123,"P/E",TRUE)</f>
        <v>13.133900000000001</v>
      </c>
      <c r="E123" s="2" cm="1">
        <f t="array" ref="E123">_FV(A123,"Volume average",TRUE)</f>
        <v>3203060</v>
      </c>
      <c r="F123" s="4" cm="1">
        <f t="array" ref="F123">_FV(A123,"Year incorporated",TRUE)</f>
        <v>1988</v>
      </c>
      <c r="G123" s="5" cm="1">
        <f t="array" ref="G123">_FV(A123,"Price")</f>
        <v>62.86</v>
      </c>
      <c r="H123" s="2" cm="1">
        <f t="array" ref="H123">_FV(A123,"Employees")</f>
        <v>355300</v>
      </c>
      <c r="I123" t="str" cm="1">
        <f t="array" ref="I123">_FV(A123,"Industry")</f>
        <v>Software &amp; IT Services</v>
      </c>
    </row>
    <row r="124" spans="1:9" x14ac:dyDescent="0.3">
      <c r="A124" t="e" vm="124">
        <v>#VALUE!</v>
      </c>
      <c r="B124" s="2" cm="1">
        <f t="array" ref="B124">_FV(A124,"Shares outstanding",TRUE)</f>
        <v>712605400</v>
      </c>
      <c r="C124" t="str" cm="1">
        <f t="array" ref="C124">_FV(A124,"Exchange abbreviation",TRUE)</f>
        <v>XNYS</v>
      </c>
      <c r="D124" s="3" cm="1">
        <f t="array" ref="D124">_FV(A124,"P/E",TRUE)</f>
        <v>35.205500000000001</v>
      </c>
      <c r="E124" s="2" cm="1">
        <f t="array" ref="E124">_FV(A124,"Volume average",TRUE)</f>
        <v>2384260</v>
      </c>
      <c r="F124" s="4" cm="1">
        <f t="array" ref="F124">_FV(A124,"Year incorporated",TRUE)</f>
        <v>2018</v>
      </c>
      <c r="G124" s="5" cm="1">
        <f t="array" ref="G124">_FV(A124,"Price")</f>
        <v>56.88</v>
      </c>
      <c r="H124" s="2" cm="1">
        <f t="array" ref="H124">_FV(A124,"Employees")</f>
        <v>21000</v>
      </c>
      <c r="I124" t="str" cm="1">
        <f t="array" ref="I124">_FV(A124,"Industry")</f>
        <v>Chemicals</v>
      </c>
    </row>
    <row r="125" spans="1:9" x14ac:dyDescent="0.3">
      <c r="A125" t="e" vm="125">
        <v>#VALUE!</v>
      </c>
      <c r="B125" s="2" cm="1">
        <f t="array" ref="B125">_FV(A125,"Shares outstanding",TRUE)</f>
        <v>1279829000</v>
      </c>
      <c r="C125" t="str" cm="1">
        <f t="array" ref="C125">_FV(A125,"Exchange abbreviation",TRUE)</f>
        <v>XNYS</v>
      </c>
      <c r="D125" s="3" cm="1">
        <f t="array" ref="D125">_FV(A125,"P/E",TRUE)</f>
        <v>23.0932</v>
      </c>
      <c r="E125" s="2" cm="1">
        <f t="array" ref="E125">_FV(A125,"Volume average",TRUE)</f>
        <v>8653633</v>
      </c>
      <c r="F125" s="4" cm="1">
        <f t="array" ref="F125">_FV(A125,"Year incorporated",TRUE)</f>
        <v>1996</v>
      </c>
      <c r="G125" s="5" cm="1">
        <f t="array" ref="G125">_FV(A125,"Price")</f>
        <v>68.790000000000006</v>
      </c>
      <c r="H125" s="2" cm="1">
        <f t="array" ref="H125">_FV(A125,"Employees")</f>
        <v>300000</v>
      </c>
      <c r="I125" t="str" cm="1">
        <f t="array" ref="I125">_FV(A125,"Industry")</f>
        <v>Healthcare Providers &amp; Services</v>
      </c>
    </row>
    <row r="126" spans="1:9" x14ac:dyDescent="0.3">
      <c r="A126" t="e" vm="126">
        <v>#VALUE!</v>
      </c>
      <c r="B126" s="2" cm="1">
        <f t="array" ref="B126">_FV(A126,"Shares outstanding",TRUE)</f>
        <v>1894643000</v>
      </c>
      <c r="C126" t="str" cm="1">
        <f t="array" ref="C126">_FV(A126,"Exchange abbreviation",TRUE)</f>
        <v>XNYS</v>
      </c>
      <c r="D126" s="3" cm="1">
        <f t="array" ref="D126">_FV(A126,"P/E",TRUE)</f>
        <v>8.5897000000000006</v>
      </c>
      <c r="E126" s="2" cm="1">
        <f t="array" ref="E126">_FV(A126,"Volume average",TRUE)</f>
        <v>7049459</v>
      </c>
      <c r="F126" s="4" cm="1">
        <f t="array" ref="F126">_FV(A126,"Year incorporated",TRUE)</f>
        <v>1926</v>
      </c>
      <c r="G126" s="5" cm="1">
        <f t="array" ref="G126">_FV(A126,"Price")</f>
        <v>156.22</v>
      </c>
      <c r="H126" s="2" cm="1">
        <f t="array" ref="H126">_FV(A126,"Employees")</f>
        <v>43846</v>
      </c>
      <c r="I126" t="str" cm="1">
        <f t="array" ref="I126">_FV(A126,"Industry")</f>
        <v>Oil &amp; Gas</v>
      </c>
    </row>
    <row r="127" spans="1:9" x14ac:dyDescent="0.3">
      <c r="A127" t="e" vm="127">
        <v>#VALUE!</v>
      </c>
      <c r="B127" s="2" cm="1">
        <f t="array" ref="B127">_FV(A127,"Shares outstanding",TRUE)</f>
        <v>215201400</v>
      </c>
      <c r="C127" t="str" cm="1">
        <f t="array" ref="C127">_FV(A127,"Exchange abbreviation",TRUE)</f>
        <v>XNAS</v>
      </c>
      <c r="D127" s="3" cm="1">
        <f t="array" ref="D127">_FV(A127,"P/E",TRUE)</f>
        <v>20.490400000000001</v>
      </c>
      <c r="E127" s="2" cm="1">
        <f t="array" ref="E127">_FV(A127,"Volume average",TRUE)</f>
        <v>2605330</v>
      </c>
      <c r="F127" s="4" cm="1">
        <f t="array" ref="F127">_FV(A127,"Year incorporated",TRUE)</f>
        <v>2020</v>
      </c>
      <c r="G127" s="5" cm="1">
        <f t="array" ref="G127">_FV(A127,"Price")</f>
        <v>43.36</v>
      </c>
      <c r="H127" s="2" cm="1">
        <f t="array" ref="H127">_FV(A127,"Employees")</f>
        <v>49000</v>
      </c>
      <c r="I127" t="str" cm="1">
        <f t="array" ref="I127">_FV(A127,"Industry")</f>
        <v>Hotels &amp; Entertainment Services</v>
      </c>
    </row>
    <row r="128" spans="1:9" x14ac:dyDescent="0.3">
      <c r="A128" t="e" vm="128">
        <v>#VALUE!</v>
      </c>
      <c r="B128" s="2" cm="1">
        <f t="array" ref="B128">_FV(A128,"Shares outstanding",TRUE)</f>
        <v>835250700</v>
      </c>
      <c r="C128" t="str" cm="1">
        <f t="array" ref="C128">_FV(A128,"Exchange abbreviation",TRUE)</f>
        <v>XNYS</v>
      </c>
      <c r="D128" s="3" cm="1">
        <f t="array" ref="D128">_FV(A128,"P/E",TRUE)</f>
        <v>52.532899999999998</v>
      </c>
      <c r="E128" s="2" cm="1">
        <f t="array" ref="E128">_FV(A128,"Volume average",TRUE)</f>
        <v>3402256</v>
      </c>
      <c r="F128" s="4" cm="1">
        <f t="array" ref="F128">_FV(A128,"Year incorporated",TRUE)</f>
        <v>1983</v>
      </c>
      <c r="G128" s="5" cm="1">
        <f t="array" ref="G128">_FV(A128,"Price")</f>
        <v>56.57</v>
      </c>
      <c r="H128" s="2" cm="1">
        <f t="array" ref="H128">_FV(A128,"Employees")</f>
        <v>17200</v>
      </c>
      <c r="I128" t="str" cm="1">
        <f t="array" ref="I128">_FV(A128,"Industry")</f>
        <v>Electrical Utilities &amp; IPPs</v>
      </c>
    </row>
    <row r="129" spans="1:9" x14ac:dyDescent="0.3">
      <c r="A129" t="e" vm="129">
        <v>#VALUE!</v>
      </c>
      <c r="B129" s="2" cm="1">
        <f t="array" ref="B129">_FV(A129,"Shares outstanding",TRUE)</f>
        <v>642715000</v>
      </c>
      <c r="C129" t="str" cm="1">
        <f t="array" ref="C129">_FV(A129,"Exchange abbreviation",TRUE)</f>
        <v>XNYS</v>
      </c>
      <c r="D129" s="3" cm="1">
        <f t="array" ref="D129">_FV(A129,"P/E",TRUE)</f>
        <v>11.5456</v>
      </c>
      <c r="E129" s="2" cm="1">
        <f t="array" ref="E129">_FV(A129,"Volume average",TRUE)</f>
        <v>11671985</v>
      </c>
      <c r="F129" s="4" cm="1">
        <f t="array" ref="F129">_FV(A129,"Year incorporated",TRUE)</f>
        <v>1967</v>
      </c>
      <c r="G129" s="5" cm="1">
        <f t="array" ref="G129">_FV(A129,"Price")</f>
        <v>33.08</v>
      </c>
      <c r="H129" s="2" cm="1">
        <f t="array" ref="H129">_FV(A129,"Employees")</f>
        <v>95000</v>
      </c>
      <c r="I129" t="str" cm="1">
        <f t="array" ref="I129">_FV(A129,"Industry")</f>
        <v>Passenger Transportation Services</v>
      </c>
    </row>
    <row r="130" spans="1:9" x14ac:dyDescent="0.3">
      <c r="A130" t="e" vm="130">
        <v>#VALUE!</v>
      </c>
      <c r="B130" s="2" cm="1">
        <f t="array" ref="B130">_FV(A130,"Shares outstanding",TRUE)</f>
        <v>459016900</v>
      </c>
      <c r="C130" t="str" cm="1">
        <f t="array" ref="C130">_FV(A130,"Exchange abbreviation",TRUE)</f>
        <v>XNYS</v>
      </c>
      <c r="D130" s="3" cm="1">
        <f t="array" ref="D130">_FV(A130,"P/E",TRUE)</f>
        <v>29.6052</v>
      </c>
      <c r="E130" s="2" cm="1">
        <f t="array" ref="E130">_FV(A130,"Volume average",TRUE)</f>
        <v>3168945</v>
      </c>
      <c r="F130" s="4" cm="1">
        <f t="array" ref="F130">_FV(A130,"Year incorporated",TRUE)</f>
        <v>2015</v>
      </c>
      <c r="G130" s="5" cm="1">
        <f t="array" ref="G130">_FV(A130,"Price")</f>
        <v>64.06</v>
      </c>
      <c r="H130" s="2" cm="1">
        <f t="array" ref="H130">_FV(A130,"Employees")</f>
        <v>23000</v>
      </c>
      <c r="I130" t="str" cm="1">
        <f t="array" ref="I130">_FV(A130,"Industry")</f>
        <v>Chemicals</v>
      </c>
    </row>
    <row r="131" spans="1:9" x14ac:dyDescent="0.3">
      <c r="A131" t="e" vm="131">
        <v>#VALUE!</v>
      </c>
      <c r="B131" s="2" cm="1">
        <f t="array" ref="B131">_FV(A131,"Shares outstanding",TRUE)</f>
        <v>296322300</v>
      </c>
      <c r="C131" t="str" cm="1">
        <f t="array" ref="C131">_FV(A131,"Exchange abbreviation",TRUE)</f>
        <v>XNYS</v>
      </c>
      <c r="D131" s="3" cm="1">
        <f t="array" ref="D131">_FV(A131,"P/E",TRUE)</f>
        <v>14.1791</v>
      </c>
      <c r="E131" s="2" cm="1">
        <f t="array" ref="E131">_FV(A131,"Volume average",TRUE)</f>
        <v>1647742</v>
      </c>
      <c r="F131" s="4" cm="1">
        <f t="array" ref="F131">_FV(A131,"Year incorporated",TRUE)</f>
        <v>1958</v>
      </c>
      <c r="G131" s="5" cm="1">
        <f t="array" ref="G131">_FV(A131,"Price")</f>
        <v>373.59</v>
      </c>
      <c r="H131" s="2" cm="1">
        <f t="array" ref="H131">_FV(A131,"Employees")</f>
        <v>82200</v>
      </c>
      <c r="I131" t="str" cm="1">
        <f t="array" ref="I131">_FV(A131,"Industry")</f>
        <v>Machinery, Equipment &amp; Components</v>
      </c>
    </row>
    <row r="132" spans="1:9" x14ac:dyDescent="0.3">
      <c r="A132" t="e" vm="132">
        <v>#VALUE!</v>
      </c>
      <c r="B132" s="2" cm="1">
        <f t="array" ref="B132">_FV(A132,"Shares outstanding",TRUE)</f>
        <v>253946000</v>
      </c>
      <c r="C132" t="str" cm="1">
        <f t="array" ref="C132">_FV(A132,"Exchange abbreviation",TRUE)</f>
        <v>XNYS</v>
      </c>
      <c r="D132" s="3" cm="1">
        <f t="array" ref="D132">_FV(A132,"P/E",TRUE)</f>
        <v>6.4696999999999996</v>
      </c>
      <c r="E132" s="2" cm="1">
        <f t="array" ref="E132">_FV(A132,"Volume average",TRUE)</f>
        <v>1879117</v>
      </c>
      <c r="F132" s="4" cm="1">
        <f t="array" ref="F132">_FV(A132,"Year incorporated",TRUE)</f>
        <v>1960</v>
      </c>
      <c r="G132" s="5" cm="1">
        <f t="array" ref="G132">_FV(A132,"Price")</f>
        <v>92.44</v>
      </c>
      <c r="H132" s="2" cm="1">
        <f t="array" ref="H132">_FV(A132,"Employees")</f>
        <v>20200</v>
      </c>
      <c r="I132" t="str" cm="1">
        <f t="array" ref="I132">_FV(A132,"Industry")</f>
        <v>Banking Services</v>
      </c>
    </row>
    <row r="133" spans="1:9" x14ac:dyDescent="0.3">
      <c r="A133" t="e" vm="133">
        <v>#VALUE!</v>
      </c>
      <c r="B133" s="2" cm="1">
        <f t="array" ref="B133">_FV(A133,"Shares outstanding",TRUE)</f>
        <v>219108500</v>
      </c>
      <c r="C133" t="str" cm="1">
        <f t="array" ref="C133">_FV(A133,"Exchange abbreviation",TRUE)</f>
        <v>XNYS</v>
      </c>
      <c r="D133" s="3" cm="1">
        <f t="array" ref="D133">_FV(A133,"P/E",TRUE)</f>
        <v>20.342500000000001</v>
      </c>
      <c r="E133" s="2" cm="1">
        <f t="array" ref="E133">_FV(A133,"Volume average",TRUE)</f>
        <v>1611789</v>
      </c>
      <c r="F133" s="4" cm="1">
        <f t="array" ref="F133">_FV(A133,"Year incorporated",TRUE)</f>
        <v>1998</v>
      </c>
      <c r="G133" s="5" cm="1">
        <f t="array" ref="G133">_FV(A133,"Price")</f>
        <v>216.57</v>
      </c>
      <c r="H133" s="2" cm="1">
        <f t="array" ref="H133">_FV(A133,"Employees")</f>
        <v>170000</v>
      </c>
      <c r="I133" t="str" cm="1">
        <f t="array" ref="I133">_FV(A133,"Industry")</f>
        <v>Diversified Retail</v>
      </c>
    </row>
    <row r="134" spans="1:9" x14ac:dyDescent="0.3">
      <c r="A134" t="e" vm="134">
        <v>#VALUE!</v>
      </c>
      <c r="B134" s="2" cm="1">
        <f t="array" ref="B134">_FV(A134,"Shares outstanding",TRUE)</f>
        <v>112009200</v>
      </c>
      <c r="C134" t="str" cm="1">
        <f t="array" ref="C134">_FV(A134,"Exchange abbreviation",TRUE)</f>
        <v>XNYS</v>
      </c>
      <c r="D134" s="3" cm="1">
        <f t="array" ref="D134">_FV(A134,"P/E",TRUE)</f>
        <v>20.180199999999999</v>
      </c>
      <c r="E134" s="2" cm="1">
        <f t="array" ref="E134">_FV(A134,"Volume average",TRUE)</f>
        <v>1032197</v>
      </c>
      <c r="F134" s="4" cm="1">
        <f t="array" ref="F134">_FV(A134,"Year incorporated",TRUE)</f>
        <v>1996</v>
      </c>
      <c r="G134" s="5" cm="1">
        <f t="array" ref="G134">_FV(A134,"Price")</f>
        <v>135.41</v>
      </c>
      <c r="H134" s="2" cm="1">
        <f t="array" ref="H134">_FV(A134,"Employees")</f>
        <v>40000</v>
      </c>
      <c r="I134" t="str" cm="1">
        <f t="array" ref="I134">_FV(A134,"Industry")</f>
        <v>Healthcare Providers &amp; Services</v>
      </c>
    </row>
    <row r="135" spans="1:9" x14ac:dyDescent="0.3">
      <c r="A135" t="e" vm="135">
        <v>#VALUE!</v>
      </c>
      <c r="B135" s="2" cm="1">
        <f t="array" ref="B135">_FV(A135,"Shares outstanding",TRUE)</f>
        <v>341071200</v>
      </c>
      <c r="C135" t="str" cm="1">
        <f t="array" ref="C135">_FV(A135,"Exchange abbreviation",TRUE)</f>
        <v>XNYS</v>
      </c>
      <c r="D135" s="3" cm="1">
        <f t="array" ref="D135">_FV(A135,"P/E",TRUE)</f>
        <v>7.3933</v>
      </c>
      <c r="E135" s="2" cm="1">
        <f t="array" ref="E135">_FV(A135,"Volume average",TRUE)</f>
        <v>3304321</v>
      </c>
      <c r="F135" s="4" cm="1">
        <f t="array" ref="F135">_FV(A135,"Year incorporated",TRUE)</f>
        <v>1991</v>
      </c>
      <c r="G135" s="5" cm="1">
        <f t="array" ref="G135">_FV(A135,"Price")</f>
        <v>107.22</v>
      </c>
      <c r="H135" s="2" cm="1">
        <f t="array" ref="H135">_FV(A135,"Employees")</f>
        <v>13237</v>
      </c>
      <c r="I135" t="str" cm="1">
        <f t="array" ref="I135">_FV(A135,"Industry")</f>
        <v>Homebuilding &amp; Construction Supplies</v>
      </c>
    </row>
    <row r="136" spans="1:9" x14ac:dyDescent="0.3">
      <c r="A136" t="e" vm="136">
        <v>#VALUE!</v>
      </c>
      <c r="B136" s="2" cm="1">
        <f t="array" ref="B136">_FV(A136,"Shares outstanding",TRUE)</f>
        <v>737898800</v>
      </c>
      <c r="C136" t="str" cm="1">
        <f t="array" ref="C136">_FV(A136,"Exchange abbreviation",TRUE)</f>
        <v>XNYS</v>
      </c>
      <c r="D136" s="3" cm="1">
        <f t="array" ref="D136">_FV(A136,"P/E",TRUE)</f>
        <v>26.425000000000001</v>
      </c>
      <c r="E136" s="2" cm="1">
        <f t="array" ref="E136">_FV(A136,"Volume average",TRUE)</f>
        <v>3370438</v>
      </c>
      <c r="F136" s="4" cm="1">
        <f t="array" ref="F136">_FV(A136,"Year incorporated",TRUE)</f>
        <v>1986</v>
      </c>
      <c r="G136" s="5" cm="1">
        <f t="array" ref="G136">_FV(A136,"Price")</f>
        <v>242.33</v>
      </c>
      <c r="H136" s="2" cm="1">
        <f t="array" ref="H136">_FV(A136,"Employees")</f>
        <v>79000</v>
      </c>
      <c r="I136" t="str" cm="1">
        <f t="array" ref="I136">_FV(A136,"Industry")</f>
        <v>Healthcare Equipment &amp; Supplies</v>
      </c>
    </row>
    <row r="137" spans="1:9" x14ac:dyDescent="0.3">
      <c r="A137" t="e" vm="137">
        <v>#VALUE!</v>
      </c>
      <c r="B137" s="2" cm="1">
        <f t="array" ref="B137">_FV(A137,"Shares outstanding",TRUE)</f>
        <v>1826807000</v>
      </c>
      <c r="C137" t="str" cm="1">
        <f t="array" ref="C137">_FV(A137,"Exchange abbreviation",TRUE)</f>
        <v>XNYS</v>
      </c>
      <c r="D137" s="3" cm="1">
        <f t="array" ref="D137">_FV(A137,"P/E",TRUE)</f>
        <v>55.482199999999999</v>
      </c>
      <c r="E137" s="2" cm="1">
        <f t="array" ref="E137">_FV(A137,"Volume average",TRUE)</f>
        <v>8029115</v>
      </c>
      <c r="F137" s="4" cm="1">
        <f t="array" ref="F137">_FV(A137,"Year incorporated",TRUE)</f>
        <v>2018</v>
      </c>
      <c r="G137" s="5" cm="1">
        <f t="array" ref="G137">_FV(A137,"Price")</f>
        <v>97.45</v>
      </c>
      <c r="H137" s="2" cm="1">
        <f t="array" ref="H137">_FV(A137,"Employees")</f>
        <v>220000</v>
      </c>
      <c r="I137" t="str" cm="1">
        <f t="array" ref="I137">_FV(A137,"Industry")</f>
        <v>Media &amp; Publishing</v>
      </c>
    </row>
    <row r="138" spans="1:9" x14ac:dyDescent="0.3">
      <c r="A138" t="e" vm="138">
        <v>#VALUE!</v>
      </c>
      <c r="B138" s="2" cm="1">
        <f t="array" ref="B138">_FV(A138,"Shares outstanding",TRUE)</f>
        <v>531152100</v>
      </c>
      <c r="C138" t="str" cm="1">
        <f t="array" ref="C138">_FV(A138,"Exchange abbreviation",TRUE)</f>
        <v>XNAS</v>
      </c>
      <c r="D138" s="3" cm="1">
        <f t="array" ref="D138">_FV(A138,"P/E",TRUE)</f>
        <v>1.9336</v>
      </c>
      <c r="E138" s="2" cm="1">
        <f t="array" ref="E138">_FV(A138,"Volume average",TRUE)</f>
        <v>8116505</v>
      </c>
      <c r="F138" s="4" cm="1">
        <f t="array" ref="F138">_FV(A138,"Year incorporated",TRUE)</f>
        <v>1995</v>
      </c>
      <c r="G138" s="5" cm="1">
        <f t="array" ref="G138">_FV(A138,"Price")</f>
        <v>6.65</v>
      </c>
      <c r="H138" s="2" cm="1">
        <f t="array" ref="H138">_FV(A138,"Employees")</f>
        <v>14200</v>
      </c>
      <c r="I138" t="str" cm="1">
        <f t="array" ref="I138">_FV(A138,"Industry")</f>
        <v>Media &amp; Publishing</v>
      </c>
    </row>
    <row r="139" spans="1:9" x14ac:dyDescent="0.3">
      <c r="A139" t="e" vm="139">
        <v>#VALUE!</v>
      </c>
      <c r="B139" s="2" cm="1">
        <f t="array" ref="B139">_FV(A139,"Shares outstanding",TRUE)</f>
        <v>291340000</v>
      </c>
      <c r="C139" t="str" cm="1">
        <f t="array" ref="C139">_FV(A139,"Exchange abbreviation",TRUE)</f>
        <v>XNYS</v>
      </c>
      <c r="D139" s="3" cm="1">
        <f t="array" ref="D139">_FV(A139,"P/E",TRUE)</f>
        <v>85.5274</v>
      </c>
      <c r="E139" s="2" cm="1">
        <f t="array" ref="E139">_FV(A139,"Volume average",TRUE)</f>
        <v>3000339</v>
      </c>
      <c r="F139" s="4" cm="1">
        <f t="array" ref="F139">_FV(A139,"Year incorporated",TRUE)</f>
        <v>2004</v>
      </c>
      <c r="G139" s="5" cm="1">
        <f t="array" ref="G139">_FV(A139,"Price")</f>
        <v>95.88</v>
      </c>
      <c r="H139" s="2" cm="1">
        <f t="array" ref="H139">_FV(A139,"Employees")</f>
        <v>3412</v>
      </c>
      <c r="I139" t="str" cm="1">
        <f t="array" ref="I139">_FV(A139,"Industry")</f>
        <v>Residential &amp; Commercial REIT</v>
      </c>
    </row>
    <row r="140" spans="1:9" x14ac:dyDescent="0.3">
      <c r="A140" t="e" vm="140">
        <v>#VALUE!</v>
      </c>
      <c r="B140" s="2" cm="1">
        <f t="array" ref="B140">_FV(A140,"Shares outstanding",TRUE)</f>
        <v>221227600</v>
      </c>
      <c r="C140" t="str" cm="1">
        <f t="array" ref="C140">_FV(A140,"Exchange abbreviation",TRUE)</f>
        <v>XNAS</v>
      </c>
      <c r="D140" s="3" cm="1">
        <f t="array" ref="D140">_FV(A140,"P/E",TRUE)</f>
        <v>21.1465</v>
      </c>
      <c r="E140" s="2" cm="1">
        <f t="array" ref="E140">_FV(A140,"Volume average",TRUE)</f>
        <v>1669327</v>
      </c>
      <c r="F140" s="4" cm="1">
        <f t="array" ref="F140">_FV(A140,"Year incorporated",TRUE)</f>
        <v>2008</v>
      </c>
      <c r="G140" s="5" cm="1">
        <f t="array" ref="G140">_FV(A140,"Price")</f>
        <v>151.67500000000001</v>
      </c>
      <c r="H140" s="2" cm="1">
        <f t="array" ref="H140">_FV(A140,"Employees")</f>
        <v>65025</v>
      </c>
      <c r="I140" t="str" cm="1">
        <f t="array" ref="I140">_FV(A140,"Industry")</f>
        <v>Diversified Retail</v>
      </c>
    </row>
    <row r="141" spans="1:9" x14ac:dyDescent="0.3">
      <c r="A141" t="e" vm="141">
        <v>#VALUE!</v>
      </c>
      <c r="B141" s="2" cm="1">
        <f t="array" ref="B141">_FV(A141,"Shares outstanding",TRUE)</f>
        <v>139851300</v>
      </c>
      <c r="C141" t="str" cm="1">
        <f t="array" ref="C141">_FV(A141,"Exchange abbreviation",TRUE)</f>
        <v>XNYS</v>
      </c>
      <c r="D141" s="3" cm="1">
        <f t="array" ref="D141">_FV(A141,"P/E",TRUE)</f>
        <v>19.685600000000001</v>
      </c>
      <c r="E141" s="2" cm="1">
        <f t="array" ref="E141">_FV(A141,"Volume average",TRUE)</f>
        <v>857473</v>
      </c>
      <c r="F141" s="4" cm="1">
        <f t="array" ref="F141">_FV(A141,"Year incorporated",TRUE)</f>
        <v>1947</v>
      </c>
      <c r="G141" s="5" cm="1">
        <f t="array" ref="G141">_FV(A141,"Price")</f>
        <v>141.94999999999999</v>
      </c>
      <c r="H141" s="2" cm="1">
        <f t="array" ref="H141">_FV(A141,"Employees")</f>
        <v>25000</v>
      </c>
      <c r="I141" t="str" cm="1">
        <f t="array" ref="I141">_FV(A141,"Industry")</f>
        <v>Machinery, Equipment &amp; Components</v>
      </c>
    </row>
    <row r="142" spans="1:9" x14ac:dyDescent="0.3">
      <c r="A142" t="e" vm="142">
        <v>#VALUE!</v>
      </c>
      <c r="B142" s="2" cm="1">
        <f t="array" ref="B142">_FV(A142,"Shares outstanding",TRUE)</f>
        <v>707314800</v>
      </c>
      <c r="C142" t="str" cm="1">
        <f t="array" ref="C142">_FV(A142,"Exchange abbreviation",TRUE)</f>
        <v>XNYS</v>
      </c>
      <c r="D142" s="3" cm="1">
        <f t="array" ref="D142">_FV(A142,"P/E",TRUE)</f>
        <v>13.2437</v>
      </c>
      <c r="E142" s="2" cm="1">
        <f t="array" ref="E142">_FV(A142,"Volume average",TRUE)</f>
        <v>4498068</v>
      </c>
      <c r="F142" s="4" cm="1">
        <f t="array" ref="F142">_FV(A142,"Year incorporated",TRUE)</f>
        <v>2018</v>
      </c>
      <c r="G142" s="5" cm="1">
        <f t="array" ref="G142">_FV(A142,"Price")</f>
        <v>53.36</v>
      </c>
      <c r="H142" s="2" cm="1">
        <f t="array" ref="H142">_FV(A142,"Employees")</f>
        <v>37800</v>
      </c>
      <c r="I142" t="str" cm="1">
        <f t="array" ref="I142">_FV(A142,"Industry")</f>
        <v>Chemicals</v>
      </c>
    </row>
    <row r="143" spans="1:9" x14ac:dyDescent="0.3">
      <c r="A143" t="e" vm="143">
        <v>#VALUE!</v>
      </c>
      <c r="B143" s="2" cm="1">
        <f t="array" ref="B143">_FV(A143,"Shares outstanding",TRUE)</f>
        <v>35339030</v>
      </c>
      <c r="C143" t="str" cm="1">
        <f t="array" ref="C143">_FV(A143,"Exchange abbreviation",TRUE)</f>
        <v>XNYS</v>
      </c>
      <c r="D143" s="3" cm="1">
        <f t="array" ref="D143">_FV(A143,"P/E",TRUE)</f>
        <v>24.280899999999999</v>
      </c>
      <c r="E143" s="2" cm="1">
        <f t="array" ref="E143">_FV(A143,"Volume average",TRUE)</f>
        <v>762085</v>
      </c>
      <c r="F143" s="4" cm="1">
        <f t="array" ref="F143">_FV(A143,"Year incorporated",TRUE)</f>
        <v>2002</v>
      </c>
      <c r="G143" s="5" cm="1">
        <f t="array" ref="G143">_FV(A143,"Price")</f>
        <v>311.41000000000003</v>
      </c>
      <c r="H143" s="2" cm="1">
        <f t="array" ref="H143">_FV(A143,"Employees")</f>
        <v>11000</v>
      </c>
      <c r="I143" t="str" cm="1">
        <f t="array" ref="I143">_FV(A143,"Industry")</f>
        <v>Hotels &amp; Entertainment Services</v>
      </c>
    </row>
    <row r="144" spans="1:9" x14ac:dyDescent="0.3">
      <c r="A144" t="e" vm="144">
        <v>#VALUE!</v>
      </c>
      <c r="B144" s="2" cm="1">
        <f t="array" ref="B144">_FV(A144,"Shares outstanding",TRUE)</f>
        <v>120929500</v>
      </c>
      <c r="C144" t="str" cm="1">
        <f t="array" ref="C144">_FV(A144,"Exchange abbreviation",TRUE)</f>
        <v>XNYS</v>
      </c>
      <c r="D144" s="3" cm="1">
        <f t="array" ref="D144">_FV(A144,"P/E",TRUE)</f>
        <v>19.753599999999999</v>
      </c>
      <c r="E144" s="2" cm="1">
        <f t="array" ref="E144">_FV(A144,"Volume average",TRUE)</f>
        <v>1196420</v>
      </c>
      <c r="F144" s="4" cm="1">
        <f t="array" ref="F144">_FV(A144,"Year incorporated",TRUE)</f>
        <v>1995</v>
      </c>
      <c r="G144" s="5" cm="1">
        <f t="array" ref="G144">_FV(A144,"Price")</f>
        <v>152.91999999999999</v>
      </c>
      <c r="H144" s="2" cm="1">
        <f t="array" ref="H144">_FV(A144,"Employees")</f>
        <v>178956</v>
      </c>
      <c r="I144" t="str" cm="1">
        <f t="array" ref="I144">_FV(A144,"Industry")</f>
        <v>Hotels &amp; Entertainment Services</v>
      </c>
    </row>
    <row r="145" spans="1:9" x14ac:dyDescent="0.3">
      <c r="A145" t="e" vm="145">
        <v>#VALUE!</v>
      </c>
      <c r="B145" s="2" cm="1">
        <f t="array" ref="B145">_FV(A145,"Shares outstanding",TRUE)</f>
        <v>206109200</v>
      </c>
      <c r="C145" t="str" cm="1">
        <f t="array" ref="C145">_FV(A145,"Exchange abbreviation",TRUE)</f>
        <v>XNYS</v>
      </c>
      <c r="D145" s="3" cm="1">
        <f t="array" ref="D145">_FV(A145,"P/E",TRUE)</f>
        <v>19.783200000000001</v>
      </c>
      <c r="E145" s="2" cm="1">
        <f t="array" ref="E145">_FV(A145,"Volume average",TRUE)</f>
        <v>1127671</v>
      </c>
      <c r="F145" s="4" cm="1">
        <f t="array" ref="F145">_FV(A145,"Year incorporated",TRUE)</f>
        <v>1995</v>
      </c>
      <c r="G145" s="5" cm="1">
        <f t="array" ref="G145">_FV(A145,"Price")</f>
        <v>112.68</v>
      </c>
      <c r="H145" s="2" cm="1">
        <f t="array" ref="H145">_FV(A145,"Employees")</f>
        <v>10250</v>
      </c>
      <c r="I145" t="str" cm="1">
        <f t="array" ref="I145">_FV(A145,"Industry")</f>
        <v>Electrical Utilities &amp; IPPs</v>
      </c>
    </row>
    <row r="146" spans="1:9" x14ac:dyDescent="0.3">
      <c r="A146" t="e" vm="146">
        <v>#VALUE!</v>
      </c>
      <c r="B146" s="2" cm="1">
        <f t="array" ref="B146">_FV(A146,"Shares outstanding",TRUE)</f>
        <v>770648200</v>
      </c>
      <c r="C146" t="str" cm="1">
        <f t="array" ref="C146">_FV(A146,"Exchange abbreviation",TRUE)</f>
        <v>XNYS</v>
      </c>
      <c r="D146" s="3" cm="1">
        <f t="array" ref="D146">_FV(A146,"P/E",TRUE)</f>
        <v>19.8233</v>
      </c>
      <c r="E146" s="2" cm="1">
        <f t="array" ref="E146">_FV(A146,"Volume average",TRUE)</f>
        <v>2832546</v>
      </c>
      <c r="F146" s="4" cm="1">
        <f t="array" ref="F146">_FV(A146,"Year incorporated",TRUE)</f>
        <v>2005</v>
      </c>
      <c r="G146" s="5" cm="1">
        <f t="array" ref="G146">_FV(A146,"Price")</f>
        <v>98.11</v>
      </c>
      <c r="H146" s="2" cm="1">
        <f t="array" ref="H146">_FV(A146,"Employees")</f>
        <v>27859</v>
      </c>
      <c r="I146" t="str" cm="1">
        <f t="array" ref="I146">_FV(A146,"Industry")</f>
        <v>Electrical Utilities &amp; IPPs</v>
      </c>
    </row>
    <row r="147" spans="1:9" x14ac:dyDescent="0.3">
      <c r="A147" t="e" vm="147">
        <v>#VALUE!</v>
      </c>
      <c r="B147" s="2" cm="1">
        <f t="array" ref="B147">_FV(A147,"Shares outstanding",TRUE)</f>
        <v>90653680</v>
      </c>
      <c r="C147" t="str" cm="1">
        <f t="array" ref="C147">_FV(A147,"Exchange abbreviation",TRUE)</f>
        <v>XNYS</v>
      </c>
      <c r="D147" s="3" cm="1">
        <f t="array" ref="D147">_FV(A147,"P/E",TRUE)</f>
        <v>15.6394</v>
      </c>
      <c r="E147" s="2" cm="1">
        <f t="array" ref="E147">_FV(A147,"Volume average",TRUE)</f>
        <v>521700</v>
      </c>
      <c r="F147" s="4" cm="1">
        <f t="array" ref="F147">_FV(A147,"Year incorporated",TRUE)</f>
        <v>1994</v>
      </c>
      <c r="G147" s="5" cm="1">
        <f t="array" ref="G147">_FV(A147,"Price")</f>
        <v>87.21</v>
      </c>
      <c r="H147" s="2" cm="1">
        <f t="array" ref="H147">_FV(A147,"Employees")</f>
        <v>70000</v>
      </c>
      <c r="I147" t="str" cm="1">
        <f t="array" ref="I147">_FV(A147,"Industry")</f>
        <v>Healthcare Providers &amp; Services</v>
      </c>
    </row>
    <row r="148" spans="1:9" x14ac:dyDescent="0.3">
      <c r="A148" t="e" vm="148">
        <v>#VALUE!</v>
      </c>
      <c r="B148" s="2" cm="1">
        <f t="array" ref="B148">_FV(A148,"Shares outstanding",TRUE)</f>
        <v>643843700</v>
      </c>
      <c r="C148" t="str" cm="1">
        <f t="array" ref="C148">_FV(A148,"Exchange abbreviation",TRUE)</f>
        <v>XNYS</v>
      </c>
      <c r="D148" s="3" cm="1">
        <f t="array" ref="D148">_FV(A148,"P/E",TRUE)</f>
        <v>5.3707000000000003</v>
      </c>
      <c r="E148" s="2" cm="1">
        <f t="array" ref="E148">_FV(A148,"Volume average",TRUE)</f>
        <v>7432411</v>
      </c>
      <c r="F148" s="4" cm="1">
        <f t="array" ref="F148">_FV(A148,"Year incorporated",TRUE)</f>
        <v>1999</v>
      </c>
      <c r="G148" s="5" cm="1">
        <f t="array" ref="G148">_FV(A148,"Price")</f>
        <v>48.24</v>
      </c>
      <c r="H148" s="2" cm="1">
        <f t="array" ref="H148">_FV(A148,"Employees")</f>
        <v>1800</v>
      </c>
      <c r="I148" t="str" cm="1">
        <f t="array" ref="I148">_FV(A148,"Industry")</f>
        <v>Oil &amp; Gas</v>
      </c>
    </row>
    <row r="149" spans="1:9" x14ac:dyDescent="0.3">
      <c r="A149" t="e" vm="149">
        <v>#VALUE!</v>
      </c>
      <c r="B149" s="2" cm="1">
        <f t="array" ref="B149">_FV(A149,"Shares outstanding",TRUE)</f>
        <v>227682500</v>
      </c>
      <c r="C149" t="str" cm="1">
        <f t="array" ref="C149">_FV(A149,"Exchange abbreviation",TRUE)</f>
        <v>XNYS</v>
      </c>
      <c r="D149" s="3" cm="1">
        <f t="array" ref="D149">_FV(A149,"P/E",TRUE)</f>
        <v>8.0335000000000001</v>
      </c>
      <c r="E149" s="2" cm="1">
        <f t="array" ref="E149">_FV(A149,"Volume average",TRUE)</f>
        <v>1409035</v>
      </c>
      <c r="F149" s="4" cm="1">
        <f t="array" ref="F149">_FV(A149,"Year incorporated",TRUE)</f>
        <v>2017</v>
      </c>
      <c r="G149" s="5" cm="1">
        <f t="array" ref="G149">_FV(A149,"Price")</f>
        <v>22.24</v>
      </c>
      <c r="H149" s="2" cm="1">
        <f t="array" ref="H149">_FV(A149,"Employees")</f>
        <v>130000</v>
      </c>
      <c r="I149" t="str" cm="1">
        <f t="array" ref="I149">_FV(A149,"Industry")</f>
        <v>Software &amp; IT Services</v>
      </c>
    </row>
    <row r="150" spans="1:9" x14ac:dyDescent="0.3">
      <c r="A150" t="e" vm="150">
        <v>#VALUE!</v>
      </c>
      <c r="B150" s="2" cm="1">
        <f t="array" ref="B150">_FV(A150,"Shares outstanding",TRUE)</f>
        <v>387635600</v>
      </c>
      <c r="C150" t="str" cm="1">
        <f t="array" ref="C150">_FV(A150,"Exchange abbreviation",TRUE)</f>
        <v>XNAS</v>
      </c>
      <c r="D150" s="3" cm="1">
        <f t="array" ref="D150">_FV(A150,"P/E",TRUE)</f>
        <v>170.0093</v>
      </c>
      <c r="E150" s="2" cm="1">
        <f t="array" ref="E150">_FV(A150,"Volume average",TRUE)</f>
        <v>2250360</v>
      </c>
      <c r="F150" s="4" cm="1">
        <f t="array" ref="F150">_FV(A150,"Year incorporated",TRUE)</f>
        <v>1999</v>
      </c>
      <c r="G150" s="5" cm="1">
        <f t="array" ref="G150">_FV(A150,"Price")</f>
        <v>117.42</v>
      </c>
      <c r="H150" s="2" cm="1">
        <f t="array" ref="H150">_FV(A150,"Employees")</f>
        <v>7500</v>
      </c>
      <c r="I150" t="str" cm="1">
        <f t="array" ref="I150">_FV(A150,"Industry")</f>
        <v>Healthcare Equipment &amp; Supplies</v>
      </c>
    </row>
    <row r="151" spans="1:9" x14ac:dyDescent="0.3">
      <c r="A151" t="e" vm="151">
        <v>#VALUE!</v>
      </c>
      <c r="B151" s="2" cm="1">
        <f t="array" ref="B151">_FV(A151,"Shares outstanding",TRUE)</f>
        <v>274227600</v>
      </c>
      <c r="C151" t="str" cm="1">
        <f t="array" ref="C151">_FV(A151,"Exchange abbreviation",TRUE)</f>
        <v>XNAS</v>
      </c>
      <c r="D151" s="3" cm="1">
        <f t="array" ref="D151">_FV(A151,"P/E",TRUE)</f>
        <v>33.761600000000001</v>
      </c>
      <c r="E151" s="2" cm="1">
        <f t="array" ref="E151">_FV(A151,"Volume average",TRUE)</f>
        <v>1882211</v>
      </c>
      <c r="F151" s="4" cm="1">
        <f t="array" ref="F151">_FV(A151,"Year incorporated",TRUE)</f>
        <v>1991</v>
      </c>
      <c r="G151" s="5" cm="1">
        <f t="array" ref="G151">_FV(A151,"Price")</f>
        <v>124.01</v>
      </c>
      <c r="H151" s="2" cm="1">
        <f t="array" ref="H151">_FV(A151,"Employees")</f>
        <v>12900</v>
      </c>
      <c r="I151" t="str" cm="1">
        <f t="array" ref="I151">_FV(A151,"Industry")</f>
        <v>Software &amp; IT Services</v>
      </c>
    </row>
    <row r="152" spans="1:9" x14ac:dyDescent="0.3">
      <c r="A152" t="e" vm="152">
        <v>#VALUE!</v>
      </c>
      <c r="B152" s="2" cm="1">
        <f t="array" ref="B152">_FV(A152,"Shares outstanding",TRUE)</f>
        <v>534503100</v>
      </c>
      <c r="C152" t="str" cm="1">
        <f t="array" ref="C152">_FV(A152,"Exchange abbreviation",TRUE)</f>
        <v>XNAS</v>
      </c>
      <c r="D152" s="3" cm="1">
        <f t="array" ref="D152">_FV(A152,"P/E",TRUE)</f>
        <v>37.441899999999997</v>
      </c>
      <c r="E152" s="2" cm="1">
        <f t="array" ref="E152">_FV(A152,"Volume average",TRUE)</f>
        <v>4482609</v>
      </c>
      <c r="F152" s="4" cm="1">
        <f t="array" ref="F152">_FV(A152,"Year incorporated",TRUE)</f>
        <v>1998</v>
      </c>
      <c r="G152" s="5" cm="1">
        <f t="array" ref="G152">_FV(A152,"Price")</f>
        <v>44.38</v>
      </c>
      <c r="H152" s="2" cm="1">
        <f t="array" ref="H152">_FV(A152,"Employees")</f>
        <v>11600</v>
      </c>
      <c r="I152" t="str" cm="1">
        <f t="array" ref="I152">_FV(A152,"Industry")</f>
        <v>Software &amp; IT Services</v>
      </c>
    </row>
    <row r="153" spans="1:9" x14ac:dyDescent="0.3">
      <c r="A153" t="e" vm="153">
        <v>#VALUE!</v>
      </c>
      <c r="B153" s="2" cm="1">
        <f t="array" ref="B153">_FV(A153,"Shares outstanding",TRUE)</f>
        <v>284669500</v>
      </c>
      <c r="C153" t="str" cm="1">
        <f t="array" ref="C153">_FV(A153,"Exchange abbreviation",TRUE)</f>
        <v>XNYS</v>
      </c>
      <c r="D153" s="3" cm="1">
        <f t="array" ref="D153">_FV(A153,"P/E",TRUE)</f>
        <v>43.003100000000003</v>
      </c>
      <c r="E153" s="2" cm="1">
        <f t="array" ref="E153">_FV(A153,"Volume average",TRUE)</f>
        <v>1057803</v>
      </c>
      <c r="F153" s="4" cm="1">
        <f t="array" ref="F153">_FV(A153,"Year incorporated",TRUE)</f>
        <v>1924</v>
      </c>
      <c r="G153" s="5" cm="1">
        <f t="array" ref="G153">_FV(A153,"Price")</f>
        <v>172.36</v>
      </c>
      <c r="H153" s="2" cm="1">
        <f t="array" ref="H153">_FV(A153,"Employees")</f>
        <v>47000</v>
      </c>
      <c r="I153" t="str" cm="1">
        <f t="array" ref="I153">_FV(A153,"Industry")</f>
        <v>Chemicals</v>
      </c>
    </row>
    <row r="154" spans="1:9" x14ac:dyDescent="0.3">
      <c r="A154" t="e" vm="154">
        <v>#VALUE!</v>
      </c>
      <c r="B154" s="2" cm="1">
        <f t="array" ref="B154">_FV(A154,"Shares outstanding",TRUE)</f>
        <v>346437800</v>
      </c>
      <c r="C154" t="str" cm="1">
        <f t="array" ref="C154">_FV(A154,"Exchange abbreviation",TRUE)</f>
        <v>XNYS</v>
      </c>
      <c r="D154" s="3" cm="1">
        <f t="array" ref="D154">_FV(A154,"P/E",TRUE)</f>
        <v>21.0001</v>
      </c>
      <c r="E154" s="2" cm="1">
        <f t="array" ref="E154">_FV(A154,"Volume average",TRUE)</f>
        <v>1578154</v>
      </c>
      <c r="F154" s="4" cm="1">
        <f t="array" ref="F154">_FV(A154,"Year incorporated",TRUE)</f>
        <v>1997</v>
      </c>
      <c r="G154" s="5" cm="1">
        <f t="array" ref="G154">_FV(A154,"Price")</f>
        <v>98.52</v>
      </c>
      <c r="H154" s="2" cm="1">
        <f t="array" ref="H154">_FV(A154,"Employees")</f>
        <v>14319</v>
      </c>
      <c r="I154" t="str" cm="1">
        <f t="array" ref="I154">_FV(A154,"Industry")</f>
        <v>Electrical Utilities &amp; IPPs</v>
      </c>
    </row>
    <row r="155" spans="1:9" x14ac:dyDescent="0.3">
      <c r="A155" t="e" vm="155">
        <v>#VALUE!</v>
      </c>
      <c r="B155" s="2" cm="1">
        <f t="array" ref="B155">_FV(A155,"Shares outstanding",TRUE)</f>
        <v>122643800</v>
      </c>
      <c r="C155" t="str" cm="1">
        <f t="array" ref="C155">_FV(A155,"Exchange abbreviation",TRUE)</f>
        <v>XNYS</v>
      </c>
      <c r="D155" s="3" cm="1">
        <f t="array" ref="D155">_FV(A155,"P/E",TRUE)</f>
        <v>42.0304</v>
      </c>
      <c r="E155" s="2" cm="1">
        <f t="array" ref="E155">_FV(A155,"Volume average",TRUE)</f>
        <v>776742</v>
      </c>
      <c r="F155" s="4" cm="1">
        <f t="array" ref="F155">_FV(A155,"Year incorporated",TRUE)</f>
        <v>1913</v>
      </c>
      <c r="G155" s="5" cm="1">
        <f t="array" ref="G155">_FV(A155,"Price")</f>
        <v>197.24</v>
      </c>
      <c r="H155" s="2" cm="1">
        <f t="array" ref="H155">_FV(A155,"Employees")</f>
        <v>14000</v>
      </c>
      <c r="I155" t="str" cm="1">
        <f t="array" ref="I155">_FV(A155,"Industry")</f>
        <v>Professional &amp; Commercial Services</v>
      </c>
    </row>
    <row r="156" spans="1:9" x14ac:dyDescent="0.3">
      <c r="A156" t="e" vm="156">
        <v>#VALUE!</v>
      </c>
      <c r="B156" s="2" cm="1">
        <f t="array" ref="B156">_FV(A156,"Shares outstanding",TRUE)</f>
        <v>382983000</v>
      </c>
      <c r="C156" t="str" cm="1">
        <f t="array" ref="C156">_FV(A156,"Exchange abbreviation",TRUE)</f>
        <v>XNYS</v>
      </c>
      <c r="D156" s="3" cm="1">
        <f t="array" ref="D156">_FV(A156,"P/E",TRUE)</f>
        <v>37.844700000000003</v>
      </c>
      <c r="E156" s="2" cm="1">
        <f t="array" ref="E156">_FV(A156,"Volume average",TRUE)</f>
        <v>1552689</v>
      </c>
      <c r="F156" s="4" cm="1">
        <f t="array" ref="F156">_FV(A156,"Year incorporated",TRUE)</f>
        <v>1987</v>
      </c>
      <c r="G156" s="5" cm="1">
        <f t="array" ref="G156">_FV(A156,"Price")</f>
        <v>72.489999999999995</v>
      </c>
      <c r="H156" s="2" cm="1">
        <f t="array" ref="H156">_FV(A156,"Employees")</f>
        <v>13388</v>
      </c>
      <c r="I156" t="str" cm="1">
        <f t="array" ref="I156">_FV(A156,"Industry")</f>
        <v>Electrical Utilities &amp; IPPs</v>
      </c>
    </row>
    <row r="157" spans="1:9" x14ac:dyDescent="0.3">
      <c r="A157" t="e" vm="157">
        <v>#VALUE!</v>
      </c>
      <c r="B157" s="2" cm="1">
        <f t="array" ref="B157">_FV(A157,"Shares outstanding",TRUE)</f>
        <v>357220200</v>
      </c>
      <c r="C157" t="str" cm="1">
        <f t="array" ref="C157">_FV(A157,"Exchange abbreviation",TRUE)</f>
        <v>XNYS</v>
      </c>
      <c r="D157" s="3" cm="1">
        <f t="array" ref="D157">_FV(A157,"P/E",TRUE)</f>
        <v>67.148300000000006</v>
      </c>
      <c r="E157" s="2" cm="1">
        <f t="array" ref="E157">_FV(A157,"Volume average",TRUE)</f>
        <v>1886912</v>
      </c>
      <c r="F157" s="4" cm="1">
        <f t="array" ref="F157">_FV(A157,"Year incorporated",TRUE)</f>
        <v>1976</v>
      </c>
      <c r="G157" s="5" cm="1">
        <f t="array" ref="G157">_FV(A157,"Price")</f>
        <v>201</v>
      </c>
      <c r="H157" s="2" cm="1">
        <f t="array" ref="H157">_FV(A157,"Employees")</f>
        <v>63000</v>
      </c>
      <c r="I157" t="str" cm="1">
        <f t="array" ref="I157">_FV(A157,"Industry")</f>
        <v>Personal &amp; Household Products &amp; Services</v>
      </c>
    </row>
    <row r="158" spans="1:9" x14ac:dyDescent="0.3">
      <c r="A158" t="e" vm="158">
        <v>#VALUE!</v>
      </c>
      <c r="B158" s="2" cm="1">
        <f t="array" ref="B158">_FV(A158,"Shares outstanding",TRUE)</f>
        <v>237055800</v>
      </c>
      <c r="C158" t="str" cm="1">
        <f t="array" ref="C158">_FV(A158,"Exchange abbreviation",TRUE)</f>
        <v>XNYS</v>
      </c>
      <c r="D158" s="3" cm="1">
        <f t="array" ref="D158">_FV(A158,"P/E",TRUE)</f>
        <v>17.8263</v>
      </c>
      <c r="E158" s="2" cm="1">
        <f t="array" ref="E158">_FV(A158,"Volume average",TRUE)</f>
        <v>1158604</v>
      </c>
      <c r="F158" s="4" cm="1">
        <f t="array" ref="F158">_FV(A158,"Year incorporated",TRUE)</f>
        <v>2001</v>
      </c>
      <c r="G158" s="5" cm="1">
        <f t="array" ref="G158">_FV(A158,"Price")</f>
        <v>456.69</v>
      </c>
      <c r="H158" s="2" cm="1">
        <f t="array" ref="H158">_FV(A158,"Employees")</f>
        <v>102300</v>
      </c>
      <c r="I158" t="str" cm="1">
        <f t="array" ref="I158">_FV(A158,"Industry")</f>
        <v>Healthcare Providers &amp; Services</v>
      </c>
    </row>
    <row r="159" spans="1:9" x14ac:dyDescent="0.3">
      <c r="A159" t="e" vm="159">
        <v>#VALUE!</v>
      </c>
      <c r="B159" s="2" cm="1">
        <f t="array" ref="B159">_FV(A159,"Shares outstanding",TRUE)</f>
        <v>119151800</v>
      </c>
      <c r="C159" t="str" cm="1">
        <f t="array" ref="C159">_FV(A159,"Exchange abbreviation",TRUE)</f>
        <v>XNYS</v>
      </c>
      <c r="D159" s="3" cm="1">
        <f t="array" ref="D159">_FV(A159,"P/E",TRUE)</f>
        <v>14.1746</v>
      </c>
      <c r="E159" s="2" cm="1">
        <f t="array" ref="E159">_FV(A159,"Volume average",TRUE)</f>
        <v>970282</v>
      </c>
      <c r="F159" s="4" cm="1">
        <f t="array" ref="F159">_FV(A159,"Year incorporated",TRUE)</f>
        <v>1993</v>
      </c>
      <c r="G159" s="5" cm="1">
        <f t="array" ref="G159">_FV(A159,"Price")</f>
        <v>78.84</v>
      </c>
      <c r="H159" s="2" cm="1">
        <f t="array" ref="H159">_FV(A159,"Employees")</f>
        <v>14500</v>
      </c>
      <c r="I159" t="str" cm="1">
        <f t="array" ref="I159">_FV(A159,"Industry")</f>
        <v>Chemicals</v>
      </c>
    </row>
    <row r="160" spans="1:9" x14ac:dyDescent="0.3">
      <c r="A160" t="e" vm="160">
        <v>#VALUE!</v>
      </c>
      <c r="B160" s="2" cm="1">
        <f t="array" ref="B160">_FV(A160,"Shares outstanding",TRUE)</f>
        <v>571400000</v>
      </c>
      <c r="C160" t="str" cm="1">
        <f t="array" ref="C160">_FV(A160,"Exchange abbreviation",TRUE)</f>
        <v>XNYS</v>
      </c>
      <c r="D160" s="3" cm="1">
        <f t="array" ref="D160">_FV(A160,"P/E",TRUE)</f>
        <v>18.709</v>
      </c>
      <c r="E160" s="2" cm="1">
        <f t="array" ref="E160">_FV(A160,"Volume average",TRUE)</f>
        <v>3622666</v>
      </c>
      <c r="F160" s="4" cm="1">
        <f t="array" ref="F160">_FV(A160,"Year incorporated",TRUE)</f>
        <v>1890</v>
      </c>
      <c r="G160" s="5" cm="1">
        <f t="array" ref="G160">_FV(A160,"Price")</f>
        <v>82.74</v>
      </c>
      <c r="H160" s="2" cm="1">
        <f t="array" ref="H160">_FV(A160,"Employees")</f>
        <v>85500</v>
      </c>
      <c r="I160" t="str" cm="1">
        <f t="array" ref="I160">_FV(A160,"Industry")</f>
        <v>Machinery, Equipment &amp; Components</v>
      </c>
    </row>
    <row r="161" spans="1:9" x14ac:dyDescent="0.3">
      <c r="A161" t="e" vm="161">
        <v>#VALUE!</v>
      </c>
      <c r="B161" s="2" cm="1">
        <f t="array" ref="B161">_FV(A161,"Shares outstanding",TRUE)</f>
        <v>137043700</v>
      </c>
      <c r="C161" t="str" cm="1">
        <f t="array" ref="C161">_FV(A161,"Exchange abbreviation",TRUE)</f>
        <v>XNAS</v>
      </c>
      <c r="D161" s="3" cm="1">
        <f t="array" ref="D161">_FV(A161,"P/E",TRUE)</f>
        <v>45.903500000000001</v>
      </c>
      <c r="E161" s="2" cm="1">
        <f t="array" ref="E161">_FV(A161,"Volume average",TRUE)</f>
        <v>4737438</v>
      </c>
      <c r="F161" s="4" cm="1">
        <f t="array" ref="F161">_FV(A161,"Year incorporated",TRUE)</f>
        <v>2006</v>
      </c>
      <c r="G161" s="5" cm="1">
        <f t="array" ref="G161">_FV(A161,"Price")</f>
        <v>155.41999999999999</v>
      </c>
      <c r="H161" s="2" cm="1">
        <f t="array" ref="H161">_FV(A161,"Employees")</f>
        <v>2821</v>
      </c>
      <c r="I161" t="str" cm="1">
        <f t="array" ref="I161">_FV(A161,"Industry")</f>
        <v>Renewable Energy</v>
      </c>
    </row>
    <row r="162" spans="1:9" x14ac:dyDescent="0.3">
      <c r="A162" t="e" vm="162">
        <v>#VALUE!</v>
      </c>
      <c r="B162" s="2" cm="1">
        <f t="array" ref="B162">_FV(A162,"Shares outstanding",TRUE)</f>
        <v>587781900</v>
      </c>
      <c r="C162" t="str" cm="1">
        <f t="array" ref="C162">_FV(A162,"Exchange abbreviation",TRUE)</f>
        <v>XNYS</v>
      </c>
      <c r="D162" s="3" cm="1">
        <f t="array" ref="D162">_FV(A162,"P/E",TRUE)</f>
        <v>8.4024999999999999</v>
      </c>
      <c r="E162" s="2" cm="1">
        <f t="array" ref="E162">_FV(A162,"Volume average",TRUE)</f>
        <v>3296094</v>
      </c>
      <c r="F162" s="4" cm="1">
        <f t="array" ref="F162">_FV(A162,"Year incorporated",TRUE)</f>
        <v>1985</v>
      </c>
      <c r="G162" s="5" cm="1">
        <f t="array" ref="G162">_FV(A162,"Price")</f>
        <v>111.31</v>
      </c>
      <c r="H162" s="2" cm="1">
        <f t="array" ref="H162">_FV(A162,"Employees")</f>
        <v>2850</v>
      </c>
      <c r="I162" t="str" cm="1">
        <f t="array" ref="I162">_FV(A162,"Industry")</f>
        <v>Oil &amp; Gas</v>
      </c>
    </row>
    <row r="163" spans="1:9" x14ac:dyDescent="0.3">
      <c r="A163" t="e" vm="163">
        <v>#VALUE!</v>
      </c>
      <c r="B163" s="2" cm="1">
        <f t="array" ref="B163">_FV(A163,"Shares outstanding",TRUE)</f>
        <v>57857240</v>
      </c>
      <c r="C163" t="str" cm="1">
        <f t="array" ref="C163">_FV(A163,"Exchange abbreviation",TRUE)</f>
        <v>XNYS</v>
      </c>
      <c r="D163" s="3" cm="1">
        <f t="array" ref="D163">_FV(A163,"P/E",TRUE)</f>
        <v>38.584899999999998</v>
      </c>
      <c r="E163" s="2" cm="1">
        <f t="array" ref="E163">_FV(A163,"Volume average",TRUE)</f>
        <v>404552</v>
      </c>
      <c r="F163" s="4" cm="1">
        <f t="array" ref="F163">_FV(A163,"Year incorporated",TRUE)</f>
        <v>2002</v>
      </c>
      <c r="G163" s="5" cm="1">
        <f t="array" ref="G163">_FV(A163,"Price")</f>
        <v>270.41000000000003</v>
      </c>
      <c r="H163" s="2" cm="1">
        <f t="array" ref="H163">_FV(A163,"Employees")</f>
        <v>59300</v>
      </c>
      <c r="I163" t="str" cm="1">
        <f t="array" ref="I163">_FV(A163,"Industry")</f>
        <v>Software &amp; IT Services</v>
      </c>
    </row>
    <row r="164" spans="1:9" x14ac:dyDescent="0.3">
      <c r="A164" t="e" vm="164">
        <v>#VALUE!</v>
      </c>
      <c r="B164" s="2" cm="1">
        <f t="array" ref="B164">_FV(A164,"Shares outstanding",TRUE)</f>
        <v>93514670</v>
      </c>
      <c r="C164" t="str" cm="1">
        <f t="array" ref="C164">_FV(A164,"Exchange abbreviation",TRUE)</f>
        <v>XNAS</v>
      </c>
      <c r="D164" s="3" cm="1">
        <f t="array" ref="D164">_FV(A164,"P/E",TRUE)</f>
        <v>79.007300000000001</v>
      </c>
      <c r="E164" s="2" cm="1">
        <f t="array" ref="E164">_FV(A164,"Volume average",TRUE)</f>
        <v>360389</v>
      </c>
      <c r="F164" s="4" cm="1">
        <f t="array" ref="F164">_FV(A164,"Year incorporated",TRUE)</f>
        <v>1998</v>
      </c>
      <c r="G164" s="5" cm="1">
        <f t="array" ref="G164">_FV(A164,"Price")</f>
        <v>729.34</v>
      </c>
      <c r="H164" s="2" cm="1">
        <f t="array" ref="H164">_FV(A164,"Employees")</f>
        <v>12097</v>
      </c>
      <c r="I164" t="str" cm="1">
        <f t="array" ref="I164">_FV(A164,"Industry")</f>
        <v>Residential &amp; Commercial REIT</v>
      </c>
    </row>
    <row r="165" spans="1:9" x14ac:dyDescent="0.3">
      <c r="A165" t="e" vm="165">
        <v>#VALUE!</v>
      </c>
      <c r="B165" s="2" cm="1">
        <f t="array" ref="B165">_FV(A165,"Shares outstanding",TRUE)</f>
        <v>378904700</v>
      </c>
      <c r="C165" t="str" cm="1">
        <f t="array" ref="C165">_FV(A165,"Exchange abbreviation",TRUE)</f>
        <v>XNYS</v>
      </c>
      <c r="D165" s="3" cm="1">
        <f t="array" ref="D165">_FV(A165,"P/E",TRUE)</f>
        <v>25.522400000000001</v>
      </c>
      <c r="E165" s="2" cm="1">
        <f t="array" ref="E165">_FV(A165,"Volume average",TRUE)</f>
        <v>1706275</v>
      </c>
      <c r="F165" s="4" cm="1">
        <f t="array" ref="F165">_FV(A165,"Year incorporated",TRUE)</f>
        <v>1992</v>
      </c>
      <c r="G165" s="5" cm="1">
        <f t="array" ref="G165">_FV(A165,"Price")</f>
        <v>62.48</v>
      </c>
      <c r="H165" s="2" cm="1">
        <f t="array" ref="H165">_FV(A165,"Employees")</f>
        <v>2400</v>
      </c>
      <c r="I165" t="str" cm="1">
        <f t="array" ref="I165">_FV(A165,"Industry")</f>
        <v>Residential &amp; Commercial REIT</v>
      </c>
    </row>
    <row r="166" spans="1:9" x14ac:dyDescent="0.3">
      <c r="A166" t="e" vm="166">
        <v>#VALUE!</v>
      </c>
      <c r="B166" s="2" cm="1">
        <f t="array" ref="B166">_FV(A166,"Shares outstanding",TRUE)</f>
        <v>361642700</v>
      </c>
      <c r="C166" t="str" cm="1">
        <f t="array" ref="C166">_FV(A166,"Exchange abbreviation",TRUE)</f>
        <v>XNYS</v>
      </c>
      <c r="D166" s="3" cm="1">
        <f t="array" ref="D166">_FV(A166,"P/E",TRUE)</f>
        <v>3.0188999999999999</v>
      </c>
      <c r="E166" s="2" cm="1">
        <f t="array" ref="E166">_FV(A166,"Volume average",TRUE)</f>
        <v>5814701</v>
      </c>
      <c r="F166" s="4" cm="1">
        <f t="array" ref="F166">_FV(A166,"Year incorporated",TRUE)</f>
        <v>2008</v>
      </c>
      <c r="G166" s="5" cm="1">
        <f t="array" ref="G166">_FV(A166,"Price")</f>
        <v>31.04</v>
      </c>
      <c r="H166" s="2" cm="1">
        <f t="array" ref="H166">_FV(A166,"Employees")</f>
        <v>744</v>
      </c>
      <c r="I166" t="str" cm="1">
        <f t="array" ref="I166">_FV(A166,"Industry")</f>
        <v>Oil &amp; Gas</v>
      </c>
    </row>
    <row r="167" spans="1:9" x14ac:dyDescent="0.3">
      <c r="A167" t="e" vm="167">
        <v>#VALUE!</v>
      </c>
      <c r="B167" s="2" cm="1">
        <f t="array" ref="B167">_FV(A167,"Shares outstanding",TRUE)</f>
        <v>348673200</v>
      </c>
      <c r="C167" t="str" cm="1">
        <f t="array" ref="C167">_FV(A167,"Exchange abbreviation",TRUE)</f>
        <v>XNYS</v>
      </c>
      <c r="D167" s="3" cm="1">
        <f t="array" ref="D167">_FV(A167,"P/E",TRUE)</f>
        <v>18.382999999999999</v>
      </c>
      <c r="E167" s="2" cm="1">
        <f t="array" ref="E167">_FV(A167,"Volume average",TRUE)</f>
        <v>1552436</v>
      </c>
      <c r="F167" s="4" cm="1">
        <f t="array" ref="F167">_FV(A167,"Year incorporated",TRUE)</f>
        <v>1927</v>
      </c>
      <c r="G167" s="5" cm="1">
        <f t="array" ref="G167">_FV(A167,"Price")</f>
        <v>76.72</v>
      </c>
      <c r="H167" s="2" cm="1">
        <f t="array" ref="H167">_FV(A167,"Employees")</f>
        <v>9626</v>
      </c>
      <c r="I167" t="str" cm="1">
        <f t="array" ref="I167">_FV(A167,"Industry")</f>
        <v>Electrical Utilities &amp; IPPs</v>
      </c>
    </row>
    <row r="168" spans="1:9" x14ac:dyDescent="0.3">
      <c r="A168" t="e" vm="168">
        <v>#VALUE!</v>
      </c>
      <c r="B168" s="2" cm="1">
        <f t="array" ref="B168">_FV(A168,"Shares outstanding",TRUE)</f>
        <v>64181610</v>
      </c>
      <c r="C168" t="str" cm="1">
        <f t="array" ref="C168">_FV(A168,"Exchange abbreviation",TRUE)</f>
        <v>XNYS</v>
      </c>
      <c r="D168" s="3" cm="1">
        <f t="array" ref="D168">_FV(A168,"P/E",TRUE)</f>
        <v>28.720500000000001</v>
      </c>
      <c r="E168" s="2" cm="1">
        <f t="array" ref="E168">_FV(A168,"Volume average",TRUE)</f>
        <v>379177</v>
      </c>
      <c r="F168" s="4" cm="1">
        <f t="array" ref="F168">_FV(A168,"Year incorporated",TRUE)</f>
        <v>1994</v>
      </c>
      <c r="G168" s="5" cm="1">
        <f t="array" ref="G168">_FV(A168,"Price")</f>
        <v>216.6</v>
      </c>
      <c r="H168" s="2" cm="1">
        <f t="array" ref="H168">_FV(A168,"Employees")</f>
        <v>1772</v>
      </c>
      <c r="I168" t="str" cm="1">
        <f t="array" ref="I168">_FV(A168,"Industry")</f>
        <v>Residential &amp; Commercial REIT</v>
      </c>
    </row>
    <row r="169" spans="1:9" x14ac:dyDescent="0.3">
      <c r="A169" t="e" vm="169">
        <v>#VALUE!</v>
      </c>
      <c r="B169" s="2" cm="1">
        <f t="array" ref="B169">_FV(A169,"Shares outstanding",TRUE)</f>
        <v>398512700</v>
      </c>
      <c r="C169" t="str" cm="1">
        <f t="array" ref="C169">_FV(A169,"Exchange abbreviation",TRUE)</f>
        <v>XNYS</v>
      </c>
      <c r="D169" s="3" cm="1">
        <f t="array" ref="D169">_FV(A169,"P/E",TRUE)</f>
        <v>26.894500000000001</v>
      </c>
      <c r="E169" s="2" cm="1">
        <f t="array" ref="E169">_FV(A169,"Volume average",TRUE)</f>
        <v>2050759</v>
      </c>
      <c r="F169" s="4" cm="1">
        <f t="array" ref="F169">_FV(A169,"Year incorporated",TRUE)</f>
        <v>2012</v>
      </c>
      <c r="G169" s="5" cm="1">
        <f t="array" ref="G169">_FV(A169,"Price")</f>
        <v>168.44</v>
      </c>
      <c r="H169" s="2" cm="1">
        <f t="array" ref="H169">_FV(A169,"Employees")</f>
        <v>92000</v>
      </c>
      <c r="I169" t="str" cm="1">
        <f t="array" ref="I169">_FV(A169,"Industry")</f>
        <v>Machinery, Equipment &amp; Components</v>
      </c>
    </row>
    <row r="170" spans="1:9" x14ac:dyDescent="0.3">
      <c r="A170" t="e" vm="170">
        <v>#VALUE!</v>
      </c>
      <c r="B170" s="2" cm="1">
        <f t="array" ref="B170">_FV(A170,"Shares outstanding",TRUE)</f>
        <v>211446000</v>
      </c>
      <c r="C170" t="str" cm="1">
        <f t="array" ref="C170">_FV(A170,"Exchange abbreviation",TRUE)</f>
        <v>XNYS</v>
      </c>
      <c r="D170" s="3" cm="1">
        <f t="array" ref="D170">_FV(A170,"P/E",TRUE)</f>
        <v>19.113099999999999</v>
      </c>
      <c r="E170" s="2" cm="1">
        <f t="array" ref="E170">_FV(A170,"Volume average",TRUE)</f>
        <v>1091003</v>
      </c>
      <c r="F170" s="4" cm="1">
        <f t="array" ref="F170">_FV(A170,"Year incorporated",TRUE)</f>
        <v>1992</v>
      </c>
      <c r="G170" s="5" cm="1">
        <f t="array" ref="G170">_FV(A170,"Price")</f>
        <v>106.1</v>
      </c>
      <c r="H170" s="2" cm="1">
        <f t="array" ref="H170">_FV(A170,"Employees")</f>
        <v>11707</v>
      </c>
      <c r="I170" t="str" cm="1">
        <f t="array" ref="I170">_FV(A170,"Industry")</f>
        <v>Electrical Utilities &amp; IPPs</v>
      </c>
    </row>
    <row r="171" spans="1:9" x14ac:dyDescent="0.3">
      <c r="A171" t="e" vm="171">
        <v>#VALUE!</v>
      </c>
      <c r="B171" s="2" cm="1">
        <f t="array" ref="B171">_FV(A171,"Shares outstanding",TRUE)</f>
        <v>123329400</v>
      </c>
      <c r="C171" t="str" cm="1">
        <f t="array" ref="C171">_FV(A171,"Exchange abbreviation",TRUE)</f>
        <v>XNAS</v>
      </c>
      <c r="D171" s="3" cm="1">
        <f t="array" ref="D171">_FV(A171,"P/E",TRUE)</f>
        <v>31.364899999999999</v>
      </c>
      <c r="E171" s="2" cm="1">
        <f t="array" ref="E171">_FV(A171,"Volume average",TRUE)</f>
        <v>2840498</v>
      </c>
      <c r="F171" s="4" cm="1">
        <f t="array" ref="F171">_FV(A171,"Year incorporated",TRUE)</f>
        <v>2006</v>
      </c>
      <c r="G171" s="5" cm="1">
        <f t="array" ref="G171">_FV(A171,"Price")</f>
        <v>92.55</v>
      </c>
      <c r="H171" s="2" cm="1">
        <f t="array" ref="H171">_FV(A171,"Employees")</f>
        <v>2790</v>
      </c>
      <c r="I171" t="str" cm="1">
        <f t="array" ref="I171">_FV(A171,"Industry")</f>
        <v>Diversified Retail</v>
      </c>
    </row>
    <row r="172" spans="1:9" x14ac:dyDescent="0.3">
      <c r="A172" t="e" vm="172">
        <v>#VALUE!</v>
      </c>
      <c r="B172" s="2" cm="1">
        <f t="array" ref="B172">_FV(A172,"Shares outstanding",TRUE)</f>
        <v>229583100</v>
      </c>
      <c r="C172" t="str" cm="1">
        <f t="array" ref="C172">_FV(A172,"Exchange abbreviation",TRUE)</f>
        <v>XNAS</v>
      </c>
      <c r="D172" s="3" cm="1">
        <f t="array" ref="D172">_FV(A172,"P/E",TRUE)</f>
        <v>18.886399999999998</v>
      </c>
      <c r="E172" s="2" cm="1">
        <f t="array" ref="E172">_FV(A172,"Volume average",TRUE)</f>
        <v>1086461</v>
      </c>
      <c r="F172" s="4" cm="1">
        <f t="array" ref="F172">_FV(A172,"Year incorporated",TRUE)</f>
        <v>2017</v>
      </c>
      <c r="G172" s="5" cm="1">
        <f t="array" ref="G172">_FV(A172,"Price")</f>
        <v>62.18</v>
      </c>
      <c r="H172" s="2" cm="1">
        <f t="array" ref="H172">_FV(A172,"Employees")</f>
        <v>4512</v>
      </c>
      <c r="I172" t="str" cm="1">
        <f t="array" ref="I172">_FV(A172,"Industry")</f>
        <v>Electrical Utilities &amp; IPPs</v>
      </c>
    </row>
    <row r="173" spans="1:9" x14ac:dyDescent="0.3">
      <c r="A173" t="e" vm="173">
        <v>#VALUE!</v>
      </c>
      <c r="B173" s="2" cm="1">
        <f t="array" ref="B173">_FV(A173,"Shares outstanding",TRUE)</f>
        <v>606218200</v>
      </c>
      <c r="C173" t="str" cm="1">
        <f t="array" ref="C173">_FV(A173,"Exchange abbreviation",TRUE)</f>
        <v>XNYS</v>
      </c>
      <c r="D173" s="3" cm="1">
        <f t="array" ref="D173">_FV(A173,"P/E",TRUE)</f>
        <v>36.669499999999999</v>
      </c>
      <c r="E173" s="2" cm="1">
        <f t="array" ref="E173">_FV(A173,"Volume average",TRUE)</f>
        <v>2769017</v>
      </c>
      <c r="F173" s="4" cm="1">
        <f t="array" ref="F173">_FV(A173,"Year incorporated",TRUE)</f>
        <v>1999</v>
      </c>
      <c r="G173" s="5" cm="1">
        <f t="array" ref="G173">_FV(A173,"Price")</f>
        <v>87.9</v>
      </c>
      <c r="H173" s="2" cm="1">
        <f t="array" ref="H173">_FV(A173,"Employees")</f>
        <v>17300</v>
      </c>
      <c r="I173" t="str" cm="1">
        <f t="array" ref="I173">_FV(A173,"Industry")</f>
        <v>Healthcare Equipment &amp; Supplies</v>
      </c>
    </row>
    <row r="174" spans="1:9" x14ac:dyDescent="0.3">
      <c r="A174" t="e" vm="174">
        <v>#VALUE!</v>
      </c>
      <c r="B174" s="2" cm="1">
        <f t="array" ref="B174">_FV(A174,"Shares outstanding",TRUE)</f>
        <v>994299000</v>
      </c>
      <c r="C174" t="str" cm="1">
        <f t="array" ref="C174">_FV(A174,"Exchange abbreviation",TRUE)</f>
        <v>XNAS</v>
      </c>
      <c r="D174" s="3" cm="1">
        <f t="array" ref="D174">_FV(A174,"P/E",TRUE)</f>
        <v>18.709700000000002</v>
      </c>
      <c r="E174" s="2" cm="1">
        <f t="array" ref="E174">_FV(A174,"Volume average",TRUE)</f>
        <v>6093160</v>
      </c>
      <c r="F174" s="4" cm="1">
        <f t="array" ref="F174">_FV(A174,"Year incorporated",TRUE)</f>
        <v>1999</v>
      </c>
      <c r="G174" s="5" cm="1">
        <f t="array" ref="G174">_FV(A174,"Price")</f>
        <v>42.56</v>
      </c>
      <c r="H174" s="2" cm="1">
        <f t="array" ref="H174">_FV(A174,"Employees")</f>
        <v>19063</v>
      </c>
      <c r="I174" t="str" cm="1">
        <f t="array" ref="I174">_FV(A174,"Industry")</f>
        <v>Electrical Utilities &amp; IPPs</v>
      </c>
    </row>
    <row r="175" spans="1:9" x14ac:dyDescent="0.3">
      <c r="A175" t="e" vm="175">
        <v>#VALUE!</v>
      </c>
      <c r="B175" s="2" cm="1">
        <f t="array" ref="B175">_FV(A175,"Shares outstanding",TRUE)</f>
        <v>154456200</v>
      </c>
      <c r="C175" t="str" cm="1">
        <f t="array" ref="C175">_FV(A175,"Exchange abbreviation",TRUE)</f>
        <v>XNAS</v>
      </c>
      <c r="D175" s="3" cm="1">
        <f t="array" ref="D175">_FV(A175,"P/E",TRUE)</f>
        <v>15.411300000000001</v>
      </c>
      <c r="E175" s="2" cm="1">
        <f t="array" ref="E175">_FV(A175,"Volume average",TRUE)</f>
        <v>1152308</v>
      </c>
      <c r="F175" s="4" cm="1">
        <f t="array" ref="F175">_FV(A175,"Year incorporated",TRUE)</f>
        <v>1979</v>
      </c>
      <c r="G175" s="5" cm="1">
        <f t="array" ref="G175">_FV(A175,"Price")</f>
        <v>116.96</v>
      </c>
      <c r="H175" s="2" cm="1">
        <f t="array" ref="H175">_FV(A175,"Employees")</f>
        <v>19900</v>
      </c>
      <c r="I175" t="str" cm="1">
        <f t="array" ref="I175">_FV(A175,"Industry")</f>
        <v>Freight &amp; Logistics Services</v>
      </c>
    </row>
    <row r="176" spans="1:9" x14ac:dyDescent="0.3">
      <c r="A176" t="e" vm="176">
        <v>#VALUE!</v>
      </c>
      <c r="B176" s="2" cm="1">
        <f t="array" ref="B176">_FV(A176,"Shares outstanding",TRUE)</f>
        <v>149504100</v>
      </c>
      <c r="C176" t="str" cm="1">
        <f t="array" ref="C176">_FV(A176,"Exchange abbreviation",TRUE)</f>
        <v>XNAS</v>
      </c>
      <c r="D176" s="3" cm="1">
        <f t="array" ref="D176">_FV(A176,"P/E",TRUE)</f>
        <v>20.3583</v>
      </c>
      <c r="E176" s="2" cm="1">
        <f t="array" ref="E176">_FV(A176,"Volume average",TRUE)</f>
        <v>2155937</v>
      </c>
      <c r="F176" s="4" cm="1">
        <f t="array" ref="F176">_FV(A176,"Year incorporated",TRUE)</f>
        <v>2005</v>
      </c>
      <c r="G176" s="5" cm="1">
        <f t="array" ref="G176">_FV(A176,"Price")</f>
        <v>89.17</v>
      </c>
      <c r="H176" s="2" cm="1">
        <f t="array" ref="H176">_FV(A176,"Employees")</f>
        <v>16500</v>
      </c>
      <c r="I176" t="str" cm="1">
        <f t="array" ref="I176">_FV(A176,"Industry")</f>
        <v>Hotels &amp; Entertainment Services</v>
      </c>
    </row>
    <row r="177" spans="1:9" x14ac:dyDescent="0.3">
      <c r="A177" t="e" vm="177">
        <v>#VALUE!</v>
      </c>
      <c r="B177" s="2" cm="1">
        <f t="array" ref="B177">_FV(A177,"Shares outstanding",TRUE)</f>
        <v>135007300</v>
      </c>
      <c r="C177" t="str" cm="1">
        <f t="array" ref="C177">_FV(A177,"Exchange abbreviation",TRUE)</f>
        <v>XNYS</v>
      </c>
      <c r="D177" s="3" cm="1">
        <f t="array" ref="D177">_FV(A177,"P/E",TRUE)</f>
        <v>22.979900000000001</v>
      </c>
      <c r="E177" s="2" cm="1">
        <f t="array" ref="E177">_FV(A177,"Volume average",TRUE)</f>
        <v>2002299</v>
      </c>
      <c r="F177" s="4" cm="1">
        <f t="array" ref="F177">_FV(A177,"Year incorporated",TRUE)</f>
        <v>2004</v>
      </c>
      <c r="G177" s="5" cm="1">
        <f t="array" ref="G177">_FV(A177,"Price")</f>
        <v>150.79</v>
      </c>
      <c r="H177" s="2" cm="1">
        <f t="array" ref="H177">_FV(A177,"Employees")</f>
        <v>4781</v>
      </c>
      <c r="I177" t="str" cm="1">
        <f t="array" ref="I177">_FV(A177,"Industry")</f>
        <v>Residential &amp; Commercial REIT</v>
      </c>
    </row>
    <row r="178" spans="1:9" x14ac:dyDescent="0.3">
      <c r="A178" t="e" vm="178">
        <v>#VALUE!</v>
      </c>
      <c r="B178" s="2" cm="1">
        <f t="array" ref="B178">_FV(A178,"Shares outstanding",TRUE)</f>
        <v>3999960000</v>
      </c>
      <c r="C178" t="str" cm="1">
        <f t="array" ref="C178">_FV(A178,"Exchange abbreviation",TRUE)</f>
        <v>XNYS</v>
      </c>
      <c r="D178" s="3" cm="1">
        <f t="array" ref="D178">_FV(A178,"P/E",TRUE)</f>
        <v>16.357099999999999</v>
      </c>
      <c r="E178" s="2" cm="1">
        <f t="array" ref="E178">_FV(A178,"Volume average",TRUE)</f>
        <v>59148884</v>
      </c>
      <c r="F178" s="4" cm="1">
        <f t="array" ref="F178">_FV(A178,"Year incorporated",TRUE)</f>
        <v>1919</v>
      </c>
      <c r="G178" s="5" cm="1">
        <f t="array" ref="G178">_FV(A178,"Price")</f>
        <v>11.56</v>
      </c>
      <c r="H178" s="2" cm="1">
        <f t="array" ref="H178">_FV(A178,"Employees")</f>
        <v>173000</v>
      </c>
      <c r="I178" t="str" cm="1">
        <f t="array" ref="I178">_FV(A178,"Industry")</f>
        <v>Automobiles &amp; Auto Parts</v>
      </c>
    </row>
    <row r="179" spans="1:9" x14ac:dyDescent="0.3">
      <c r="A179" t="e" vm="179">
        <v>#VALUE!</v>
      </c>
      <c r="B179" s="2" cm="1">
        <f t="array" ref="B179">_FV(A179,"Shares outstanding",TRUE)</f>
        <v>181423500</v>
      </c>
      <c r="C179" t="str" cm="1">
        <f t="array" ref="C179">_FV(A179,"Exchange abbreviation",TRUE)</f>
        <v>XNAS</v>
      </c>
      <c r="D179" s="3" cm="1">
        <f t="array" ref="D179">_FV(A179,"P/E",TRUE)</f>
        <v>5.2267999999999999</v>
      </c>
      <c r="E179" s="2" cm="1">
        <f t="array" ref="E179">_FV(A179,"Volume average",TRUE)</f>
        <v>2005583</v>
      </c>
      <c r="F179" s="4" cm="1">
        <f t="array" ref="F179">_FV(A179,"Year incorporated",TRUE)</f>
        <v>2011</v>
      </c>
      <c r="G179" s="5" cm="1">
        <f t="array" ref="G179">_FV(A179,"Price")</f>
        <v>125.99</v>
      </c>
      <c r="H179" s="2" cm="1">
        <f t="array" ref="H179">_FV(A179,"Employees")</f>
        <v>972</v>
      </c>
      <c r="I179" t="str" cm="1">
        <f t="array" ref="I179">_FV(A179,"Industry")</f>
        <v>Oil &amp; Gas</v>
      </c>
    </row>
    <row r="180" spans="1:9" x14ac:dyDescent="0.3">
      <c r="A180" t="e" vm="180">
        <v>#VALUE!</v>
      </c>
      <c r="B180" s="2" cm="1">
        <f t="array" ref="B180">_FV(A180,"Shares outstanding",TRUE)</f>
        <v>571024400</v>
      </c>
      <c r="C180" t="str" cm="1">
        <f t="array" ref="C180">_FV(A180,"Exchange abbreviation",TRUE)</f>
        <v>XNAS</v>
      </c>
      <c r="D180" s="3" cm="1">
        <f t="array" ref="D180">_FV(A180,"P/E",TRUE)</f>
        <v>27.924399999999999</v>
      </c>
      <c r="E180" s="2" cm="1">
        <f t="array" ref="E180">_FV(A180,"Volume average",TRUE)</f>
        <v>3456481</v>
      </c>
      <c r="F180" s="4" cm="1">
        <f t="array" ref="F180">_FV(A180,"Year incorporated",TRUE)</f>
        <v>1968</v>
      </c>
      <c r="G180" s="5" cm="1">
        <f t="array" ref="G180">_FV(A180,"Price")</f>
        <v>54.02</v>
      </c>
      <c r="H180" s="2" cm="1">
        <f t="array" ref="H180">_FV(A180,"Employees")</f>
        <v>20262</v>
      </c>
      <c r="I180" t="str" cm="1">
        <f t="array" ref="I180">_FV(A180,"Industry")</f>
        <v>Machinery, Equipment &amp; Components</v>
      </c>
    </row>
    <row r="181" spans="1:9" x14ac:dyDescent="0.3">
      <c r="A181" t="e" vm="181">
        <v>#VALUE!</v>
      </c>
      <c r="B181" s="2" cm="1">
        <f t="array" ref="B181">_FV(A181,"Shares outstanding",TRUE)</f>
        <v>1430000000</v>
      </c>
      <c r="C181" t="str" cm="1">
        <f t="array" ref="C181">_FV(A181,"Exchange abbreviation",TRUE)</f>
        <v>XNYS</v>
      </c>
      <c r="D181" s="3" cm="1">
        <f t="array" ref="D181">_FV(A181,"P/E",TRUE)</f>
        <v>15.2651</v>
      </c>
      <c r="E181" s="2" cm="1">
        <f t="array" ref="E181">_FV(A181,"Volume average",TRUE)</f>
        <v>12260921</v>
      </c>
      <c r="F181" s="4" cm="1">
        <f t="array" ref="F181">_FV(A181,"Year incorporated",TRUE)</f>
        <v>1987</v>
      </c>
      <c r="G181" s="5" cm="1">
        <f t="array" ref="G181">_FV(A181,"Price")</f>
        <v>35.22</v>
      </c>
      <c r="H181" s="2" cm="1">
        <f t="array" ref="H181">_FV(A181,"Employees")</f>
        <v>25600</v>
      </c>
      <c r="I181" t="str" cm="1">
        <f t="array" ref="I181">_FV(A181,"Industry")</f>
        <v>Metals &amp; Mining</v>
      </c>
    </row>
    <row r="182" spans="1:9" x14ac:dyDescent="0.3">
      <c r="A182" t="e" vm="182">
        <v>#VALUE!</v>
      </c>
      <c r="B182" s="2" cm="1">
        <f t="array" ref="B182">_FV(A182,"Shares outstanding",TRUE)</f>
        <v>38319490</v>
      </c>
      <c r="C182" t="str" cm="1">
        <f t="array" ref="C182">_FV(A182,"Exchange abbreviation",TRUE)</f>
        <v>XNYS</v>
      </c>
      <c r="D182" s="3" cm="1">
        <f t="array" ref="D182">_FV(A182,"P/E",TRUE)</f>
        <v>34.2455</v>
      </c>
      <c r="E182" s="2" cm="1">
        <f t="array" ref="E182">_FV(A182,"Volume average",TRUE)</f>
        <v>216029</v>
      </c>
      <c r="F182" s="4" cm="1">
        <f t="array" ref="F182">_FV(A182,"Year incorporated",TRUE)</f>
        <v>1984</v>
      </c>
      <c r="G182" s="5" cm="1">
        <f t="array" ref="G182">_FV(A182,"Price")</f>
        <v>395.01</v>
      </c>
      <c r="H182" s="2" cm="1">
        <f t="array" ref="H182">_FV(A182,"Employees")</f>
        <v>11896</v>
      </c>
      <c r="I182" t="str" cm="1">
        <f t="array" ref="I182">_FV(A182,"Industry")</f>
        <v>Professional &amp; Commercial Services</v>
      </c>
    </row>
    <row r="183" spans="1:9" x14ac:dyDescent="0.3">
      <c r="A183" t="e" vm="183">
        <v>#VALUE!</v>
      </c>
      <c r="B183" s="2" cm="1">
        <f t="array" ref="B183">_FV(A183,"Shares outstanding",TRUE)</f>
        <v>251351900</v>
      </c>
      <c r="C183" t="str" cm="1">
        <f t="array" ref="C183">_FV(A183,"Exchange abbreviation",TRUE)</f>
        <v>XNYS</v>
      </c>
      <c r="D183" s="3" cm="1">
        <f t="array" ref="D183">_FV(A183,"P/E",TRUE)</f>
        <v>19.7072</v>
      </c>
      <c r="E183" s="2" cm="1">
        <f t="array" ref="E183">_FV(A183,"Volume average",TRUE)</f>
        <v>1937604</v>
      </c>
      <c r="F183" s="4" cm="1">
        <f t="array" ref="F183">_FV(A183,"Year incorporated",TRUE)</f>
        <v>1997</v>
      </c>
      <c r="G183" s="5" cm="1">
        <f t="array" ref="G183">_FV(A183,"Price")</f>
        <v>226.37</v>
      </c>
      <c r="H183" s="2" cm="1">
        <f t="array" ref="H183">_FV(A183,"Employees")</f>
        <v>191000</v>
      </c>
      <c r="I183" t="str" cm="1">
        <f t="array" ref="I183">_FV(A183,"Industry")</f>
        <v>Freight &amp; Logistics Services</v>
      </c>
    </row>
    <row r="184" spans="1:9" x14ac:dyDescent="0.3">
      <c r="A184" t="e" vm="184">
        <v>#VALUE!</v>
      </c>
      <c r="B184" s="2" cm="1">
        <f t="array" ref="B184">_FV(A184,"Shares outstanding",TRUE)</f>
        <v>572836900</v>
      </c>
      <c r="C184" t="str" cm="1">
        <f t="array" ref="C184">_FV(A184,"Exchange abbreviation",TRUE)</f>
        <v>XNYS</v>
      </c>
      <c r="D184" s="3" cm="1">
        <f t="array" ref="D184">_FV(A184,"P/E",TRUE)</f>
        <v>53.927700000000002</v>
      </c>
      <c r="E184" s="2" cm="1">
        <f t="array" ref="E184">_FV(A184,"Volume average",TRUE)</f>
        <v>4475447</v>
      </c>
      <c r="F184" s="4" cm="1">
        <f t="array" ref="F184">_FV(A184,"Year incorporated",TRUE)</f>
        <v>1996</v>
      </c>
      <c r="G184" s="5" cm="1">
        <f t="array" ref="G184">_FV(A184,"Price")</f>
        <v>38.909999999999997</v>
      </c>
      <c r="H184" s="2" cm="1">
        <f t="array" ref="H184">_FV(A184,"Employees")</f>
        <v>12335</v>
      </c>
      <c r="I184" t="str" cm="1">
        <f t="array" ref="I184">_FV(A184,"Industry")</f>
        <v>Electrical Utilities &amp; IPPs</v>
      </c>
    </row>
    <row r="185" spans="1:9" x14ac:dyDescent="0.3">
      <c r="A185" t="e" vm="185">
        <v>#VALUE!</v>
      </c>
      <c r="B185" s="2" cm="1">
        <f t="array" ref="B185">_FV(A185,"Shares outstanding",TRUE)</f>
        <v>60465000</v>
      </c>
      <c r="C185" t="str" cm="1">
        <f t="array" ref="C185">_FV(A185,"Exchange abbreviation",TRUE)</f>
        <v>XNAS</v>
      </c>
      <c r="D185" s="3" cm="1">
        <f t="array" ref="D185">_FV(A185,"P/E",TRUE)</f>
        <v>24.307200000000002</v>
      </c>
      <c r="E185" s="2" cm="1">
        <f t="array" ref="E185">_FV(A185,"Volume average",TRUE)</f>
        <v>673618</v>
      </c>
      <c r="F185" s="4" cm="1">
        <f t="array" ref="F185">_FV(A185,"Year incorporated",TRUE)</f>
        <v>1996</v>
      </c>
      <c r="G185" s="5" cm="1">
        <f t="array" ref="G185">_FV(A185,"Price")</f>
        <v>131.13</v>
      </c>
      <c r="H185" s="2" cm="1">
        <f t="array" ref="H185">_FV(A185,"Employees")</f>
        <v>7089</v>
      </c>
      <c r="I185" t="str" cm="1">
        <f t="array" ref="I185">_FV(A185,"Industry")</f>
        <v>Software &amp; IT Services</v>
      </c>
    </row>
    <row r="186" spans="1:9" x14ac:dyDescent="0.3">
      <c r="A186" t="e" vm="186">
        <v>#VALUE!</v>
      </c>
      <c r="B186" s="2" cm="1">
        <f t="array" ref="B186">_FV(A186,"Shares outstanding",TRUE)</f>
        <v>592432100</v>
      </c>
      <c r="C186" t="str" cm="1">
        <f t="array" ref="C186">_FV(A186,"Exchange abbreviation",TRUE)</f>
        <v>XNYS</v>
      </c>
      <c r="D186" s="3" cm="1">
        <f t="array" ref="D186">_FV(A186,"P/E",TRUE)</f>
        <v>49.230499999999999</v>
      </c>
      <c r="E186" s="2" cm="1">
        <f t="array" ref="E186">_FV(A186,"Volume average",TRUE)</f>
        <v>5508736</v>
      </c>
      <c r="F186" s="4" cm="1">
        <f t="array" ref="F186">_FV(A186,"Year incorporated",TRUE)</f>
        <v>2001</v>
      </c>
      <c r="G186" s="5" cm="1">
        <f t="array" ref="G186">_FV(A186,"Price")</f>
        <v>53.23</v>
      </c>
      <c r="H186" s="2" cm="1">
        <f t="array" ref="H186">_FV(A186,"Employees")</f>
        <v>69000</v>
      </c>
      <c r="I186" t="str" cm="1">
        <f t="array" ref="I186">_FV(A186,"Industry")</f>
        <v>Financial Technology (Fintech) &amp; Infrastructure</v>
      </c>
    </row>
    <row r="187" spans="1:9" x14ac:dyDescent="0.3">
      <c r="A187" t="e" vm="187">
        <v>#VALUE!</v>
      </c>
      <c r="B187" s="2" cm="1">
        <f t="array" ref="B187">_FV(A187,"Shares outstanding",TRUE)</f>
        <v>617309900</v>
      </c>
      <c r="C187" t="str" cm="1">
        <f t="array" ref="C187">_FV(A187,"Exchange abbreviation",TRUE)</f>
        <v>XNAS</v>
      </c>
      <c r="D187" s="3" cm="1">
        <f t="array" ref="D187">_FV(A187,"P/E",TRUE)</f>
        <v>31.563300000000002</v>
      </c>
      <c r="E187" s="2" cm="1">
        <f t="array" ref="E187">_FV(A187,"Volume average",TRUE)</f>
        <v>2918733</v>
      </c>
      <c r="F187" s="4" cm="1">
        <f t="array" ref="F187">_FV(A187,"Year incorporated",TRUE)</f>
        <v>1992</v>
      </c>
      <c r="G187" s="5" cm="1">
        <f t="array" ref="G187">_FV(A187,"Price")</f>
        <v>117.78</v>
      </c>
      <c r="H187" s="2" cm="1">
        <f t="array" ref="H187">_FV(A187,"Employees")</f>
        <v>41000</v>
      </c>
      <c r="I187" t="str" cm="1">
        <f t="array" ref="I187">_FV(A187,"Industry")</f>
        <v>Professional &amp; Commercial Services</v>
      </c>
    </row>
    <row r="188" spans="1:9" x14ac:dyDescent="0.3">
      <c r="A188" t="e" vm="188">
        <v>#VALUE!</v>
      </c>
      <c r="B188" s="2" cm="1">
        <f t="array" ref="B188">_FV(A188,"Shares outstanding",TRUE)</f>
        <v>680537000</v>
      </c>
      <c r="C188" t="str" cm="1">
        <f t="array" ref="C188">_FV(A188,"Exchange abbreviation",TRUE)</f>
        <v>XNAS</v>
      </c>
      <c r="D188" s="3" cm="1">
        <f t="array" ref="D188">_FV(A188,"P/E",TRUE)</f>
        <v>6.9458000000000002</v>
      </c>
      <c r="E188" s="2" cm="1">
        <f t="array" ref="E188">_FV(A188,"Volume average",TRUE)</f>
        <v>7504693</v>
      </c>
      <c r="F188" s="4" cm="1">
        <f t="array" ref="F188">_FV(A188,"Year incorporated",TRUE)</f>
        <v>1974</v>
      </c>
      <c r="G188" s="5" cm="1">
        <f t="array" ref="G188">_FV(A188,"Price")</f>
        <v>23.24</v>
      </c>
      <c r="H188" s="2" cm="1">
        <f t="array" ref="H188">_FV(A188,"Employees")</f>
        <v>19319</v>
      </c>
      <c r="I188" t="str" cm="1">
        <f t="array" ref="I188">_FV(A188,"Industry")</f>
        <v>Banking Services</v>
      </c>
    </row>
    <row r="189" spans="1:9" x14ac:dyDescent="0.3">
      <c r="A189" t="e" vm="189">
        <v>#VALUE!</v>
      </c>
      <c r="B189" s="2" cm="1">
        <f t="array" ref="B189">_FV(A189,"Shares outstanding",TRUE)</f>
        <v>73491590</v>
      </c>
      <c r="C189" t="str" cm="1">
        <f t="array" ref="C189">_FV(A189,"Exchange abbreviation",TRUE)</f>
        <v>XNYS</v>
      </c>
      <c r="D189" s="3" cm="1">
        <f t="array" ref="D189">_FV(A189,"P/E",TRUE)</f>
        <v>16.510300000000001</v>
      </c>
      <c r="E189" s="2" cm="1">
        <f t="array" ref="E189">_FV(A189,"Volume average",TRUE)</f>
        <v>526709</v>
      </c>
      <c r="F189" s="4" cm="1">
        <f t="array" ref="F189">_FV(A189,"Year incorporated",TRUE)</f>
        <v>1998</v>
      </c>
      <c r="G189" s="5" cm="1">
        <f t="array" ref="G189">_FV(A189,"Price")</f>
        <v>223.6</v>
      </c>
      <c r="H189" s="2" cm="1">
        <f t="array" ref="H189">_FV(A189,"Employees")</f>
        <v>9900</v>
      </c>
      <c r="I189" t="str" cm="1">
        <f t="array" ref="I189">_FV(A189,"Industry")</f>
        <v>Professional &amp; Commercial Services</v>
      </c>
    </row>
    <row r="190" spans="1:9" x14ac:dyDescent="0.3">
      <c r="A190" t="e" vm="190">
        <v>#VALUE!</v>
      </c>
      <c r="B190" s="2" cm="1">
        <f t="array" ref="B190">_FV(A190,"Shares outstanding",TRUE)</f>
        <v>125039200</v>
      </c>
      <c r="C190" t="str" cm="1">
        <f t="array" ref="C190">_FV(A190,"Exchange abbreviation",TRUE)</f>
        <v>XNYS</v>
      </c>
      <c r="D190" s="3" cm="1">
        <f t="array" ref="D190">_FV(A190,"P/E",TRUE)</f>
        <v>17.639299999999999</v>
      </c>
      <c r="E190" s="2" cm="1">
        <f t="array" ref="E190">_FV(A190,"Volume average",TRUE)</f>
        <v>855775</v>
      </c>
      <c r="F190" s="4" cm="1">
        <f t="array" ref="F190">_FV(A190,"Year incorporated",TRUE)</f>
        <v>1928</v>
      </c>
      <c r="G190" s="5" cm="1">
        <f t="array" ref="G190">_FV(A190,"Price")</f>
        <v>111.89</v>
      </c>
      <c r="H190" s="2" cm="1">
        <f t="array" ref="H190">_FV(A190,"Employees")</f>
        <v>6600</v>
      </c>
      <c r="I190" t="str" cm="1">
        <f t="array" ref="I190">_FV(A190,"Industry")</f>
        <v>Chemicals</v>
      </c>
    </row>
    <row r="191" spans="1:9" x14ac:dyDescent="0.3">
      <c r="A191" t="e" vm="191">
        <v>#VALUE!</v>
      </c>
      <c r="B191" s="2" cm="1">
        <f t="array" ref="B191">_FV(A191,"Shares outstanding",TRUE)</f>
        <v>537136200</v>
      </c>
      <c r="C191" t="str" cm="1">
        <f t="array" ref="C191">_FV(A191,"Exchange abbreviation",TRUE)</f>
        <v>XNAS</v>
      </c>
      <c r="D191" s="3" t="e" cm="1" vm="54">
        <f t="array" ref="D191">_FV(A191,"P/E",TRUE)</f>
        <v>#VALUE!</v>
      </c>
      <c r="E191" s="2" cm="1">
        <f t="array" ref="E191">_FV(A191,"Volume average",TRUE)</f>
        <v>1039682</v>
      </c>
      <c r="F191" s="4" cm="1">
        <f t="array" ref="F191">_FV(A191,"Year incorporated",TRUE)</f>
        <v>2018</v>
      </c>
      <c r="G191" s="5" cm="1">
        <f t="array" ref="G191">_FV(A191,"Price")</f>
        <v>28.63</v>
      </c>
      <c r="H191" s="2" cm="1">
        <f t="array" ref="H191">_FV(A191,"Employees")</f>
        <v>10600</v>
      </c>
      <c r="I191" t="str" cm="1">
        <f t="array" ref="I191">_FV(A191,"Industry")</f>
        <v>Media &amp; Publishing</v>
      </c>
    </row>
    <row r="192" spans="1:9" x14ac:dyDescent="0.3">
      <c r="A192" t="e" vm="191">
        <v>#VALUE!</v>
      </c>
      <c r="B192" s="2" cm="1">
        <f t="array" ref="B192">_FV(A192,"Shares outstanding",TRUE)</f>
        <v>537136200</v>
      </c>
      <c r="C192" t="str" cm="1">
        <f t="array" ref="C192">_FV(A192,"Exchange abbreviation",TRUE)</f>
        <v>XNAS</v>
      </c>
      <c r="D192" s="3" t="e" cm="1" vm="54">
        <f t="array" ref="D192">_FV(A192,"P/E",TRUE)</f>
        <v>#VALUE!</v>
      </c>
      <c r="E192" s="2" cm="1">
        <f t="array" ref="E192">_FV(A192,"Volume average",TRUE)</f>
        <v>1039682</v>
      </c>
      <c r="F192" s="4" cm="1">
        <f t="array" ref="F192">_FV(A192,"Year incorporated",TRUE)</f>
        <v>2018</v>
      </c>
      <c r="G192" s="5" cm="1">
        <f t="array" ref="G192">_FV(A192,"Price")</f>
        <v>28.63</v>
      </c>
      <c r="H192" s="2" cm="1">
        <f t="array" ref="H192">_FV(A192,"Employees")</f>
        <v>10600</v>
      </c>
      <c r="I192" t="str" cm="1">
        <f t="array" ref="I192">_FV(A192,"Industry")</f>
        <v>Media &amp; Publishing</v>
      </c>
    </row>
    <row r="193" spans="1:9" x14ac:dyDescent="0.3">
      <c r="A193" t="e" vm="192">
        <v>#VALUE!</v>
      </c>
      <c r="B193" s="2" cm="1">
        <f t="array" ref="B193">_FV(A193,"Shares outstanding",TRUE)</f>
        <v>31081080</v>
      </c>
      <c r="C193" t="str" cm="1">
        <f t="array" ref="C193">_FV(A193,"Exchange abbreviation",TRUE)</f>
        <v>OTCM</v>
      </c>
      <c r="D193" s="3" cm="1">
        <f t="array" ref="D193">_FV(A193,"P/E",TRUE)</f>
        <v>0</v>
      </c>
      <c r="E193" s="2" cm="1">
        <f t="array" ref="E193">_FV(A193,"Volume average",TRUE)</f>
        <v>101450510</v>
      </c>
      <c r="F193" s="4" cm="1">
        <f t="array" ref="F193">_FV(A193,"Year incorporated",TRUE)</f>
        <v>2009</v>
      </c>
      <c r="G193" s="5" cm="1">
        <f t="array" ref="G193">_FV(A193,"Price")</f>
        <v>1.6500000000000001E-2</v>
      </c>
      <c r="H193" s="2" cm="1">
        <f t="array" ref="H193">_FV(A193,"Employees")</f>
        <v>7213</v>
      </c>
      <c r="I193" t="str" cm="1">
        <f t="array" ref="I193">_FV(A193,"Industry")</f>
        <v>Banking Services</v>
      </c>
    </row>
    <row r="194" spans="1:9" x14ac:dyDescent="0.3">
      <c r="A194" t="e" vm="193">
        <v>#VALUE!</v>
      </c>
      <c r="B194" s="2" cm="1">
        <f t="array" ref="B194">_FV(A194,"Shares outstanding",TRUE)</f>
        <v>81511030</v>
      </c>
      <c r="C194" t="str" cm="1">
        <f t="array" ref="C194">_FV(A194,"Exchange abbreviation",TRUE)</f>
        <v>XNYS</v>
      </c>
      <c r="D194" s="3" cm="1">
        <f t="array" ref="D194">_FV(A194,"P/E",TRUE)</f>
        <v>20.666599999999999</v>
      </c>
      <c r="E194" s="2" cm="1">
        <f t="array" ref="E194">_FV(A194,"Volume average",TRUE)</f>
        <v>470152</v>
      </c>
      <c r="F194" s="4" cm="1">
        <f t="array" ref="F194">_FV(A194,"Year incorporated",TRUE)</f>
        <v>2021</v>
      </c>
      <c r="G194" s="5" cm="1">
        <f t="array" ref="G194">_FV(A194,"Price")</f>
        <v>96.43</v>
      </c>
      <c r="H194" s="2" cm="1">
        <f t="array" ref="H194">_FV(A194,"Employees")</f>
        <v>314</v>
      </c>
      <c r="I194" t="str" cm="1">
        <f t="array" ref="I194">_FV(A194,"Industry")</f>
        <v>Residential &amp; Commercial REIT</v>
      </c>
    </row>
    <row r="195" spans="1:9" x14ac:dyDescent="0.3">
      <c r="A195" t="e" vm="194">
        <v>#VALUE!</v>
      </c>
      <c r="B195" s="2" cm="1">
        <f t="array" ref="B195">_FV(A195,"Shares outstanding",TRUE)</f>
        <v>106825700</v>
      </c>
      <c r="C195" t="str" cm="1">
        <f t="array" ref="C195">_FV(A195,"Exchange abbreviation",TRUE)</f>
        <v>XNAS</v>
      </c>
      <c r="D195" s="3" cm="1">
        <f t="array" ref="D195">_FV(A195,"P/E",TRUE)</f>
        <v>451.16460000000001</v>
      </c>
      <c r="E195" s="2" cm="1">
        <f t="array" ref="E195">_FV(A195,"Volume average",TRUE)</f>
        <v>2333193</v>
      </c>
      <c r="F195" s="4" cm="1">
        <f t="array" ref="F195">_FV(A195,"Year incorporated",TRUE)</f>
        <v>2003</v>
      </c>
      <c r="G195" s="5" cm="1">
        <f t="array" ref="G195">_FV(A195,"Price")</f>
        <v>171.59</v>
      </c>
      <c r="H195" s="2" cm="1">
        <f t="array" ref="H195">_FV(A195,"Employees")</f>
        <v>5500</v>
      </c>
      <c r="I195" t="str" cm="1">
        <f t="array" ref="I195">_FV(A195,"Industry")</f>
        <v>Renewable Energy</v>
      </c>
    </row>
    <row r="196" spans="1:9" x14ac:dyDescent="0.3">
      <c r="A196" t="e" vm="195">
        <v>#VALUE!</v>
      </c>
      <c r="B196" s="2" cm="1">
        <f t="array" ref="B196">_FV(A196,"Shares outstanding",TRUE)</f>
        <v>784066300</v>
      </c>
      <c r="C196" t="str" cm="1">
        <f t="array" ref="C196">_FV(A196,"Exchange abbreviation",TRUE)</f>
        <v>XNAS</v>
      </c>
      <c r="D196" s="3" cm="1">
        <f t="array" ref="D196">_FV(A196,"P/E",TRUE)</f>
        <v>56.5822</v>
      </c>
      <c r="E196" s="2" cm="1">
        <f t="array" ref="E196">_FV(A196,"Volume average",TRUE)</f>
        <v>4072722</v>
      </c>
      <c r="F196" s="4" cm="1">
        <f t="array" ref="F196">_FV(A196,"Year incorporated",TRUE)</f>
        <v>2000</v>
      </c>
      <c r="G196" s="5" cm="1">
        <f t="array" ref="G196">_FV(A196,"Price")</f>
        <v>61.18</v>
      </c>
      <c r="H196" s="2" cm="1">
        <f t="array" ref="H196">_FV(A196,"Employees")</f>
        <v>12595</v>
      </c>
      <c r="I196" t="str" cm="1">
        <f t="array" ref="I196">_FV(A196,"Industry")</f>
        <v>Software &amp; IT Services</v>
      </c>
    </row>
    <row r="197" spans="1:9" x14ac:dyDescent="0.3">
      <c r="A197" t="e" vm="196">
        <v>#VALUE!</v>
      </c>
      <c r="B197" s="2" cm="1">
        <f t="array" ref="B197">_FV(A197,"Shares outstanding",TRUE)</f>
        <v>353549900</v>
      </c>
      <c r="C197" t="str" cm="1">
        <f t="array" ref="C197">_FV(A197,"Exchange abbreviation",TRUE)</f>
        <v>XNYS</v>
      </c>
      <c r="D197" s="3" cm="1">
        <f t="array" ref="D197">_FV(A197,"P/E",TRUE)</f>
        <v>29.984400000000001</v>
      </c>
      <c r="E197" s="2" cm="1">
        <f t="array" ref="E197">_FV(A197,"Volume average",TRUE)</f>
        <v>2230786</v>
      </c>
      <c r="F197" s="4" cm="1">
        <f t="array" ref="F197">_FV(A197,"Year incorporated",TRUE)</f>
        <v>2015</v>
      </c>
      <c r="G197" s="5" cm="1">
        <f t="array" ref="G197">_FV(A197,"Price")</f>
        <v>63.74</v>
      </c>
      <c r="H197" s="2" cm="1">
        <f t="array" ref="H197">_FV(A197,"Employees")</f>
        <v>18000</v>
      </c>
      <c r="I197" t="str" cm="1">
        <f t="array" ref="I197">_FV(A197,"Industry")</f>
        <v>Machinery, Equipment &amp; Components</v>
      </c>
    </row>
    <row r="198" spans="1:9" x14ac:dyDescent="0.3">
      <c r="A198" t="e" vm="197">
        <v>#VALUE!</v>
      </c>
      <c r="B198" s="2" cm="1">
        <f t="array" ref="B198">_FV(A198,"Shares outstanding",TRUE)</f>
        <v>274335600</v>
      </c>
      <c r="C198" t="str" cm="1">
        <f t="array" ref="C198">_FV(A198,"Exchange abbreviation",TRUE)</f>
        <v>XNYS</v>
      </c>
      <c r="D198" s="3" cm="1">
        <f t="array" ref="D198">_FV(A198,"P/E",TRUE)</f>
        <v>17.182600000000001</v>
      </c>
      <c r="E198" s="2" cm="1">
        <f t="array" ref="E198">_FV(A198,"Volume average",TRUE)</f>
        <v>1285621</v>
      </c>
      <c r="F198" s="4" cm="1">
        <f t="array" ref="F198">_FV(A198,"Year incorporated",TRUE)</f>
        <v>1952</v>
      </c>
      <c r="G198" s="5" cm="1">
        <f t="array" ref="G198">_FV(A198,"Price")</f>
        <v>208.85</v>
      </c>
      <c r="H198" s="2" cm="1">
        <f t="array" ref="H198">_FV(A198,"Employees")</f>
        <v>106500</v>
      </c>
      <c r="I198" t="str" cm="1">
        <f t="array" ref="I198">_FV(A198,"Industry")</f>
        <v>Aerospace &amp; Defense</v>
      </c>
    </row>
    <row r="199" spans="1:9" x14ac:dyDescent="0.3">
      <c r="A199" t="e" vm="198">
        <v>#VALUE!</v>
      </c>
      <c r="B199" s="2" cm="1">
        <f t="array" ref="B199">_FV(A199,"Shares outstanding",TRUE)</f>
        <v>1088960000</v>
      </c>
      <c r="C199" t="str" cm="1">
        <f t="array" ref="C199">_FV(A199,"Exchange abbreviation",TRUE)</f>
        <v>XNYS</v>
      </c>
      <c r="D199" s="3" cm="1">
        <f t="array" ref="D199">_FV(A199,"P/E",TRUE)</f>
        <v>14.8758</v>
      </c>
      <c r="E199" s="2" cm="1">
        <f t="array" ref="E199">_FV(A199,"Volume average",TRUE)</f>
        <v>6320651</v>
      </c>
      <c r="F199" s="4" cm="1">
        <f t="array" ref="F199">_FV(A199,"Year incorporated",TRUE)</f>
        <v>1892</v>
      </c>
      <c r="G199" s="5" cm="1">
        <f t="array" ref="G199">_FV(A199,"Price")</f>
        <v>99.32</v>
      </c>
      <c r="H199" s="2" cm="1">
        <f t="array" ref="H199">_FV(A199,"Employees")</f>
        <v>172000</v>
      </c>
      <c r="I199" t="str" cm="1">
        <f t="array" ref="I199">_FV(A199,"Industry")</f>
        <v>Consumer Goods Conglomerates</v>
      </c>
    </row>
    <row r="200" spans="1:9" x14ac:dyDescent="0.3">
      <c r="A200" t="e" vm="199">
        <v>#VALUE!</v>
      </c>
      <c r="B200" s="2" cm="1">
        <f t="array" ref="B200">_FV(A200,"Shares outstanding",TRUE)</f>
        <v>454677200</v>
      </c>
      <c r="C200" t="str" cm="1">
        <f t="array" ref="C200">_FV(A200,"Exchange abbreviation",TRUE)</f>
        <v>XNAS</v>
      </c>
      <c r="D200" s="3" cm="1">
        <f t="array" ref="D200">_FV(A200,"P/E",TRUE)</f>
        <v>19.063400000000001</v>
      </c>
      <c r="E200" s="2" cm="1">
        <f t="array" ref="E200">_FV(A200,"Volume average",TRUE)</f>
        <v>1937773</v>
      </c>
      <c r="F200" s="4" cm="1">
        <f t="array" ref="F200">_FV(A200,"Year incorporated",TRUE)</f>
        <v>2022</v>
      </c>
      <c r="G200" s="5" cm="1">
        <f t="array" ref="G200">_FV(A200,"Price")</f>
        <v>78.260000000000005</v>
      </c>
      <c r="H200" s="2" cm="1">
        <f t="array" ref="H200">_FV(A200,"Employees")</f>
        <v>50000</v>
      </c>
      <c r="I200" t="str" cm="1">
        <f t="array" ref="I200">_FV(A200,"Industry")</f>
        <v>Healthcare Equipment &amp; Supplies</v>
      </c>
    </row>
    <row r="201" spans="1:9" x14ac:dyDescent="0.3">
      <c r="A201" t="e" vm="200">
        <v>#VALUE!</v>
      </c>
      <c r="B201" s="2" cm="1">
        <f t="array" ref="B201">_FV(A201,"Shares outstanding",TRUE)</f>
        <v>639129500</v>
      </c>
      <c r="C201" t="str" cm="1">
        <f t="array" ref="C201">_FV(A201,"Exchange abbreviation",TRUE)</f>
        <v>XNAS</v>
      </c>
      <c r="D201" s="3" cm="1">
        <f t="array" ref="D201">_FV(A201,"P/E",TRUE)</f>
        <v>18.536799999999999</v>
      </c>
      <c r="E201" s="2" cm="1">
        <f t="array" ref="E201">_FV(A201,"Volume average",TRUE)</f>
        <v>3539778</v>
      </c>
      <c r="F201" s="4" cm="1">
        <f t="array" ref="F201">_FV(A201,"Year incorporated",TRUE)</f>
        <v>1988</v>
      </c>
      <c r="G201" s="5" cm="1">
        <f t="array" ref="G201">_FV(A201,"Price")</f>
        <v>16.45</v>
      </c>
      <c r="H201" s="2" cm="1">
        <f t="array" ref="H201">_FV(A201,"Employees")</f>
        <v>2700</v>
      </c>
      <c r="I201" t="str" cm="1">
        <f t="array" ref="I201">_FV(A201,"Industry")</f>
        <v>Software &amp; IT Services</v>
      </c>
    </row>
    <row r="202" spans="1:9" x14ac:dyDescent="0.3">
      <c r="A202" t="e" vm="201">
        <v>#VALUE!</v>
      </c>
      <c r="B202" s="2" cm="1">
        <f t="array" ref="B202">_FV(A202,"Shares outstanding",TRUE)</f>
        <v>1248000000</v>
      </c>
      <c r="C202" t="str" cm="1">
        <f t="array" ref="C202">_FV(A202,"Exchange abbreviation",TRUE)</f>
        <v>XNAS</v>
      </c>
      <c r="D202" s="3" cm="1">
        <f t="array" ref="D202">_FV(A202,"P/E",TRUE)</f>
        <v>17.9587</v>
      </c>
      <c r="E202" s="2" cm="1">
        <f t="array" ref="E202">_FV(A202,"Volume average",TRUE)</f>
        <v>5345285</v>
      </c>
      <c r="F202" s="4" cm="1">
        <f t="array" ref="F202">_FV(A202,"Year incorporated",TRUE)</f>
        <v>1987</v>
      </c>
      <c r="G202" s="5" cm="1">
        <f t="array" ref="G202">_FV(A202,"Price")</f>
        <v>78.52</v>
      </c>
      <c r="H202" s="2" cm="1">
        <f t="array" ref="H202">_FV(A202,"Employees")</f>
        <v>17000</v>
      </c>
      <c r="I202" t="str" cm="1">
        <f t="array" ref="I202">_FV(A202,"Industry")</f>
        <v>Pharmaceuticals</v>
      </c>
    </row>
    <row r="203" spans="1:9" x14ac:dyDescent="0.3">
      <c r="A203" t="e" vm="202">
        <v>#VALUE!</v>
      </c>
      <c r="B203" s="2" cm="1">
        <f t="array" ref="B203">_FV(A203,"Shares outstanding",TRUE)</f>
        <v>587354500</v>
      </c>
      <c r="C203" t="str" cm="1">
        <f t="array" ref="C203">_FV(A203,"Exchange abbreviation",TRUE)</f>
        <v>XNYS</v>
      </c>
      <c r="D203" s="3" cm="1">
        <f t="array" ref="D203">_FV(A203,"P/E",TRUE)</f>
        <v>19.177199999999999</v>
      </c>
      <c r="E203" s="2" cm="1">
        <f t="array" ref="E203">_FV(A203,"Volume average",TRUE)</f>
        <v>2739548</v>
      </c>
      <c r="F203" s="4" cm="1">
        <f t="array" ref="F203">_FV(A203,"Year incorporated",TRUE)</f>
        <v>1928</v>
      </c>
      <c r="G203" s="5" cm="1">
        <f t="array" ref="G203">_FV(A203,"Price")</f>
        <v>89.4</v>
      </c>
      <c r="H203" s="2" cm="1">
        <f t="array" ref="H203">_FV(A203,"Employees")</f>
        <v>32500</v>
      </c>
      <c r="I203" t="str" cm="1">
        <f t="array" ref="I203">_FV(A203,"Industry")</f>
        <v>Food &amp; Tobacco</v>
      </c>
    </row>
    <row r="204" spans="1:9" x14ac:dyDescent="0.3">
      <c r="A204" t="e" vm="203">
        <v>#VALUE!</v>
      </c>
      <c r="B204" s="2" cm="1">
        <f t="array" ref="B204">_FV(A204,"Shares outstanding",TRUE)</f>
        <v>96521160</v>
      </c>
      <c r="C204" t="str" cm="1">
        <f t="array" ref="C204">_FV(A204,"Exchange abbreviation",TRUE)</f>
        <v>XNYS</v>
      </c>
      <c r="D204" s="3" t="e" cm="1" vm="54">
        <f t="array" ref="D204">_FV(A204,"P/E",TRUE)</f>
        <v>#VALUE!</v>
      </c>
      <c r="E204" s="2" cm="1">
        <f t="array" ref="E204">_FV(A204,"Volume average",TRUE)</f>
        <v>45504</v>
      </c>
      <c r="F204" s="4" cm="1">
        <f t="array" ref="F204">_FV(A204,"Year incorporated",TRUE)</f>
        <v>1979</v>
      </c>
      <c r="G204" s="5" cm="1">
        <f t="array" ref="G204">_FV(A204,"Price")</f>
        <v>18.100000000000001</v>
      </c>
      <c r="H204" s="2" cm="1">
        <f t="array" ref="H204">_FV(A204,"Employees")</f>
        <v>3543</v>
      </c>
      <c r="I204" t="str" cm="1">
        <f t="array" ref="I204">_FV(A204,"Industry")</f>
        <v>Insurance</v>
      </c>
    </row>
    <row r="205" spans="1:9" x14ac:dyDescent="0.3">
      <c r="A205" t="e" vm="204">
        <v>#VALUE!</v>
      </c>
      <c r="B205" s="2" cm="1">
        <f t="array" ref="B205">_FV(A205,"Shares outstanding",TRUE)</f>
        <v>850130500</v>
      </c>
      <c r="C205" t="str" cm="1">
        <f t="array" ref="C205">_FV(A205,"Exchange abbreviation",TRUE)</f>
        <v>XNYS</v>
      </c>
      <c r="D205" s="3" cm="1">
        <f t="array" ref="D205">_FV(A205,"P/E",TRUE)</f>
        <v>29.7883</v>
      </c>
      <c r="E205" s="2" cm="1">
        <f t="array" ref="E205">_FV(A205,"Volume average",TRUE)</f>
        <v>4700001</v>
      </c>
      <c r="F205" s="4" cm="1">
        <f t="array" ref="F205">_FV(A205,"Year incorporated",TRUE)</f>
        <v>1936</v>
      </c>
      <c r="G205" s="5" cm="1">
        <f t="array" ref="G205">_FV(A205,"Price")</f>
        <v>31.37</v>
      </c>
      <c r="H205" s="2" cm="1">
        <f t="array" ref="H205">_FV(A205,"Employees")</f>
        <v>57500</v>
      </c>
      <c r="I205" t="str" cm="1">
        <f t="array" ref="I205">_FV(A205,"Industry")</f>
        <v>Electronic Equipment &amp; Parts</v>
      </c>
    </row>
    <row r="206" spans="1:9" x14ac:dyDescent="0.3">
      <c r="A206" t="e" vm="205">
        <v>#VALUE!</v>
      </c>
      <c r="B206" s="2" cm="1">
        <f t="array" ref="B206">_FV(A206,"Shares outstanding",TRUE)</f>
        <v>1390124000</v>
      </c>
      <c r="C206" t="str" cm="1">
        <f t="array" ref="C206">_FV(A206,"Exchange abbreviation",TRUE)</f>
        <v>XNYS</v>
      </c>
      <c r="D206" s="3" cm="1">
        <f t="array" ref="D206">_FV(A206,"P/E",TRUE)</f>
        <v>5.0201000000000002</v>
      </c>
      <c r="E206" s="2" cm="1">
        <f t="array" ref="E206">_FV(A206,"Volume average",TRUE)</f>
        <v>14000486</v>
      </c>
      <c r="F206" s="4" cm="1">
        <f t="array" ref="F206">_FV(A206,"Year incorporated",TRUE)</f>
        <v>2009</v>
      </c>
      <c r="G206" s="5" cm="1">
        <f t="array" ref="G206">_FV(A206,"Price")</f>
        <v>31.69</v>
      </c>
      <c r="H206" s="2" cm="1">
        <f t="array" ref="H206">_FV(A206,"Employees")</f>
        <v>167000</v>
      </c>
      <c r="I206" t="str" cm="1">
        <f t="array" ref="I206">_FV(A206,"Industry")</f>
        <v>Automobiles &amp; Auto Parts</v>
      </c>
    </row>
    <row r="207" spans="1:9" x14ac:dyDescent="0.3">
      <c r="A207" t="e" vm="206">
        <v>#VALUE!</v>
      </c>
      <c r="B207" s="2" cm="1">
        <f t="array" ref="B207">_FV(A207,"Shares outstanding",TRUE)</f>
        <v>62405950</v>
      </c>
      <c r="C207" t="str" cm="1">
        <f t="array" ref="C207">_FV(A207,"Exchange abbreviation",TRUE)</f>
        <v>XNYS</v>
      </c>
      <c r="D207" s="3" cm="1">
        <f t="array" ref="D207">_FV(A207,"P/E",TRUE)</f>
        <v>21.1934</v>
      </c>
      <c r="E207" s="2" cm="1">
        <f t="array" ref="E207">_FV(A207,"Volume average",TRUE)</f>
        <v>1244815</v>
      </c>
      <c r="F207" s="4" cm="1">
        <f t="array" ref="F207">_FV(A207,"Year incorporated",TRUE)</f>
        <v>2006</v>
      </c>
      <c r="G207" s="5" cm="1">
        <f t="array" ref="G207">_FV(A207,"Price")</f>
        <v>109.03</v>
      </c>
      <c r="H207" s="2" cm="1">
        <f t="array" ref="H207">_FV(A207,"Employees")</f>
        <v>9160</v>
      </c>
      <c r="I207" t="str" cm="1">
        <f t="array" ref="I207">_FV(A207,"Industry")</f>
        <v>Machinery, Equipment &amp; Components</v>
      </c>
    </row>
    <row r="208" spans="1:9" x14ac:dyDescent="0.3">
      <c r="A208" t="e" vm="207">
        <v>#VALUE!</v>
      </c>
      <c r="B208" s="2" cm="1">
        <f t="array" ref="B208">_FV(A208,"Shares outstanding",TRUE)</f>
        <v>12697000000</v>
      </c>
      <c r="C208" t="str" cm="1">
        <f t="array" ref="C208">_FV(A208,"Exchange abbreviation",TRUE)</f>
        <v>XNAS</v>
      </c>
      <c r="D208" s="3" cm="1">
        <f t="array" ref="D208">_FV(A208,"P/E",TRUE)</f>
        <v>23.6313</v>
      </c>
      <c r="E208" s="2" cm="1">
        <f t="array" ref="E208">_FV(A208,"Volume average",TRUE)</f>
        <v>23972900</v>
      </c>
      <c r="F208" s="4" cm="1">
        <f t="array" ref="F208">_FV(A208,"Year incorporated",TRUE)</f>
        <v>2015</v>
      </c>
      <c r="G208" s="5" cm="1">
        <f t="array" ref="G208">_FV(A208,"Price")</f>
        <v>105.21</v>
      </c>
      <c r="H208" s="2" cm="1">
        <f t="array" ref="H208">_FV(A208,"Employees")</f>
        <v>190711</v>
      </c>
      <c r="I208" t="str" cm="1">
        <f t="array" ref="I208">_FV(A208,"Industry")</f>
        <v>Software &amp; IT Services</v>
      </c>
    </row>
    <row r="209" spans="1:9" x14ac:dyDescent="0.3">
      <c r="A209" t="e" vm="208">
        <v>#VALUE!</v>
      </c>
      <c r="B209" s="2" cm="1">
        <f t="array" ref="B209">_FV(A209,"Shares outstanding",TRUE)</f>
        <v>12697000000</v>
      </c>
      <c r="C209" t="str" cm="1">
        <f t="array" ref="C209">_FV(A209,"Exchange abbreviation",TRUE)</f>
        <v>XNAS</v>
      </c>
      <c r="D209" s="3" cm="1">
        <f t="array" ref="D209">_FV(A209,"P/E",TRUE)</f>
        <v>23.458600000000001</v>
      </c>
      <c r="E209" s="2" cm="1">
        <f t="array" ref="E209">_FV(A209,"Volume average",TRUE)</f>
        <v>31292387</v>
      </c>
      <c r="F209" s="4" cm="1">
        <f t="array" ref="F209">_FV(A209,"Year incorporated",TRUE)</f>
        <v>2015</v>
      </c>
      <c r="G209" s="5" cm="1">
        <f t="array" ref="G209">_FV(A209,"Price")</f>
        <v>104.69</v>
      </c>
      <c r="H209" s="2" cm="1">
        <f t="array" ref="H209">_FV(A209,"Employees")</f>
        <v>190711</v>
      </c>
      <c r="I209" t="str" cm="1">
        <f t="array" ref="I209">_FV(A209,"Industry")</f>
        <v>Software &amp; IT Services</v>
      </c>
    </row>
    <row r="210" spans="1:9" x14ac:dyDescent="0.3">
      <c r="A210" t="e" vm="209">
        <v>#VALUE!</v>
      </c>
      <c r="B210" s="2" cm="1">
        <f t="array" ref="B210">_FV(A210,"Shares outstanding",TRUE)</f>
        <v>140515600</v>
      </c>
      <c r="C210" t="str" cm="1">
        <f t="array" ref="C210">_FV(A210,"Exchange abbreviation",TRUE)</f>
        <v>XNYS</v>
      </c>
      <c r="D210" s="3" cm="1">
        <f t="array" ref="D210">_FV(A210,"P/E",TRUE)</f>
        <v>19.688600000000001</v>
      </c>
      <c r="E210" s="2" cm="1">
        <f t="array" ref="E210">_FV(A210,"Volume average",TRUE)</f>
        <v>935247</v>
      </c>
      <c r="F210" s="4" cm="1">
        <f t="array" ref="F210">_FV(A210,"Year incorporated",TRUE)</f>
        <v>1928</v>
      </c>
      <c r="G210" s="5" cm="1">
        <f t="array" ref="G210">_FV(A210,"Price")</f>
        <v>171.31</v>
      </c>
      <c r="H210" s="2" cm="1">
        <f t="array" ref="H210">_FV(A210,"Employees")</f>
        <v>58000</v>
      </c>
      <c r="I210" t="str" cm="1">
        <f t="array" ref="I210">_FV(A210,"Industry")</f>
        <v>Automobiles &amp; Auto Parts</v>
      </c>
    </row>
    <row r="211" spans="1:9" x14ac:dyDescent="0.3">
      <c r="A211" t="e" vm="210">
        <v>#VALUE!</v>
      </c>
      <c r="B211" s="2" cm="1">
        <f t="array" ref="B211">_FV(A211,"Shares outstanding",TRUE)</f>
        <v>261770700</v>
      </c>
      <c r="C211" t="str" cm="1">
        <f t="array" ref="C211">_FV(A211,"Exchange abbreviation",TRUE)</f>
        <v>XNYS</v>
      </c>
      <c r="D211" s="3" cm="1">
        <f t="array" ref="D211">_FV(A211,"P/E",TRUE)</f>
        <v>259.19880000000001</v>
      </c>
      <c r="E211" s="2" cm="1">
        <f t="array" ref="E211">_FV(A211,"Volume average",TRUE)</f>
        <v>2136571</v>
      </c>
      <c r="F211" s="4" cm="1">
        <f t="array" ref="F211">_FV(A211,"Year incorporated",TRUE)</f>
        <v>2000</v>
      </c>
      <c r="G211" s="5" cm="1">
        <f t="array" ref="G211">_FV(A211,"Price")</f>
        <v>101.48</v>
      </c>
      <c r="H211" s="2" cm="1">
        <f t="array" ref="H211">_FV(A211,"Employees")</f>
        <v>25000</v>
      </c>
      <c r="I211" t="str" cm="1">
        <f t="array" ref="I211">_FV(A211,"Industry")</f>
        <v>Professional &amp; Commercial Services</v>
      </c>
    </row>
    <row r="212" spans="1:9" x14ac:dyDescent="0.3">
      <c r="A212" t="e" vm="211">
        <v>#VALUE!</v>
      </c>
      <c r="B212" s="2" cm="1">
        <f t="array" ref="B212">_FV(A212,"Shares outstanding",TRUE)</f>
        <v>191415600</v>
      </c>
      <c r="C212" t="str" cm="1">
        <f t="array" ref="C212">_FV(A212,"Exchange abbreviation",TRUE)</f>
        <v>XNYS</v>
      </c>
      <c r="D212" s="3" cm="1">
        <f t="array" ref="D212">_FV(A212,"P/E",TRUE)</f>
        <v>19.997</v>
      </c>
      <c r="E212" s="2" cm="1">
        <f t="array" ref="E212">_FV(A212,"Volume average",TRUE)</f>
        <v>768468</v>
      </c>
      <c r="F212" s="4" cm="1">
        <f t="array" ref="F212">_FV(A212,"Year incorporated",TRUE)</f>
        <v>2010</v>
      </c>
      <c r="G212" s="5" cm="1">
        <f t="array" ref="G212">_FV(A212,"Price")</f>
        <v>101.58</v>
      </c>
      <c r="H212" s="2" cm="1">
        <f t="array" ref="H212">_FV(A212,"Employees")</f>
        <v>19700</v>
      </c>
      <c r="I212" t="str" cm="1">
        <f t="array" ref="I212">_FV(A212,"Industry")</f>
        <v>Communications &amp; Networking</v>
      </c>
    </row>
    <row r="213" spans="1:9" x14ac:dyDescent="0.3">
      <c r="A213" t="e" vm="212">
        <v>#VALUE!</v>
      </c>
      <c r="B213" s="2" cm="1">
        <f t="array" ref="B213">_FV(A213,"Shares outstanding",TRUE)</f>
        <v>333794800</v>
      </c>
      <c r="C213" t="str" cm="1">
        <f t="array" ref="C213">_FV(A213,"Exchange abbreviation",TRUE)</f>
        <v>XNYS</v>
      </c>
      <c r="D213" s="3" cm="1">
        <f t="array" ref="D213">_FV(A213,"P/E",TRUE)</f>
        <v>11.701000000000001</v>
      </c>
      <c r="E213" s="2" cm="1">
        <f t="array" ref="E213">_FV(A213,"Volume average",TRUE)</f>
        <v>2107512</v>
      </c>
      <c r="F213" s="4" cm="1">
        <f t="array" ref="F213">_FV(A213,"Year incorporated",TRUE)</f>
        <v>1998</v>
      </c>
      <c r="G213" s="5" cm="1">
        <f t="array" ref="G213">_FV(A213,"Price")</f>
        <v>321.26</v>
      </c>
      <c r="H213" s="2" cm="1">
        <f t="array" ref="H213">_FV(A213,"Employees")</f>
        <v>48500</v>
      </c>
      <c r="I213" t="str" cm="1">
        <f t="array" ref="I213">_FV(A213,"Industry")</f>
        <v>Investment Banking &amp; Investment Services</v>
      </c>
    </row>
    <row r="214" spans="1:9" x14ac:dyDescent="0.3">
      <c r="A214" t="e" vm="213">
        <v>#VALUE!</v>
      </c>
      <c r="B214" s="2" cm="1">
        <f t="array" ref="B214">_FV(A214,"Shares outstanding",TRUE)</f>
        <v>50166960</v>
      </c>
      <c r="C214" t="str" cm="1">
        <f t="array" ref="C214">_FV(A214,"Exchange abbreviation",TRUE)</f>
        <v>XNYS</v>
      </c>
      <c r="D214" s="3" cm="1">
        <f t="array" ref="D214">_FV(A214,"P/E",TRUE)</f>
        <v>20.828499999999998</v>
      </c>
      <c r="E214" s="2" cm="1">
        <f t="array" ref="E214">_FV(A214,"Volume average",TRUE)</f>
        <v>289306</v>
      </c>
      <c r="F214" s="4" cm="1">
        <f t="array" ref="F214">_FV(A214,"Year incorporated",TRUE)</f>
        <v>1928</v>
      </c>
      <c r="G214" s="5" cm="1">
        <f t="array" ref="G214">_FV(A214,"Price")</f>
        <v>667.5</v>
      </c>
      <c r="H214" s="2" cm="1">
        <f t="array" ref="H214">_FV(A214,"Employees")</f>
        <v>23000</v>
      </c>
      <c r="I214" t="str" cm="1">
        <f t="array" ref="I214">_FV(A214,"Industry")</f>
        <v>Machinery, Equipment &amp; Components</v>
      </c>
    </row>
    <row r="215" spans="1:9" x14ac:dyDescent="0.3">
      <c r="A215" t="e" vm="214">
        <v>#VALUE!</v>
      </c>
      <c r="B215" s="2" cm="1">
        <f t="array" ref="B215">_FV(A215,"Shares outstanding",TRUE)</f>
        <v>902194900</v>
      </c>
      <c r="C215" t="str" cm="1">
        <f t="array" ref="C215">_FV(A215,"Exchange abbreviation",TRUE)</f>
        <v>XNYS</v>
      </c>
      <c r="D215" s="3" cm="1">
        <f t="array" ref="D215">_FV(A215,"P/E",TRUE)</f>
        <v>13.523199999999999</v>
      </c>
      <c r="E215" s="2" cm="1">
        <f t="array" ref="E215">_FV(A215,"Volume average",TRUE)</f>
        <v>9699316</v>
      </c>
      <c r="F215" s="4" cm="1">
        <f t="array" ref="F215">_FV(A215,"Year incorporated",TRUE)</f>
        <v>1996</v>
      </c>
      <c r="G215" s="5" cm="1">
        <f t="array" ref="G215">_FV(A215,"Price")</f>
        <v>29.02</v>
      </c>
      <c r="H215" s="2" cm="1">
        <f t="array" ref="H215">_FV(A215,"Employees")</f>
        <v>46000</v>
      </c>
      <c r="I215" t="str" cm="1">
        <f t="array" ref="I215">_FV(A215,"Industry")</f>
        <v>Oil &amp; Gas Related Equipment and Services</v>
      </c>
    </row>
    <row r="216" spans="1:9" x14ac:dyDescent="0.3">
      <c r="A216" t="e" vm="215">
        <v>#VALUE!</v>
      </c>
      <c r="B216" s="2" cm="1">
        <f t="array" ref="B216">_FV(A216,"Shares outstanding",TRUE)</f>
        <v>138598400</v>
      </c>
      <c r="C216" t="str" cm="1">
        <f t="array" ref="C216">_FV(A216,"Exchange abbreviation",TRUE)</f>
        <v>XNAS</v>
      </c>
      <c r="D216" s="3" cm="1">
        <f t="array" ref="D216">_FV(A216,"P/E",TRUE)</f>
        <v>68.874499999999998</v>
      </c>
      <c r="E216" s="2" cm="1">
        <f t="array" ref="E216">_FV(A216,"Volume average",TRUE)</f>
        <v>1939577</v>
      </c>
      <c r="F216" s="4" cm="1">
        <f t="array" ref="F216">_FV(A216,"Year incorporated",TRUE)</f>
        <v>1926</v>
      </c>
      <c r="G216" s="5" cm="1">
        <f t="array" ref="G216">_FV(A216,"Price")</f>
        <v>59.91</v>
      </c>
      <c r="H216" s="2" cm="1">
        <f t="array" ref="H216">_FV(A216,"Employees")</f>
        <v>6490</v>
      </c>
      <c r="I216" t="str" cm="1">
        <f t="array" ref="I216">_FV(A216,"Industry")</f>
        <v>Leisure Products</v>
      </c>
    </row>
    <row r="217" spans="1:9" x14ac:dyDescent="0.3">
      <c r="A217" t="e" vm="216">
        <v>#VALUE!</v>
      </c>
      <c r="B217" s="2" cm="1">
        <f t="array" ref="B217">_FV(A217,"Shares outstanding",TRUE)</f>
        <v>1443615000</v>
      </c>
      <c r="C217" t="str" cm="1">
        <f t="array" ref="C217">_FV(A217,"Exchange abbreviation",TRUE)</f>
        <v>XNAS</v>
      </c>
      <c r="D217" s="3" cm="1">
        <f t="array" ref="D217">_FV(A217,"P/E",TRUE)</f>
        <v>6.5174000000000003</v>
      </c>
      <c r="E217" s="2" cm="1">
        <f t="array" ref="E217">_FV(A217,"Volume average",TRUE)</f>
        <v>15870974</v>
      </c>
      <c r="F217" s="4" cm="1">
        <f t="array" ref="F217">_FV(A217,"Year incorporated",TRUE)</f>
        <v>1966</v>
      </c>
      <c r="G217" s="5" cm="1">
        <f t="array" ref="G217">_FV(A217,"Price")</f>
        <v>9.44</v>
      </c>
      <c r="H217" s="2" cm="1">
        <f t="array" ref="H217">_FV(A217,"Employees")</f>
        <v>20198</v>
      </c>
      <c r="I217" t="str" cm="1">
        <f t="array" ref="I217">_FV(A217,"Industry")</f>
        <v>Banking Services</v>
      </c>
    </row>
    <row r="218" spans="1:9" x14ac:dyDescent="0.3">
      <c r="A218" t="e" vm="217">
        <v>#VALUE!</v>
      </c>
      <c r="B218" s="2" cm="1">
        <f t="array" ref="B218">_FV(A218,"Shares outstanding",TRUE)</f>
        <v>275089300</v>
      </c>
      <c r="C218" t="str" cm="1">
        <f t="array" ref="C218">_FV(A218,"Exchange abbreviation",TRUE)</f>
        <v>XNYS</v>
      </c>
      <c r="D218" s="3" cm="1">
        <f t="array" ref="D218">_FV(A218,"P/E",TRUE)</f>
        <v>13.9438</v>
      </c>
      <c r="E218" s="2" cm="1">
        <f t="array" ref="E218">_FV(A218,"Volume average",TRUE)</f>
        <v>1419195</v>
      </c>
      <c r="F218" s="4" cm="1">
        <f t="array" ref="F218">_FV(A218,"Year incorporated",TRUE)</f>
        <v>2010</v>
      </c>
      <c r="G218" s="5" cm="1">
        <f t="array" ref="G218">_FV(A218,"Price")</f>
        <v>277.63</v>
      </c>
      <c r="H218" s="2" cm="1">
        <f t="array" ref="H218">_FV(A218,"Employees")</f>
        <v>207000</v>
      </c>
      <c r="I218" t="str" cm="1">
        <f t="array" ref="I218">_FV(A218,"Industry")</f>
        <v>Healthcare Providers &amp; Services</v>
      </c>
    </row>
    <row r="219" spans="1:9" x14ac:dyDescent="0.3">
      <c r="A219" t="e" vm="218">
        <v>#VALUE!</v>
      </c>
      <c r="B219" s="2" cm="1">
        <f t="array" ref="B219">_FV(A219,"Shares outstanding",TRUE)</f>
        <v>1012669000</v>
      </c>
      <c r="C219" t="str" cm="1">
        <f t="array" ref="C219">_FV(A219,"Exchange abbreviation",TRUE)</f>
        <v>XNYS</v>
      </c>
      <c r="D219" s="3" cm="1">
        <f t="array" ref="D219">_FV(A219,"P/E",TRUE)</f>
        <v>17.561</v>
      </c>
      <c r="E219" s="2" cm="1">
        <f t="array" ref="E219">_FV(A219,"Volume average",TRUE)</f>
        <v>3378086</v>
      </c>
      <c r="F219" s="4" cm="1">
        <f t="array" ref="F219">_FV(A219,"Year incorporated",TRUE)</f>
        <v>1978</v>
      </c>
      <c r="G219" s="5" cm="1">
        <f t="array" ref="G219">_FV(A219,"Price")</f>
        <v>285.75</v>
      </c>
      <c r="H219" s="2" cm="1">
        <f t="array" ref="H219">_FV(A219,"Employees")</f>
        <v>471600</v>
      </c>
      <c r="I219" t="str" cm="1">
        <f t="array" ref="I219">_FV(A219,"Industry")</f>
        <v>Specialty Retailers</v>
      </c>
    </row>
    <row r="220" spans="1:9" x14ac:dyDescent="0.3">
      <c r="A220" t="e" vm="219">
        <v>#VALUE!</v>
      </c>
      <c r="B220" s="2" cm="1">
        <f t="array" ref="B220">_FV(A220,"Shares outstanding",TRUE)</f>
        <v>307050600</v>
      </c>
      <c r="C220" t="str" cm="1">
        <f t="array" ref="C220">_FV(A220,"Exchange abbreviation",TRUE)</f>
        <v>XNYS</v>
      </c>
      <c r="D220" s="3" cm="1">
        <f t="array" ref="D220">_FV(A220,"P/E",TRUE)</f>
        <v>20.652799999999999</v>
      </c>
      <c r="E220" s="2" cm="1">
        <f t="array" ref="E220">_FV(A220,"Volume average",TRUE)</f>
        <v>1551982</v>
      </c>
      <c r="F220" s="4" cm="1">
        <f t="array" ref="F220">_FV(A220,"Year incorporated",TRUE)</f>
        <v>1920</v>
      </c>
      <c r="G220" s="5" cm="1">
        <f t="array" ref="G220">_FV(A220,"Price")</f>
        <v>130.94</v>
      </c>
      <c r="H220" s="2" cm="1">
        <f t="array" ref="H220">_FV(A220,"Employees")</f>
        <v>1623</v>
      </c>
      <c r="I220" t="str" cm="1">
        <f t="array" ref="I220">_FV(A220,"Industry")</f>
        <v>Oil &amp; Gas</v>
      </c>
    </row>
    <row r="221" spans="1:9" x14ac:dyDescent="0.3">
      <c r="A221" t="e" vm="220">
        <v>#VALUE!</v>
      </c>
      <c r="B221" s="2" cm="1">
        <f t="array" ref="B221">_FV(A221,"Shares outstanding",TRUE)</f>
        <v>310234700</v>
      </c>
      <c r="C221" t="str" cm="1">
        <f t="array" ref="C221">_FV(A221,"Exchange abbreviation",TRUE)</f>
        <v>XNYS</v>
      </c>
      <c r="D221" s="3" cm="1">
        <f t="array" ref="D221">_FV(A221,"P/E",TRUE)</f>
        <v>11.939</v>
      </c>
      <c r="E221" s="2" cm="1">
        <f t="array" ref="E221">_FV(A221,"Volume average",TRUE)</f>
        <v>1748368</v>
      </c>
      <c r="F221" s="4" cm="1">
        <f t="array" ref="F221">_FV(A221,"Year incorporated",TRUE)</f>
        <v>1985</v>
      </c>
      <c r="G221" s="5" cm="1">
        <f t="array" ref="G221">_FV(A221,"Price")</f>
        <v>68.22</v>
      </c>
      <c r="H221" s="2" cm="1">
        <f t="array" ref="H221">_FV(A221,"Employees")</f>
        <v>18800</v>
      </c>
      <c r="I221" t="str" cm="1">
        <f t="array" ref="I221">_FV(A221,"Industry")</f>
        <v>Insurance</v>
      </c>
    </row>
    <row r="222" spans="1:9" x14ac:dyDescent="0.3">
      <c r="A222" t="e" vm="221">
        <v>#VALUE!</v>
      </c>
      <c r="B222" s="2" cm="1">
        <f t="array" ref="B222">_FV(A222,"Shares outstanding",TRUE)</f>
        <v>39925740</v>
      </c>
      <c r="C222" t="str" cm="1">
        <f t="array" ref="C222">_FV(A222,"Exchange abbreviation",TRUE)</f>
        <v>XNYS</v>
      </c>
      <c r="D222" s="3" cm="1">
        <f t="array" ref="D222">_FV(A222,"P/E",TRUE)</f>
        <v>13.6244</v>
      </c>
      <c r="E222" s="2" cm="1">
        <f t="array" ref="E222">_FV(A222,"Volume average",TRUE)</f>
        <v>315912</v>
      </c>
      <c r="F222" s="4" cm="1">
        <f t="array" ref="F222">_FV(A222,"Year incorporated",TRUE)</f>
        <v>2010</v>
      </c>
      <c r="G222" s="5" cm="1">
        <f t="array" ref="G222">_FV(A222,"Price")</f>
        <v>192.73</v>
      </c>
      <c r="H222" s="2" cm="1">
        <f t="array" ref="H222">_FV(A222,"Employees")</f>
        <v>43000</v>
      </c>
      <c r="I222" t="str" cm="1">
        <f t="array" ref="I222">_FV(A222,"Industry")</f>
        <v>Aerospace &amp; Defense</v>
      </c>
    </row>
    <row r="223" spans="1:9" x14ac:dyDescent="0.3">
      <c r="A223" t="e" vm="222">
        <v>#VALUE!</v>
      </c>
      <c r="B223" s="2" cm="1">
        <f t="array" ref="B223">_FV(A223,"Shares outstanding",TRUE)</f>
        <v>264626500</v>
      </c>
      <c r="C223" t="str" cm="1">
        <f t="array" ref="C223">_FV(A223,"Exchange abbreviation",TRUE)</f>
        <v>XNYS</v>
      </c>
      <c r="D223" s="3" cm="1">
        <f t="array" ref="D223">_FV(A223,"P/E",TRUE)</f>
        <v>32.012799999999999</v>
      </c>
      <c r="E223" s="2" cm="1">
        <f t="array" ref="E223">_FV(A223,"Volume average",TRUE)</f>
        <v>1717641</v>
      </c>
      <c r="F223" s="4" cm="1">
        <f t="array" ref="F223">_FV(A223,"Year incorporated",TRUE)</f>
        <v>2010</v>
      </c>
      <c r="G223" s="5" cm="1">
        <f t="array" ref="G223">_FV(A223,"Price")</f>
        <v>142.62</v>
      </c>
      <c r="H223" s="2" cm="1">
        <f t="array" ref="H223">_FV(A223,"Employees")</f>
        <v>159000</v>
      </c>
      <c r="I223" t="str" cm="1">
        <f t="array" ref="I223">_FV(A223,"Industry")</f>
        <v>Hotels &amp; Entertainment Services</v>
      </c>
    </row>
    <row r="224" spans="1:9" x14ac:dyDescent="0.3">
      <c r="A224" t="e" vm="223">
        <v>#VALUE!</v>
      </c>
      <c r="B224" s="2" cm="1">
        <f t="array" ref="B224">_FV(A224,"Shares outstanding",TRUE)</f>
        <v>246551000</v>
      </c>
      <c r="C224" t="str" cm="1">
        <f t="array" ref="C224">_FV(A224,"Exchange abbreviation",TRUE)</f>
        <v>XNAS</v>
      </c>
      <c r="D224" s="3" cm="1">
        <f t="array" ref="D224">_FV(A224,"P/E",TRUE)</f>
        <v>28.040199999999999</v>
      </c>
      <c r="E224" s="2" cm="1">
        <f t="array" ref="E224">_FV(A224,"Volume average",TRUE)</f>
        <v>1266632</v>
      </c>
      <c r="F224" s="4" cm="1">
        <f t="array" ref="F224">_FV(A224,"Year incorporated",TRUE)</f>
        <v>1990</v>
      </c>
      <c r="G224" s="5" cm="1">
        <f t="array" ref="G224">_FV(A224,"Price")</f>
        <v>82.45</v>
      </c>
      <c r="H224" s="2" cm="1">
        <f t="array" ref="H224">_FV(A224,"Employees")</f>
        <v>6944</v>
      </c>
      <c r="I224" t="str" cm="1">
        <f t="array" ref="I224">_FV(A224,"Industry")</f>
        <v>Healthcare Equipment &amp; Supplies</v>
      </c>
    </row>
    <row r="225" spans="1:9" x14ac:dyDescent="0.3">
      <c r="A225" t="e" vm="224">
        <v>#VALUE!</v>
      </c>
      <c r="B225" s="2" cm="1">
        <f t="array" ref="B225">_FV(A225,"Shares outstanding",TRUE)</f>
        <v>665431000</v>
      </c>
      <c r="C225" t="str" cm="1">
        <f t="array" ref="C225">_FV(A225,"Exchange abbreviation",TRUE)</f>
        <v>XNAS</v>
      </c>
      <c r="D225" s="3" cm="1">
        <f t="array" ref="D225">_FV(A225,"P/E",TRUE)</f>
        <v>25.701799999999999</v>
      </c>
      <c r="E225" s="2" cm="1">
        <f t="array" ref="E225">_FV(A225,"Volume average",TRUE)</f>
        <v>2565016</v>
      </c>
      <c r="F225" s="4" cm="1">
        <f t="array" ref="F225">_FV(A225,"Year incorporated",TRUE)</f>
        <v>1999</v>
      </c>
      <c r="G225" s="5" cm="1">
        <f t="array" ref="G225">_FV(A225,"Price")</f>
        <v>196.22</v>
      </c>
      <c r="H225" s="2" cm="1">
        <f t="array" ref="H225">_FV(A225,"Employees")</f>
        <v>97000</v>
      </c>
      <c r="I225" t="str" cm="1">
        <f t="array" ref="I225">_FV(A225,"Industry")</f>
        <v>Consumer Goods Conglomerates</v>
      </c>
    </row>
    <row r="226" spans="1:9" x14ac:dyDescent="0.3">
      <c r="A226" t="e" vm="225">
        <v>#VALUE!</v>
      </c>
      <c r="B226" s="2" cm="1">
        <f t="array" ref="B226">_FV(A226,"Shares outstanding",TRUE)</f>
        <v>1295869000</v>
      </c>
      <c r="C226" t="str" cm="1">
        <f t="array" ref="C226">_FV(A226,"Exchange abbreviation",TRUE)</f>
        <v>XNYS</v>
      </c>
      <c r="D226" s="3" cm="1">
        <f t="array" ref="D226">_FV(A226,"P/E",TRUE)</f>
        <v>21.6844</v>
      </c>
      <c r="E226" s="2" cm="1">
        <f t="array" ref="E226">_FV(A226,"Volume average",TRUE)</f>
        <v>10644048</v>
      </c>
      <c r="F226" s="4" cm="1">
        <f t="array" ref="F226">_FV(A226,"Year incorporated",TRUE)</f>
        <v>2015</v>
      </c>
      <c r="G226" s="5" cm="1">
        <f t="array" ref="G226">_FV(A226,"Price")</f>
        <v>13.8</v>
      </c>
      <c r="H226" s="2" cm="1">
        <f t="array" ref="H226">_FV(A226,"Employees")</f>
        <v>60200</v>
      </c>
      <c r="I226" t="str" cm="1">
        <f t="array" ref="I226">_FV(A226,"Industry")</f>
        <v>Computers, Phones &amp; Household Electronics</v>
      </c>
    </row>
    <row r="227" spans="1:9" x14ac:dyDescent="0.3">
      <c r="A227" t="e" vm="226">
        <v>#VALUE!</v>
      </c>
      <c r="B227" s="2" cm="1">
        <f t="array" ref="B227">_FV(A227,"Shares outstanding",TRUE)</f>
        <v>985115500</v>
      </c>
      <c r="C227" t="str" cm="1">
        <f t="array" ref="C227">_FV(A227,"Exchange abbreviation",TRUE)</f>
        <v>XNYS</v>
      </c>
      <c r="D227" s="3" cm="1">
        <f t="array" ref="D227">_FV(A227,"P/E",TRUE)</f>
        <v>11.8977</v>
      </c>
      <c r="E227" s="2" cm="1">
        <f t="array" ref="E227">_FV(A227,"Volume average",TRUE)</f>
        <v>5805561</v>
      </c>
      <c r="F227" s="4" cm="1">
        <f t="array" ref="F227">_FV(A227,"Year incorporated",TRUE)</f>
        <v>1998</v>
      </c>
      <c r="G227" s="5" cm="1">
        <f t="array" ref="G227">_FV(A227,"Price")</f>
        <v>29.4</v>
      </c>
      <c r="H227" s="2" cm="1">
        <f t="array" ref="H227">_FV(A227,"Employees")</f>
        <v>58000</v>
      </c>
      <c r="I227" t="str" cm="1">
        <f t="array" ref="I227">_FV(A227,"Industry")</f>
        <v>Computers, Phones &amp; Household Electronics</v>
      </c>
    </row>
    <row r="228" spans="1:9" x14ac:dyDescent="0.3">
      <c r="A228" t="e" vm="227">
        <v>#VALUE!</v>
      </c>
      <c r="B228" s="2" cm="1">
        <f t="array" ref="B228">_FV(A228,"Shares outstanding",TRUE)</f>
        <v>546532900</v>
      </c>
      <c r="C228" t="str" cm="1">
        <f t="array" ref="C228">_FV(A228,"Exchange abbreviation",TRUE)</f>
        <v>XNYS</v>
      </c>
      <c r="D228" s="3" cm="1">
        <f t="array" ref="D228">_FV(A228,"P/E",TRUE)</f>
        <v>22.849699999999999</v>
      </c>
      <c r="E228" s="2" cm="1">
        <f t="array" ref="E228">_FV(A228,"Volume average",TRUE)</f>
        <v>2186796</v>
      </c>
      <c r="F228" s="4" cm="1">
        <f t="array" ref="F228">_FV(A228,"Year incorporated",TRUE)</f>
        <v>1928</v>
      </c>
      <c r="G228" s="5" cm="1">
        <f t="array" ref="G228">_FV(A228,"Price")</f>
        <v>40.909999999999997</v>
      </c>
      <c r="H228" s="2" cm="1">
        <f t="array" ref="H228">_FV(A228,"Employees")</f>
        <v>20000</v>
      </c>
      <c r="I228" t="str" cm="1">
        <f t="array" ref="I228">_FV(A228,"Industry")</f>
        <v>Food &amp; Tobacco</v>
      </c>
    </row>
    <row r="229" spans="1:9" x14ac:dyDescent="0.3">
      <c r="A229" t="e" vm="228">
        <v>#VALUE!</v>
      </c>
      <c r="B229" s="2" cm="1">
        <f t="array" ref="B229">_FV(A229,"Shares outstanding",TRUE)</f>
        <v>131195200</v>
      </c>
      <c r="C229" t="str" cm="1">
        <f t="array" ref="C229">_FV(A229,"Exchange abbreviation",TRUE)</f>
        <v>XNAS</v>
      </c>
      <c r="D229" s="3" cm="1">
        <f t="array" ref="D229">_FV(A229,"P/E",TRUE)</f>
        <v>20.486699999999999</v>
      </c>
      <c r="E229" s="2" cm="1">
        <f t="array" ref="E229">_FV(A229,"Volume average",TRUE)</f>
        <v>741784</v>
      </c>
      <c r="F229" s="4" cm="1">
        <f t="array" ref="F229">_FV(A229,"Year incorporated",TRUE)</f>
        <v>1992</v>
      </c>
      <c r="G229" s="5" cm="1">
        <f t="array" ref="G229">_FV(A229,"Price")</f>
        <v>79.13</v>
      </c>
      <c r="H229" s="2" cm="1">
        <f t="array" ref="H229">_FV(A229,"Employees")</f>
        <v>22000</v>
      </c>
      <c r="I229" t="str" cm="1">
        <f t="array" ref="I229">_FV(A229,"Industry")</f>
        <v>Healthcare Equipment &amp; Supplies</v>
      </c>
    </row>
    <row r="230" spans="1:9" x14ac:dyDescent="0.3">
      <c r="A230" t="e" vm="229">
        <v>#VALUE!</v>
      </c>
      <c r="B230" s="2" cm="1">
        <f t="array" ref="B230">_FV(A230,"Shares outstanding",TRUE)</f>
        <v>713479100</v>
      </c>
      <c r="C230" t="str" cm="1">
        <f t="array" ref="C230">_FV(A230,"Exchange abbreviation",TRUE)</f>
        <v>XNAS</v>
      </c>
      <c r="D230" s="3" cm="1">
        <f t="array" ref="D230">_FV(A230,"P/E",TRUE)</f>
        <v>14.4991</v>
      </c>
      <c r="E230" s="2" cm="1">
        <f t="array" ref="E230">_FV(A230,"Volume average",TRUE)</f>
        <v>5571453</v>
      </c>
      <c r="F230" s="4" cm="1">
        <f t="array" ref="F230">_FV(A230,"Year incorporated",TRUE)</f>
        <v>1998</v>
      </c>
      <c r="G230" s="5" cm="1">
        <f t="array" ref="G230">_FV(A230,"Price")</f>
        <v>17.309999999999999</v>
      </c>
      <c r="H230" s="2" cm="1">
        <f t="array" ref="H230">_FV(A230,"Employees")</f>
        <v>165</v>
      </c>
      <c r="I230" t="str" cm="1">
        <f t="array" ref="I230">_FV(A230,"Industry")</f>
        <v>Residential &amp; Commercial REIT</v>
      </c>
    </row>
    <row r="231" spans="1:9" x14ac:dyDescent="0.3">
      <c r="A231" t="e" vm="230">
        <v>#VALUE!</v>
      </c>
      <c r="B231" s="2" cm="1">
        <f t="array" ref="B231">_FV(A231,"Shares outstanding",TRUE)</f>
        <v>204398800</v>
      </c>
      <c r="C231" t="str" cm="1">
        <f t="array" ref="C231">_FV(A231,"Exchange abbreviation",TRUE)</f>
        <v>XNYS</v>
      </c>
      <c r="D231" s="3" cm="1">
        <f t="array" ref="D231">_FV(A231,"P/E",TRUE)</f>
        <v>33.274000000000001</v>
      </c>
      <c r="E231" s="2" cm="1">
        <f t="array" ref="E231">_FV(A231,"Volume average",TRUE)</f>
        <v>944192</v>
      </c>
      <c r="F231" s="4" cm="1">
        <f t="array" ref="F231">_FV(A231,"Year incorporated",TRUE)</f>
        <v>1927</v>
      </c>
      <c r="G231" s="5" cm="1">
        <f t="array" ref="G231">_FV(A231,"Price")</f>
        <v>274.64</v>
      </c>
      <c r="H231" s="2" cm="1">
        <f t="array" ref="H231">_FV(A231,"Employees")</f>
        <v>18075</v>
      </c>
      <c r="I231" t="str" cm="1">
        <f t="array" ref="I231">_FV(A231,"Industry")</f>
        <v>Food &amp; Tobacco</v>
      </c>
    </row>
    <row r="232" spans="1:9" x14ac:dyDescent="0.3">
      <c r="A232" t="e" vm="231">
        <v>#VALUE!</v>
      </c>
      <c r="B232" s="2" cm="1">
        <f t="array" ref="B232">_FV(A232,"Shares outstanding",TRUE)</f>
        <v>124945000</v>
      </c>
      <c r="C232" t="str" cm="1">
        <f t="array" ref="C232">_FV(A232,"Exchange abbreviation",TRUE)</f>
        <v>XNYS</v>
      </c>
      <c r="D232" s="3" cm="1">
        <f t="array" ref="D232">_FV(A232,"P/E",TRUE)</f>
        <v>21.529199999999999</v>
      </c>
      <c r="E232" s="2" cm="1">
        <f t="array" ref="E232">_FV(A232,"Volume average",TRUE)</f>
        <v>1007706</v>
      </c>
      <c r="F232" s="4" cm="1">
        <f t="array" ref="F232">_FV(A232,"Year incorporated",TRUE)</f>
        <v>1964</v>
      </c>
      <c r="G232" s="5" cm="1">
        <f t="array" ref="G232">_FV(A232,"Price")</f>
        <v>528.5</v>
      </c>
      <c r="H232" s="2" cm="1">
        <f t="array" ref="H232">_FV(A232,"Employees")</f>
        <v>67100</v>
      </c>
      <c r="I232" t="str" cm="1">
        <f t="array" ref="I232">_FV(A232,"Industry")</f>
        <v>Healthcare Providers &amp; Services</v>
      </c>
    </row>
    <row r="233" spans="1:9" x14ac:dyDescent="0.3">
      <c r="A233" t="e" vm="232">
        <v>#VALUE!</v>
      </c>
      <c r="B233" s="2" cm="1">
        <f t="array" ref="B233">_FV(A233,"Shares outstanding",TRUE)</f>
        <v>413291000</v>
      </c>
      <c r="C233" t="str" cm="1">
        <f t="array" ref="C233">_FV(A233,"Exchange abbreviation",TRUE)</f>
        <v>XNYS</v>
      </c>
      <c r="D233" s="3" cm="1">
        <f t="array" ref="D233">_FV(A233,"P/E",TRUE)</f>
        <v>0</v>
      </c>
      <c r="E233" s="2" cm="1">
        <f t="array" ref="E233">_FV(A233,"Volume average",TRUE)</f>
        <v>258</v>
      </c>
      <c r="F233" s="4" cm="1">
        <f t="array" ref="F233">_FV(A233,"Year incorporated",TRUE)</f>
        <v>2017</v>
      </c>
      <c r="G233" s="5" cm="1">
        <f t="array" ref="G233">_FV(A233,"Price")</f>
        <v>61.560099999999998</v>
      </c>
      <c r="H233" s="2" cm="1">
        <f t="array" ref="H233">_FV(A233,"Employees")</f>
        <v>21400</v>
      </c>
      <c r="I233" t="str" cm="1">
        <f t="array" ref="I233">_FV(A233,"Industry")</f>
        <v>Aerospace &amp; Defense</v>
      </c>
    </row>
    <row r="234" spans="1:9" x14ac:dyDescent="0.3">
      <c r="A234" t="e" vm="233">
        <v>#VALUE!</v>
      </c>
      <c r="B234" s="2" cm="1">
        <f t="array" ref="B234">_FV(A234,"Shares outstanding",TRUE)</f>
        <v>908045400</v>
      </c>
      <c r="C234" t="str" cm="1">
        <f t="array" ref="C234">_FV(A234,"Exchange abbreviation",TRUE)</f>
        <v>XNYS</v>
      </c>
      <c r="D234" s="3" cm="1">
        <f t="array" ref="D234">_FV(A234,"P/E",TRUE)</f>
        <v>60.062199999999997</v>
      </c>
      <c r="E234" s="2" cm="1">
        <f t="array" ref="E234">_FV(A234,"Volume average",TRUE)</f>
        <v>4270840</v>
      </c>
      <c r="F234" s="4" cm="1">
        <f t="array" ref="F234">_FV(A234,"Year incorporated",TRUE)</f>
        <v>1911</v>
      </c>
      <c r="G234" s="5" cm="1">
        <f t="array" ref="G234">_FV(A234,"Price")</f>
        <v>122.57</v>
      </c>
      <c r="H234" s="2" cm="1">
        <f t="array" ref="H234">_FV(A234,"Employees")</f>
        <v>311300</v>
      </c>
      <c r="I234" t="str" cm="1">
        <f t="array" ref="I234">_FV(A234,"Industry")</f>
        <v>Software &amp; IT Services</v>
      </c>
    </row>
    <row r="235" spans="1:9" x14ac:dyDescent="0.3">
      <c r="A235" t="e" vm="234">
        <v>#VALUE!</v>
      </c>
      <c r="B235" s="2" cm="1">
        <f t="array" ref="B235">_FV(A235,"Shares outstanding",TRUE)</f>
        <v>559714800</v>
      </c>
      <c r="C235" t="str" cm="1">
        <f t="array" ref="C235">_FV(A235,"Exchange abbreviation",TRUE)</f>
        <v>XNYS</v>
      </c>
      <c r="D235" s="3" cm="1">
        <f t="array" ref="D235">_FV(A235,"P/E",TRUE)</f>
        <v>40.770099999999999</v>
      </c>
      <c r="E235" s="2" cm="1">
        <f t="array" ref="E235">_FV(A235,"Volume average",TRUE)</f>
        <v>2327978</v>
      </c>
      <c r="F235" s="4" cm="1">
        <f t="array" ref="F235">_FV(A235,"Year incorporated",TRUE)</f>
        <v>2013</v>
      </c>
      <c r="G235" s="5" cm="1">
        <f t="array" ref="G235">_FV(A235,"Price")</f>
        <v>106.75</v>
      </c>
      <c r="H235" s="2" cm="1">
        <f t="array" ref="H235">_FV(A235,"Employees")</f>
        <v>8911</v>
      </c>
      <c r="I235" t="str" cm="1">
        <f t="array" ref="I235">_FV(A235,"Industry")</f>
        <v>Investment Banking &amp; Investment Services</v>
      </c>
    </row>
    <row r="236" spans="1:9" x14ac:dyDescent="0.3">
      <c r="A236" t="e" vm="235">
        <v>#VALUE!</v>
      </c>
      <c r="B236" s="2" cm="1">
        <f t="array" ref="B236">_FV(A236,"Shares outstanding",TRUE)</f>
        <v>82972830</v>
      </c>
      <c r="C236" t="str" cm="1">
        <f t="array" ref="C236">_FV(A236,"Exchange abbreviation",TRUE)</f>
        <v>XNAS</v>
      </c>
      <c r="D236" s="3" cm="1">
        <f t="array" ref="D236">_FV(A236,"P/E",TRUE)</f>
        <v>57.619100000000003</v>
      </c>
      <c r="E236" s="2" cm="1">
        <f t="array" ref="E236">_FV(A236,"Volume average",TRUE)</f>
        <v>397681</v>
      </c>
      <c r="F236" s="4" cm="1">
        <f t="array" ref="F236">_FV(A236,"Year incorporated",TRUE)</f>
        <v>1983</v>
      </c>
      <c r="G236" s="5" cm="1">
        <f t="array" ref="G236">_FV(A236,"Price")</f>
        <v>469.51</v>
      </c>
      <c r="H236" s="2" cm="1">
        <f t="array" ref="H236">_FV(A236,"Employees")</f>
        <v>10780</v>
      </c>
      <c r="I236" t="str" cm="1">
        <f t="array" ref="I236">_FV(A236,"Industry")</f>
        <v>Healthcare Equipment &amp; Supplies</v>
      </c>
    </row>
    <row r="237" spans="1:9" x14ac:dyDescent="0.3">
      <c r="A237" t="e" vm="236">
        <v>#VALUE!</v>
      </c>
      <c r="B237" s="2" cm="1">
        <f t="array" ref="B237">_FV(A237,"Shares outstanding",TRUE)</f>
        <v>75576370</v>
      </c>
      <c r="C237" t="str" cm="1">
        <f t="array" ref="C237">_FV(A237,"Exchange abbreviation",TRUE)</f>
        <v>XNYS</v>
      </c>
      <c r="D237" s="3" cm="1">
        <f t="array" ref="D237">_FV(A237,"P/E",TRUE)</f>
        <v>27.170100000000001</v>
      </c>
      <c r="E237" s="2" cm="1">
        <f t="array" ref="E237">_FV(A237,"Volume average",TRUE)</f>
        <v>415357</v>
      </c>
      <c r="F237" s="4" cm="1">
        <f t="array" ref="F237">_FV(A237,"Year incorporated",TRUE)</f>
        <v>1987</v>
      </c>
      <c r="G237" s="5" cm="1">
        <f t="array" ref="G237">_FV(A237,"Price")</f>
        <v>207.49</v>
      </c>
      <c r="H237" s="2" cm="1">
        <f t="array" ref="H237">_FV(A237,"Employees")</f>
        <v>8868</v>
      </c>
      <c r="I237" t="str" cm="1">
        <f t="array" ref="I237">_FV(A237,"Industry")</f>
        <v>Machinery, Equipment &amp; Components</v>
      </c>
    </row>
    <row r="238" spans="1:9" x14ac:dyDescent="0.3">
      <c r="A238" t="e" vm="237">
        <v>#VALUE!</v>
      </c>
      <c r="B238" s="2" cm="1">
        <f t="array" ref="B238">_FV(A238,"Shares outstanding",TRUE)</f>
        <v>255067500</v>
      </c>
      <c r="C238" t="str" cm="1">
        <f t="array" ref="C238">_FV(A238,"Exchange abbreviation",TRUE)</f>
        <v>XNYS</v>
      </c>
      <c r="D238" s="3" t="e" cm="1" vm="54">
        <f t="array" ref="D238">_FV(A238,"P/E",TRUE)</f>
        <v>#VALUE!</v>
      </c>
      <c r="E238" s="2" cm="1">
        <f t="array" ref="E238">_FV(A238,"Volume average",TRUE)</f>
        <v>1406382</v>
      </c>
      <c r="F238" s="4" cm="1">
        <f t="array" ref="F238">_FV(A238,"Year incorporated",TRUE)</f>
        <v>1909</v>
      </c>
      <c r="G238" s="5" cm="1">
        <f t="array" ref="G238">_FV(A238,"Price")</f>
        <v>95.08</v>
      </c>
      <c r="H238" s="2" cm="1">
        <f t="array" ref="H238">_FV(A238,"Employees")</f>
        <v>24600</v>
      </c>
      <c r="I238" t="str" cm="1">
        <f t="array" ref="I238">_FV(A238,"Industry")</f>
        <v>Food &amp; Tobacco</v>
      </c>
    </row>
    <row r="239" spans="1:9" x14ac:dyDescent="0.3">
      <c r="A239" t="e" vm="238">
        <v>#VALUE!</v>
      </c>
      <c r="B239" s="2" cm="1">
        <f t="array" ref="B239">_FV(A239,"Shares outstanding",TRUE)</f>
        <v>158032000</v>
      </c>
      <c r="C239" t="str" cm="1">
        <f t="array" ref="C239">_FV(A239,"Exchange abbreviation",TRUE)</f>
        <v>XNAS</v>
      </c>
      <c r="D239" s="3" cm="1">
        <f t="array" ref="D239">_FV(A239,"P/E",TRUE)</f>
        <v>49.578400000000002</v>
      </c>
      <c r="E239" s="2" cm="1">
        <f t="array" ref="E239">_FV(A239,"Volume average",TRUE)</f>
        <v>1100017</v>
      </c>
      <c r="F239" s="4" cm="1">
        <f t="array" ref="F239">_FV(A239,"Year incorporated",TRUE)</f>
        <v>2000</v>
      </c>
      <c r="G239" s="5" cm="1">
        <f t="array" ref="G239">_FV(A239,"Price")</f>
        <v>196.3</v>
      </c>
      <c r="H239" s="2" cm="1">
        <f t="array" ref="H239">_FV(A239,"Employees")</f>
        <v>11500</v>
      </c>
      <c r="I239" t="str" cm="1">
        <f t="array" ref="I239">_FV(A239,"Industry")</f>
        <v>Healthcare Equipment &amp; Supplies</v>
      </c>
    </row>
    <row r="240" spans="1:9" x14ac:dyDescent="0.3">
      <c r="A240" t="e" vm="239">
        <v>#VALUE!</v>
      </c>
      <c r="B240" s="2" cm="1">
        <f t="array" ref="B240">_FV(A240,"Shares outstanding",TRUE)</f>
        <v>223086100</v>
      </c>
      <c r="C240" t="str" cm="1">
        <f t="array" ref="C240">_FV(A240,"Exchange abbreviation",TRUE)</f>
        <v>XNAS</v>
      </c>
      <c r="D240" s="3" cm="1">
        <f t="array" ref="D240">_FV(A240,"P/E",TRUE)</f>
        <v>47.002899999999997</v>
      </c>
      <c r="E240" s="2" cm="1">
        <f t="array" ref="E240">_FV(A240,"Volume average",TRUE)</f>
        <v>1734464</v>
      </c>
      <c r="F240" s="4" cm="1">
        <f t="array" ref="F240">_FV(A240,"Year incorporated",TRUE)</f>
        <v>1991</v>
      </c>
      <c r="G240" s="5" cm="1">
        <f t="array" ref="G240">_FV(A240,"Price")</f>
        <v>66.19</v>
      </c>
      <c r="H240" s="2" cm="1">
        <f t="array" ref="H240">_FV(A240,"Employees")</f>
        <v>2324</v>
      </c>
      <c r="I240" t="str" cm="1">
        <f t="array" ref="I240">_FV(A240,"Industry")</f>
        <v>Pharmaceuticals</v>
      </c>
    </row>
    <row r="241" spans="1:9" x14ac:dyDescent="0.3">
      <c r="A241" t="e" vm="240">
        <v>#VALUE!</v>
      </c>
      <c r="B241" s="2" cm="1">
        <f t="array" ref="B241">_FV(A241,"Shares outstanding",TRUE)</f>
        <v>4171000000</v>
      </c>
      <c r="C241" t="str" cm="1">
        <f t="array" ref="C241">_FV(A241,"Exchange abbreviation",TRUE)</f>
        <v>XNAS</v>
      </c>
      <c r="D241" s="3" cm="1">
        <f t="array" ref="D241">_FV(A241,"P/E",TRUE)</f>
        <v>15.3622</v>
      </c>
      <c r="E241" s="2" cm="1">
        <f t="array" ref="E241">_FV(A241,"Volume average",TRUE)</f>
        <v>42409811</v>
      </c>
      <c r="F241" s="4" cm="1">
        <f t="array" ref="F241">_FV(A241,"Year incorporated",TRUE)</f>
        <v>1989</v>
      </c>
      <c r="G241" s="5" cm="1">
        <f t="array" ref="G241">_FV(A241,"Price")</f>
        <v>31.24</v>
      </c>
      <c r="H241" s="2" cm="1">
        <f t="array" ref="H241">_FV(A241,"Employees")</f>
        <v>131900</v>
      </c>
      <c r="I241" t="str" cm="1">
        <f t="array" ref="I241">_FV(A241,"Industry")</f>
        <v>Semiconductors &amp; Semiconductor Equipment</v>
      </c>
    </row>
    <row r="242" spans="1:9" x14ac:dyDescent="0.3">
      <c r="A242" t="e" vm="241">
        <v>#VALUE!</v>
      </c>
      <c r="B242" s="2" cm="1">
        <f t="array" ref="B242">_FV(A242,"Shares outstanding",TRUE)</f>
        <v>280546400</v>
      </c>
      <c r="C242" t="str" cm="1">
        <f t="array" ref="C242">_FV(A242,"Exchange abbreviation",TRUE)</f>
        <v>XNAS</v>
      </c>
      <c r="D242" s="3" cm="1">
        <f t="array" ref="D242">_FV(A242,"P/E",TRUE)</f>
        <v>63.0777</v>
      </c>
      <c r="E242" s="2" cm="1">
        <f t="array" ref="E242">_FV(A242,"Volume average",TRUE)</f>
        <v>1366074</v>
      </c>
      <c r="F242" s="4" cm="1">
        <f t="array" ref="F242">_FV(A242,"Year incorporated",TRUE)</f>
        <v>1993</v>
      </c>
      <c r="G242" s="5" cm="1">
        <f t="array" ref="G242">_FV(A242,"Price")</f>
        <v>422.45</v>
      </c>
      <c r="H242" s="2" cm="1">
        <f t="array" ref="H242">_FV(A242,"Employees")</f>
        <v>17300</v>
      </c>
      <c r="I242" t="str" cm="1">
        <f t="array" ref="I242">_FV(A242,"Industry")</f>
        <v>Financial Technology (Fintech) &amp; Infrastructure</v>
      </c>
    </row>
    <row r="243" spans="1:9" x14ac:dyDescent="0.3">
      <c r="A243" t="e" vm="242">
        <v>#VALUE!</v>
      </c>
      <c r="B243" s="2" cm="1">
        <f t="array" ref="B243">_FV(A243,"Shares outstanding",TRUE)</f>
        <v>611918500</v>
      </c>
      <c r="C243" t="str" cm="1">
        <f t="array" ref="C243">_FV(A243,"Exchange abbreviation",TRUE)</f>
        <v>XNYS</v>
      </c>
      <c r="D243" s="3" cm="1">
        <f t="array" ref="D243">_FV(A243,"P/E",TRUE)</f>
        <v>49.908999999999999</v>
      </c>
      <c r="E243" s="2" cm="1">
        <f t="array" ref="E243">_FV(A243,"Volume average",TRUE)</f>
        <v>2906307</v>
      </c>
      <c r="F243" s="4" cm="1">
        <f t="array" ref="F243">_FV(A243,"Year incorporated",TRUE)</f>
        <v>2017</v>
      </c>
      <c r="G243" s="5" cm="1">
        <f t="array" ref="G243">_FV(A243,"Price")</f>
        <v>33.380000000000003</v>
      </c>
      <c r="H243" s="2" cm="1">
        <f t="array" ref="H243">_FV(A243,"Employees")</f>
        <v>1511</v>
      </c>
      <c r="I243" t="str" cm="1">
        <f t="array" ref="I243">_FV(A243,"Industry")</f>
        <v>Residential &amp; Commercial REIT</v>
      </c>
    </row>
    <row r="244" spans="1:9" x14ac:dyDescent="0.3">
      <c r="A244" t="e" vm="243">
        <v>#VALUE!</v>
      </c>
      <c r="B244" s="2" cm="1">
        <f t="array" ref="B244">_FV(A244,"Shares outstanding",TRUE)</f>
        <v>347056900</v>
      </c>
      <c r="C244" t="str" cm="1">
        <f t="array" ref="C244">_FV(A244,"Exchange abbreviation",TRUE)</f>
        <v>XNYS</v>
      </c>
      <c r="D244" s="3" cm="1">
        <f t="array" ref="D244">_FV(A244,"P/E",TRUE)</f>
        <v>7.5556000000000001</v>
      </c>
      <c r="E244" s="2" cm="1">
        <f t="array" ref="E244">_FV(A244,"Volume average",TRUE)</f>
        <v>2768481</v>
      </c>
      <c r="F244" s="4" cm="1">
        <f t="array" ref="F244">_FV(A244,"Year incorporated",TRUE)</f>
        <v>1941</v>
      </c>
      <c r="G244" s="5" cm="1">
        <f t="array" ref="G244">_FV(A244,"Price")</f>
        <v>31.79</v>
      </c>
      <c r="H244" s="2" cm="1">
        <f t="array" ref="H244">_FV(A244,"Employees")</f>
        <v>39000</v>
      </c>
      <c r="I244" t="str" cm="1">
        <f t="array" ref="I244">_FV(A244,"Industry")</f>
        <v>Containers &amp; Packaging</v>
      </c>
    </row>
    <row r="245" spans="1:9" x14ac:dyDescent="0.3">
      <c r="A245" t="e" vm="244">
        <v>#VALUE!</v>
      </c>
      <c r="B245" s="2" cm="1">
        <f t="array" ref="B245">_FV(A245,"Shares outstanding",TRUE)</f>
        <v>386032800</v>
      </c>
      <c r="C245" t="str" cm="1">
        <f t="array" ref="C245">_FV(A245,"Exchange abbreviation",TRUE)</f>
        <v>XNYS</v>
      </c>
      <c r="D245" s="3" cm="1">
        <f t="array" ref="D245">_FV(A245,"P/E",TRUE)</f>
        <v>15.060700000000001</v>
      </c>
      <c r="E245" s="2" cm="1">
        <f t="array" ref="E245">_FV(A245,"Volume average",TRUE)</f>
        <v>4686665</v>
      </c>
      <c r="F245" s="4" cm="1">
        <f t="array" ref="F245">_FV(A245,"Year incorporated",TRUE)</f>
        <v>1930</v>
      </c>
      <c r="G245" s="5" cm="1">
        <f t="array" ref="G245">_FV(A245,"Price")</f>
        <v>34.22</v>
      </c>
      <c r="H245" s="2" cm="1">
        <f t="array" ref="H245">_FV(A245,"Employees")</f>
        <v>58400</v>
      </c>
      <c r="I245" t="str" cm="1">
        <f t="array" ref="I245">_FV(A245,"Industry")</f>
        <v>Media &amp; Publishing</v>
      </c>
    </row>
    <row r="246" spans="1:9" x14ac:dyDescent="0.3">
      <c r="A246" t="e" vm="245">
        <v>#VALUE!</v>
      </c>
      <c r="B246" s="2" cm="1">
        <f t="array" ref="B246">_FV(A246,"Shares outstanding",TRUE)</f>
        <v>185549100</v>
      </c>
      <c r="C246" t="str" cm="1">
        <f t="array" ref="C246">_FV(A246,"Exchange abbreviation",TRUE)</f>
        <v>XNYS</v>
      </c>
      <c r="D246" s="3" cm="1">
        <f t="array" ref="D246">_FV(A246,"P/E",TRUE)</f>
        <v>33.573999999999998</v>
      </c>
      <c r="E246" s="2" cm="1">
        <f t="array" ref="E246">_FV(A246,"Volume average",TRUE)</f>
        <v>1147780</v>
      </c>
      <c r="F246" s="4" cm="1">
        <f t="array" ref="F246">_FV(A246,"Year incorporated",TRUE)</f>
        <v>2016</v>
      </c>
      <c r="G246" s="5" cm="1">
        <f t="array" ref="G246">_FV(A246,"Price")</f>
        <v>184.4</v>
      </c>
      <c r="H246" s="2" cm="1">
        <f t="array" ref="H246">_FV(A246,"Employees")</f>
        <v>86000</v>
      </c>
      <c r="I246" t="str" cm="1">
        <f t="array" ref="I246">_FV(A246,"Industry")</f>
        <v>Biotechnology &amp; Medical Research</v>
      </c>
    </row>
    <row r="247" spans="1:9" x14ac:dyDescent="0.3">
      <c r="A247" t="e" vm="246">
        <v>#VALUE!</v>
      </c>
      <c r="B247" s="2" cm="1">
        <f t="array" ref="B247">_FV(A247,"Shares outstanding",TRUE)</f>
        <v>404956700</v>
      </c>
      <c r="C247" t="str" cm="1">
        <f t="array" ref="C247">_FV(A247,"Exchange abbreviation",TRUE)</f>
        <v>XNYS</v>
      </c>
      <c r="D247" s="3" cm="1">
        <f t="array" ref="D247">_FV(A247,"P/E",TRUE)</f>
        <v>35.9084</v>
      </c>
      <c r="E247" s="2" cm="1">
        <f t="array" ref="E247">_FV(A247,"Volume average",TRUE)</f>
        <v>2513004</v>
      </c>
      <c r="F247" s="4" cm="1">
        <f t="array" ref="F247">_FV(A247,"Year incorporated",TRUE)</f>
        <v>2013</v>
      </c>
      <c r="G247" s="5" cm="1">
        <f t="array" ref="G247">_FV(A247,"Price")</f>
        <v>57.09</v>
      </c>
      <c r="H247" s="2" cm="1">
        <f t="array" ref="H247">_FV(A247,"Employees")</f>
        <v>17000</v>
      </c>
      <c r="I247" t="str" cm="1">
        <f t="array" ref="I247">_FV(A247,"Industry")</f>
        <v>Machinery, Equipment &amp; Components</v>
      </c>
    </row>
    <row r="248" spans="1:9" x14ac:dyDescent="0.3">
      <c r="A248" t="e" vm="247">
        <v>#VALUE!</v>
      </c>
      <c r="B248" s="2" cm="1">
        <f t="array" ref="B248">_FV(A248,"Shares outstanding",TRUE)</f>
        <v>291574200</v>
      </c>
      <c r="C248" t="str" cm="1">
        <f t="array" ref="C248">_FV(A248,"Exchange abbreviation",TRUE)</f>
        <v>XNYS</v>
      </c>
      <c r="D248" s="3" cm="1">
        <f t="array" ref="D248">_FV(A248,"P/E",TRUE)</f>
        <v>28.9663</v>
      </c>
      <c r="E248" s="2" cm="1">
        <f t="array" ref="E248">_FV(A248,"Volume average",TRUE)</f>
        <v>1230338</v>
      </c>
      <c r="F248" s="4" cm="1">
        <f t="array" ref="F248">_FV(A248,"Year incorporated",TRUE)</f>
        <v>2014</v>
      </c>
      <c r="G248" s="5" cm="1">
        <f t="array" ref="G248">_FV(A248,"Price")</f>
        <v>55.64</v>
      </c>
      <c r="H248" s="2" cm="1">
        <f t="array" ref="H248">_FV(A248,"Employees")</f>
        <v>27600</v>
      </c>
      <c r="I248" t="str" cm="1">
        <f t="array" ref="I248">_FV(A248,"Industry")</f>
        <v>Residential &amp; Commercial REIT</v>
      </c>
    </row>
    <row r="249" spans="1:9" x14ac:dyDescent="0.3">
      <c r="A249" t="e" vm="248">
        <v>#VALUE!</v>
      </c>
      <c r="B249" s="2" cm="1">
        <f t="array" ref="B249">_FV(A249,"Shares outstanding",TRUE)</f>
        <v>350398100</v>
      </c>
      <c r="C249" t="str" cm="1">
        <f t="array" ref="C249">_FV(A249,"Exchange abbreviation",TRUE)</f>
        <v>XNAS</v>
      </c>
      <c r="D249" s="3" cm="1">
        <f t="array" ref="D249">_FV(A249,"P/E",TRUE)</f>
        <v>83.510400000000004</v>
      </c>
      <c r="E249" s="2" cm="1">
        <f t="array" ref="E249">_FV(A249,"Volume average",TRUE)</f>
        <v>1854846</v>
      </c>
      <c r="F249" s="4" cm="1">
        <f t="array" ref="F249">_FV(A249,"Year incorporated",TRUE)</f>
        <v>1995</v>
      </c>
      <c r="G249" s="5" cm="1">
        <f t="array" ref="G249">_FV(A249,"Price")</f>
        <v>303.20999999999998</v>
      </c>
      <c r="H249" s="2" cm="1">
        <f t="array" ref="H249">_FV(A249,"Employees")</f>
        <v>12120</v>
      </c>
      <c r="I249" t="str" cm="1">
        <f t="array" ref="I249">_FV(A249,"Industry")</f>
        <v>Healthcare Equipment &amp; Supplies</v>
      </c>
    </row>
    <row r="250" spans="1:9" x14ac:dyDescent="0.3">
      <c r="A250" t="e" vm="249">
        <v>#VALUE!</v>
      </c>
      <c r="B250" s="2" cm="1">
        <f t="array" ref="B250">_FV(A250,"Shares outstanding",TRUE)</f>
        <v>79042050</v>
      </c>
      <c r="C250" t="str" cm="1">
        <f t="array" ref="C250">_FV(A250,"Exchange abbreviation",TRUE)</f>
        <v>XNYS</v>
      </c>
      <c r="D250" s="3" cm="1">
        <f t="array" ref="D250">_FV(A250,"P/E",TRUE)</f>
        <v>26.396000000000001</v>
      </c>
      <c r="E250" s="2" cm="1">
        <f t="array" ref="E250">_FV(A250,"Volume average",TRUE)</f>
        <v>515964</v>
      </c>
      <c r="F250" s="4" cm="1">
        <f t="array" ref="F250">_FV(A250,"Year incorporated",TRUE)</f>
        <v>1990</v>
      </c>
      <c r="G250" s="5" cm="1">
        <f t="array" ref="G250">_FV(A250,"Price")</f>
        <v>300.64999999999998</v>
      </c>
      <c r="H250" s="2" cm="1">
        <f t="array" ref="H250">_FV(A250,"Employees")</f>
        <v>19830</v>
      </c>
      <c r="I250" t="str" cm="1">
        <f t="array" ref="I250">_FV(A250,"Industry")</f>
        <v>Software &amp; IT Services</v>
      </c>
    </row>
    <row r="251" spans="1:9" x14ac:dyDescent="0.3">
      <c r="A251" t="e" vm="250">
        <v>#VALUE!</v>
      </c>
      <c r="B251" s="2" cm="1">
        <f t="array" ref="B251">_FV(A251,"Shares outstanding",TRUE)</f>
        <v>304821100</v>
      </c>
      <c r="C251" t="str" cm="1">
        <f t="array" ref="C251">_FV(A251,"Exchange abbreviation",TRUE)</f>
        <v>XNYS</v>
      </c>
      <c r="D251" s="3" cm="1">
        <f t="array" ref="D251">_FV(A251,"P/E",TRUE)</f>
        <v>23.234000000000002</v>
      </c>
      <c r="E251" s="2" cm="1">
        <f t="array" ref="E251">_FV(A251,"Volume average",TRUE)</f>
        <v>1094506</v>
      </c>
      <c r="F251" s="4" cm="1">
        <f t="array" ref="F251">_FV(A251,"Year incorporated",TRUE)</f>
        <v>1961</v>
      </c>
      <c r="G251" s="5" cm="1">
        <f t="array" ref="G251">_FV(A251,"Price")</f>
        <v>227.19</v>
      </c>
      <c r="H251" s="2" cm="1">
        <f t="array" ref="H251">_FV(A251,"Employees")</f>
        <v>46000</v>
      </c>
      <c r="I251" t="str" cm="1">
        <f t="array" ref="I251">_FV(A251,"Industry")</f>
        <v>Consumer Goods Conglomerates</v>
      </c>
    </row>
    <row r="252" spans="1:9" x14ac:dyDescent="0.3">
      <c r="A252" t="e" vm="251">
        <v>#VALUE!</v>
      </c>
      <c r="B252" s="2" cm="1">
        <f t="array" ref="B252">_FV(A252,"Shares outstanding",TRUE)</f>
        <v>458200000</v>
      </c>
      <c r="C252" t="str" cm="1">
        <f t="array" ref="C252">_FV(A252,"Exchange abbreviation",TRUE)</f>
        <v>XNYS</v>
      </c>
      <c r="D252" s="3" cm="1">
        <f t="array" ref="D252">_FV(A252,"P/E",TRUE)</f>
        <v>11.932399999999999</v>
      </c>
      <c r="E252" s="2" cm="1">
        <f t="array" ref="E252">_FV(A252,"Volume average",TRUE)</f>
        <v>4236240</v>
      </c>
      <c r="F252" s="4" cm="1">
        <f t="array" ref="F252">_FV(A252,"Year incorporated",TRUE)</f>
        <v>2007</v>
      </c>
      <c r="G252" s="5" cm="1">
        <f t="array" ref="G252">_FV(A252,"Price")</f>
        <v>16.04</v>
      </c>
      <c r="H252" s="2" cm="1">
        <f t="array" ref="H252">_FV(A252,"Employees")</f>
        <v>8611</v>
      </c>
      <c r="I252" t="str" cm="1">
        <f t="array" ref="I252">_FV(A252,"Industry")</f>
        <v>Investment Banking &amp; Investment Services</v>
      </c>
    </row>
    <row r="253" spans="1:9" x14ac:dyDescent="0.3">
      <c r="A253" t="e" vm="252">
        <v>#VALUE!</v>
      </c>
      <c r="B253" s="2" cm="1">
        <f t="array" ref="B253">_FV(A253,"Shares outstanding",TRUE)</f>
        <v>126714100</v>
      </c>
      <c r="C253" t="str" cm="1">
        <f t="array" ref="C253">_FV(A253,"Exchange abbreviation",TRUE)</f>
        <v>XNYS</v>
      </c>
      <c r="D253" s="3" cm="1">
        <f t="array" ref="D253">_FV(A253,"P/E",TRUE)</f>
        <v>22.947500000000002</v>
      </c>
      <c r="E253" s="2" cm="1">
        <f t="array" ref="E253">_FV(A253,"Volume average",TRUE)</f>
        <v>430656</v>
      </c>
      <c r="F253" s="4" cm="1">
        <f t="array" ref="F253">_FV(A253,"Year incorporated",TRUE)</f>
        <v>2022</v>
      </c>
      <c r="G253" s="5" cm="1">
        <f t="array" ref="G253">_FV(A253,"Price")</f>
        <v>115.3</v>
      </c>
      <c r="H253" s="2" cm="1">
        <f t="array" ref="H253">_FV(A253,"Employees")</f>
        <v>60000</v>
      </c>
      <c r="I253" t="str" cm="1">
        <f t="array" ref="I253">_FV(A253,"Industry")</f>
        <v>Construction &amp; Engineering</v>
      </c>
    </row>
    <row r="254" spans="1:9" x14ac:dyDescent="0.3">
      <c r="A254" t="e" vm="253">
        <v>#VALUE!</v>
      </c>
      <c r="B254" s="2" cm="1">
        <f t="array" ref="B254">_FV(A254,"Shares outstanding",TRUE)</f>
        <v>103647700</v>
      </c>
      <c r="C254" t="str" cm="1">
        <f t="array" ref="C254">_FV(A254,"Exchange abbreviation",TRUE)</f>
        <v>XNAS</v>
      </c>
      <c r="D254" s="3" cm="1">
        <f t="array" ref="D254">_FV(A254,"P/E",TRUE)</f>
        <v>19.877800000000001</v>
      </c>
      <c r="E254" s="2" cm="1">
        <f t="array" ref="E254">_FV(A254,"Volume average",TRUE)</f>
        <v>786305</v>
      </c>
      <c r="F254" s="4" cm="1">
        <f t="array" ref="F254">_FV(A254,"Year incorporated",TRUE)</f>
        <v>1961</v>
      </c>
      <c r="G254" s="5" cm="1">
        <f t="array" ref="G254">_FV(A254,"Price")</f>
        <v>174.97</v>
      </c>
      <c r="H254" s="2" cm="1">
        <f t="array" ref="H254">_FV(A254,"Employees")</f>
        <v>37151</v>
      </c>
      <c r="I254" t="str" cm="1">
        <f t="array" ref="I254">_FV(A254,"Industry")</f>
        <v>Freight &amp; Logistics Services</v>
      </c>
    </row>
    <row r="255" spans="1:9" x14ac:dyDescent="0.3">
      <c r="A255" t="e" vm="254">
        <v>#VALUE!</v>
      </c>
      <c r="B255" s="2" cm="1">
        <f t="array" ref="B255">_FV(A255,"Shares outstanding",TRUE)</f>
        <v>687231000</v>
      </c>
      <c r="C255" t="str" cm="1">
        <f t="array" ref="C255">_FV(A255,"Exchange abbreviation",TRUE)</f>
        <v>XNYS</v>
      </c>
      <c r="D255" s="3" cm="1">
        <f t="array" ref="D255">_FV(A255,"P/E",TRUE)</f>
        <v>32.139899999999997</v>
      </c>
      <c r="E255" s="2" cm="1">
        <f t="array" ref="E255">_FV(A255,"Volume average",TRUE)</f>
        <v>3856932</v>
      </c>
      <c r="F255" s="4" cm="1">
        <f t="array" ref="F255">_FV(A255,"Year incorporated",TRUE)</f>
        <v>2014</v>
      </c>
      <c r="G255" s="5" cm="1">
        <f t="array" ref="G255">_FV(A255,"Price")</f>
        <v>58.51</v>
      </c>
      <c r="H255" s="2" cm="1">
        <f t="array" ref="H255">_FV(A255,"Employees")</f>
        <v>102000</v>
      </c>
      <c r="I255" t="str" cm="1">
        <f t="array" ref="I255">_FV(A255,"Industry")</f>
        <v>Machinery, Equipment &amp; Components</v>
      </c>
    </row>
    <row r="256" spans="1:9" x14ac:dyDescent="0.3">
      <c r="A256" t="e" vm="255">
        <v>#VALUE!</v>
      </c>
      <c r="B256" s="2" cm="1">
        <f t="array" ref="B256">_FV(A256,"Shares outstanding",TRUE)</f>
        <v>72990730</v>
      </c>
      <c r="C256" t="str" cm="1">
        <f t="array" ref="C256">_FV(A256,"Exchange abbreviation",TRUE)</f>
        <v>XNAS</v>
      </c>
      <c r="D256" s="3" cm="1">
        <f t="array" ref="D256">_FV(A256,"P/E",TRUE)</f>
        <v>33.065100000000001</v>
      </c>
      <c r="E256" s="2" cm="1">
        <f t="array" ref="E256">_FV(A256,"Volume average",TRUE)</f>
        <v>809497</v>
      </c>
      <c r="F256" s="4" cm="1">
        <f t="array" ref="F256">_FV(A256,"Year incorporated",TRUE)</f>
        <v>1985</v>
      </c>
      <c r="G256" s="5" cm="1">
        <f t="array" ref="G256">_FV(A256,"Price")</f>
        <v>148.1</v>
      </c>
      <c r="H256" s="2" cm="1">
        <f t="array" ref="H256">_FV(A256,"Employees")</f>
        <v>6847</v>
      </c>
      <c r="I256" t="str" cm="1">
        <f t="array" ref="I256">_FV(A256,"Industry")</f>
        <v>Software &amp; IT Services</v>
      </c>
    </row>
    <row r="257" spans="1:9" x14ac:dyDescent="0.3">
      <c r="A257" t="e" vm="256">
        <v>#VALUE!</v>
      </c>
      <c r="B257" s="2" cm="1">
        <f t="array" ref="B257">_FV(A257,"Shares outstanding",TRUE)</f>
        <v>2598734000</v>
      </c>
      <c r="C257" t="str" cm="1">
        <f t="array" ref="C257">_FV(A257,"Exchange abbreviation",TRUE)</f>
        <v>XNYS</v>
      </c>
      <c r="D257" s="3" cm="1">
        <f t="array" ref="D257">_FV(A257,"P/E",TRUE)</f>
        <v>34.071899999999999</v>
      </c>
      <c r="E257" s="2" cm="1">
        <f t="array" ref="E257">_FV(A257,"Volume average",TRUE)</f>
        <v>7396068</v>
      </c>
      <c r="F257" s="4" cm="1">
        <f t="array" ref="F257">_FV(A257,"Year incorporated",TRUE)</f>
        <v>1887</v>
      </c>
      <c r="G257" s="5" cm="1">
        <f t="array" ref="G257">_FV(A257,"Price")</f>
        <v>162.13</v>
      </c>
      <c r="H257" s="2" cm="1">
        <f t="array" ref="H257">_FV(A257,"Employees")</f>
        <v>152700</v>
      </c>
      <c r="I257" t="str" cm="1">
        <f t="array" ref="I257">_FV(A257,"Industry")</f>
        <v>Pharmaceuticals</v>
      </c>
    </row>
    <row r="258" spans="1:9" x14ac:dyDescent="0.3">
      <c r="A258" t="e" vm="257">
        <v>#VALUE!</v>
      </c>
      <c r="B258" s="2" cm="1">
        <f t="array" ref="B258">_FV(A258,"Shares outstanding",TRUE)</f>
        <v>321592100</v>
      </c>
      <c r="C258" t="str" cm="1">
        <f t="array" ref="C258">_FV(A258,"Exchange abbreviation",TRUE)</f>
        <v>XNYS</v>
      </c>
      <c r="D258" s="3" cm="1">
        <f t="array" ref="D258">_FV(A258,"P/E",TRUE)</f>
        <v>19.026499999999999</v>
      </c>
      <c r="E258" s="2" cm="1">
        <f t="array" ref="E258">_FV(A258,"Volume average",TRUE)</f>
        <v>3882620</v>
      </c>
      <c r="F258" s="4" cm="1">
        <f t="array" ref="F258">_FV(A258,"Year incorporated",TRUE)</f>
        <v>1997</v>
      </c>
      <c r="G258" s="5" cm="1">
        <f t="array" ref="G258">_FV(A258,"Price")</f>
        <v>28.43</v>
      </c>
      <c r="H258" s="2" cm="1">
        <f t="array" ref="H258">_FV(A258,"Employees")</f>
        <v>10901</v>
      </c>
      <c r="I258" t="str" cm="1">
        <f t="array" ref="I258">_FV(A258,"Industry")</f>
        <v>Communications &amp; Networking</v>
      </c>
    </row>
    <row r="259" spans="1:9" x14ac:dyDescent="0.3">
      <c r="A259" t="e" vm="258">
        <v>#VALUE!</v>
      </c>
      <c r="B259" s="2" cm="1">
        <f t="array" ref="B259">_FV(A259,"Shares outstanding",TRUE)</f>
        <v>2931461000</v>
      </c>
      <c r="C259" t="str" cm="1">
        <f t="array" ref="C259">_FV(A259,"Exchange abbreviation",TRUE)</f>
        <v>XNYS</v>
      </c>
      <c r="D259" s="3" cm="1">
        <f t="array" ref="D259">_FV(A259,"P/E",TRUE)</f>
        <v>10.0318</v>
      </c>
      <c r="E259" s="2" cm="1">
        <f t="array" ref="E259">_FV(A259,"Volume average",TRUE)</f>
        <v>13206425</v>
      </c>
      <c r="F259" s="4" cm="1">
        <f t="array" ref="F259">_FV(A259,"Year incorporated",TRUE)</f>
        <v>1968</v>
      </c>
      <c r="G259" s="5" cm="1">
        <f t="array" ref="G259">_FV(A259,"Price")</f>
        <v>134.12</v>
      </c>
      <c r="H259" s="2" cm="1">
        <f t="array" ref="H259">_FV(A259,"Employees")</f>
        <v>293723</v>
      </c>
      <c r="I259" t="str" cm="1">
        <f t="array" ref="I259">_FV(A259,"Industry")</f>
        <v>Banking Services</v>
      </c>
    </row>
    <row r="260" spans="1:9" x14ac:dyDescent="0.3">
      <c r="A260" t="e" vm="259">
        <v>#VALUE!</v>
      </c>
      <c r="B260" s="2" cm="1">
        <f t="array" ref="B260">_FV(A260,"Shares outstanding",TRUE)</f>
        <v>342668200</v>
      </c>
      <c r="C260" t="str" cm="1">
        <f t="array" ref="C260">_FV(A260,"Exchange abbreviation",TRUE)</f>
        <v>XNYS</v>
      </c>
      <c r="D260" s="3" cm="1">
        <f t="array" ref="D260">_FV(A260,"P/E",TRUE)</f>
        <v>25.496300000000002</v>
      </c>
      <c r="E260" s="2" cm="1">
        <f t="array" ref="E260">_FV(A260,"Volume average",TRUE)</f>
        <v>1814551</v>
      </c>
      <c r="F260" s="4" cm="1">
        <f t="array" ref="F260">_FV(A260,"Year incorporated",TRUE)</f>
        <v>1922</v>
      </c>
      <c r="G260" s="5" cm="1">
        <f t="array" ref="G260">_FV(A260,"Price")</f>
        <v>70.38</v>
      </c>
      <c r="H260" s="2" cm="1">
        <f t="array" ref="H260">_FV(A260,"Employees")</f>
        <v>30000</v>
      </c>
      <c r="I260" t="str" cm="1">
        <f t="array" ref="I260">_FV(A260,"Industry")</f>
        <v>Food &amp; Tobacco</v>
      </c>
    </row>
    <row r="261" spans="1:9" x14ac:dyDescent="0.3">
      <c r="A261" t="e" vm="260">
        <v>#VALUE!</v>
      </c>
      <c r="B261" s="2" cm="1">
        <f t="array" ref="B261">_FV(A261,"Shares outstanding",TRUE)</f>
        <v>1403776000</v>
      </c>
      <c r="C261" t="str" cm="1">
        <f t="array" ref="C261">_FV(A261,"Exchange abbreviation",TRUE)</f>
        <v>XNAS</v>
      </c>
      <c r="D261" s="3" cm="1">
        <f t="array" ref="D261">_FV(A261,"P/E",TRUE)</f>
        <v>35.345100000000002</v>
      </c>
      <c r="E261" s="2" cm="1">
        <f t="array" ref="E261">_FV(A261,"Volume average",TRUE)</f>
        <v>8889956</v>
      </c>
      <c r="F261" s="4" cm="1">
        <f t="array" ref="F261">_FV(A261,"Year incorporated",TRUE)</f>
        <v>2007</v>
      </c>
      <c r="G261" s="5" cm="1">
        <f t="array" ref="G261">_FV(A261,"Price")</f>
        <v>32.49</v>
      </c>
      <c r="H261" s="2" cm="1">
        <f t="array" ref="H261">_FV(A261,"Employees")</f>
        <v>28000</v>
      </c>
      <c r="I261" t="str" cm="1">
        <f t="array" ref="I261">_FV(A261,"Industry")</f>
        <v>Beverages</v>
      </c>
    </row>
    <row r="262" spans="1:9" x14ac:dyDescent="0.3">
      <c r="A262" t="e" vm="261">
        <v>#VALUE!</v>
      </c>
      <c r="B262" s="2" cm="1">
        <f t="array" ref="B262">_FV(A262,"Shares outstanding",TRUE)</f>
        <v>178138700</v>
      </c>
      <c r="C262" t="str" cm="1">
        <f t="array" ref="C262">_FV(A262,"Exchange abbreviation",TRUE)</f>
        <v>XNYS</v>
      </c>
      <c r="D262" s="3" cm="1">
        <f t="array" ref="D262">_FV(A262,"P/E",TRUE)</f>
        <v>22.400700000000001</v>
      </c>
      <c r="E262" s="2" cm="1">
        <f t="array" ref="E262">_FV(A262,"Volume average",TRUE)</f>
        <v>1145668</v>
      </c>
      <c r="F262" s="4" cm="1">
        <f t="array" ref="F262">_FV(A262,"Year incorporated",TRUE)</f>
        <v>2013</v>
      </c>
      <c r="G262" s="5" cm="1">
        <f t="array" ref="G262">_FV(A262,"Price")</f>
        <v>141.27000000000001</v>
      </c>
      <c r="H262" s="2" cm="1">
        <f t="array" ref="H262">_FV(A262,"Employees")</f>
        <v>15000</v>
      </c>
      <c r="I262" t="str" cm="1">
        <f t="array" ref="I262">_FV(A262,"Industry")</f>
        <v>Electronic Equipment &amp; Parts</v>
      </c>
    </row>
    <row r="263" spans="1:9" x14ac:dyDescent="0.3">
      <c r="A263" t="e" vm="261">
        <v>#VALUE!</v>
      </c>
      <c r="B263" s="2" cm="1">
        <f t="array" ref="B263">_FV(A263,"Shares outstanding",TRUE)</f>
        <v>178138700</v>
      </c>
      <c r="C263" t="str" cm="1">
        <f t="array" ref="C263">_FV(A263,"Exchange abbreviation",TRUE)</f>
        <v>XNYS</v>
      </c>
      <c r="D263" s="3" cm="1">
        <f t="array" ref="D263">_FV(A263,"P/E",TRUE)</f>
        <v>22.400700000000001</v>
      </c>
      <c r="E263" s="2" cm="1">
        <f t="array" ref="E263">_FV(A263,"Volume average",TRUE)</f>
        <v>1145668</v>
      </c>
      <c r="F263" s="4" cm="1">
        <f t="array" ref="F263">_FV(A263,"Year incorporated",TRUE)</f>
        <v>2013</v>
      </c>
      <c r="G263" s="5" cm="1">
        <f t="array" ref="G263">_FV(A263,"Price")</f>
        <v>141.27000000000001</v>
      </c>
      <c r="H263" s="2" cm="1">
        <f t="array" ref="H263">_FV(A263,"Employees")</f>
        <v>15000</v>
      </c>
      <c r="I263" t="str" cm="1">
        <f t="array" ref="I263">_FV(A263,"Industry")</f>
        <v>Electronic Equipment &amp; Parts</v>
      </c>
    </row>
    <row r="264" spans="1:9" x14ac:dyDescent="0.3">
      <c r="A264" t="e" vm="262">
        <v>#VALUE!</v>
      </c>
      <c r="B264" s="2" cm="1">
        <f t="array" ref="B264">_FV(A264,"Shares outstanding",TRUE)</f>
        <v>1226999000</v>
      </c>
      <c r="C264" t="str" cm="1">
        <f t="array" ref="C264">_FV(A264,"Exchange abbreviation",TRUE)</f>
        <v>XNAS</v>
      </c>
      <c r="D264" s="3" cm="1">
        <f t="array" ref="D264">_FV(A264,"P/E",TRUE)</f>
        <v>20.515000000000001</v>
      </c>
      <c r="E264" s="2" cm="1">
        <f t="array" ref="E264">_FV(A264,"Volume average",TRUE)</f>
        <v>6195717</v>
      </c>
      <c r="F264" s="4" cm="1">
        <f t="array" ref="F264">_FV(A264,"Year incorporated",TRUE)</f>
        <v>2013</v>
      </c>
      <c r="G264" s="5" cm="1">
        <f t="array" ref="G264">_FV(A264,"Price")</f>
        <v>40.840000000000003</v>
      </c>
      <c r="H264" s="2" cm="1">
        <f t="array" ref="H264">_FV(A264,"Employees")</f>
        <v>37000</v>
      </c>
      <c r="I264" t="str" cm="1">
        <f t="array" ref="I264">_FV(A264,"Industry")</f>
        <v>Food &amp; Tobacco</v>
      </c>
    </row>
    <row r="265" spans="1:9" x14ac:dyDescent="0.3">
      <c r="A265" t="e" vm="263">
        <v>#VALUE!</v>
      </c>
      <c r="B265" s="2" cm="1">
        <f t="array" ref="B265">_FV(A265,"Shares outstanding",TRUE)</f>
        <v>619891800</v>
      </c>
      <c r="C265" t="str" cm="1">
        <f t="array" ref="C265">_FV(A265,"Exchange abbreviation",TRUE)</f>
        <v>XNYS</v>
      </c>
      <c r="D265" s="3" cm="1">
        <f t="array" ref="D265">_FV(A265,"P/E",TRUE)</f>
        <v>75.168099999999995</v>
      </c>
      <c r="E265" s="2" cm="1">
        <f t="array" ref="E265">_FV(A265,"Volume average",TRUE)</f>
        <v>4220165</v>
      </c>
      <c r="F265" s="4" cm="1">
        <f t="array" ref="F265">_FV(A265,"Year incorporated",TRUE)</f>
        <v>2022</v>
      </c>
      <c r="G265" s="5" cm="1">
        <f t="array" ref="G265">_FV(A265,"Price")</f>
        <v>18.440000000000001</v>
      </c>
      <c r="H265" s="2" cm="1">
        <f t="array" ref="H265">_FV(A265,"Employees")</f>
        <v>639</v>
      </c>
      <c r="I265" t="str" cm="1">
        <f t="array" ref="I265">_FV(A265,"Industry")</f>
        <v>Residential &amp; Commercial REIT</v>
      </c>
    </row>
    <row r="266" spans="1:9" x14ac:dyDescent="0.3">
      <c r="A266" t="e" vm="264">
        <v>#VALUE!</v>
      </c>
      <c r="B266" s="2" cm="1">
        <f t="array" ref="B266">_FV(A266,"Shares outstanding",TRUE)</f>
        <v>137198900</v>
      </c>
      <c r="C266" t="str" cm="1">
        <f t="array" ref="C266">_FV(A266,"Exchange abbreviation",TRUE)</f>
        <v>XNAS</v>
      </c>
      <c r="D266" s="3" cm="1">
        <f t="array" ref="D266">_FV(A266,"P/E",TRUE)</f>
        <v>15.4209</v>
      </c>
      <c r="E266" s="2" cm="1">
        <f t="array" ref="E266">_FV(A266,"Volume average",TRUE)</f>
        <v>1027943</v>
      </c>
      <c r="F266" s="4" cm="1">
        <f t="array" ref="F266">_FV(A266,"Year incorporated",TRUE)</f>
        <v>1975</v>
      </c>
      <c r="G266" s="5" cm="1">
        <f t="array" ref="G266">_FV(A266,"Price")</f>
        <v>373.23</v>
      </c>
      <c r="H266" s="2" cm="1">
        <f t="array" ref="H266">_FV(A266,"Employees")</f>
        <v>14000</v>
      </c>
      <c r="I266" t="str" cm="1">
        <f t="array" ref="I266">_FV(A266,"Industry")</f>
        <v>Semiconductors &amp; Semiconductor Equipment</v>
      </c>
    </row>
    <row r="267" spans="1:9" x14ac:dyDescent="0.3">
      <c r="A267" t="e" vm="265">
        <v>#VALUE!</v>
      </c>
      <c r="B267" s="2" cm="1">
        <f t="array" ref="B267">_FV(A267,"Shares outstanding",TRUE)</f>
        <v>337381000</v>
      </c>
      <c r="C267" t="str" cm="1">
        <f t="array" ref="C267">_FV(A267,"Exchange abbreviation",TRUE)</f>
        <v>XNYS</v>
      </c>
      <c r="D267" s="3" cm="1">
        <f t="array" ref="D267">_FV(A267,"P/E",TRUE)</f>
        <v>24.9177</v>
      </c>
      <c r="E267" s="2" cm="1">
        <f t="array" ref="E267">_FV(A267,"Volume average",TRUE)</f>
        <v>1674515</v>
      </c>
      <c r="F267" s="4" cm="1">
        <f t="array" ref="F267">_FV(A267,"Year incorporated",TRUE)</f>
        <v>1928</v>
      </c>
      <c r="G267" s="5" cm="1">
        <f t="array" ref="G267">_FV(A267,"Price")</f>
        <v>144.41</v>
      </c>
      <c r="H267" s="2" cm="1">
        <f t="array" ref="H267">_FV(A267,"Employees")</f>
        <v>44000</v>
      </c>
      <c r="I267" t="str" cm="1">
        <f t="array" ref="I267">_FV(A267,"Industry")</f>
        <v>Personal &amp; Household Products &amp; Services</v>
      </c>
    </row>
    <row r="268" spans="1:9" x14ac:dyDescent="0.3">
      <c r="A268" t="e" vm="266">
        <v>#VALUE!</v>
      </c>
      <c r="B268" s="2" cm="1">
        <f t="array" ref="B268">_FV(A268,"Shares outstanding",TRUE)</f>
        <v>2241214000</v>
      </c>
      <c r="C268" t="str" cm="1">
        <f t="array" ref="C268">_FV(A268,"Exchange abbreviation",TRUE)</f>
        <v>XNYS</v>
      </c>
      <c r="D268" s="3" cm="1">
        <f t="array" ref="D268">_FV(A268,"P/E",TRUE)</f>
        <v>14.651199999999999</v>
      </c>
      <c r="E268" s="2" cm="1">
        <f t="array" ref="E268">_FV(A268,"Volume average",TRUE)</f>
        <v>11358756</v>
      </c>
      <c r="F268" s="4" cm="1">
        <f t="array" ref="F268">_FV(A268,"Year incorporated",TRUE)</f>
        <v>2006</v>
      </c>
      <c r="G268" s="5" cm="1">
        <f t="array" ref="G268">_FV(A268,"Price")</f>
        <v>16.64</v>
      </c>
      <c r="H268" s="2" cm="1">
        <f t="array" ref="H268">_FV(A268,"Employees")</f>
        <v>10525</v>
      </c>
      <c r="I268" t="str" cm="1">
        <f t="array" ref="I268">_FV(A268,"Industry")</f>
        <v>Oil &amp; Gas Related Equipment and Services</v>
      </c>
    </row>
    <row r="269" spans="1:9" x14ac:dyDescent="0.3">
      <c r="A269" t="e" vm="267">
        <v>#VALUE!</v>
      </c>
      <c r="B269" s="2" cm="1">
        <f t="array" ref="B269">_FV(A269,"Shares outstanding",TRUE)</f>
        <v>158091300</v>
      </c>
      <c r="C269" t="str" cm="1">
        <f t="array" ref="C269">_FV(A269,"Exchange abbreviation",TRUE)</f>
        <v>XNYS</v>
      </c>
      <c r="D269" s="3" cm="1">
        <f t="array" ref="D269">_FV(A269,"P/E",TRUE)</f>
        <v>23.4206</v>
      </c>
      <c r="E269" s="2" cm="1">
        <f t="array" ref="E269">_FV(A269,"Volume average",TRUE)</f>
        <v>2463074</v>
      </c>
      <c r="F269" s="4" cm="1">
        <f t="array" ref="F269">_FV(A269,"Year incorporated",TRUE)</f>
        <v>1996</v>
      </c>
      <c r="G269" s="5" cm="1">
        <f t="array" ref="G269">_FV(A269,"Price")</f>
        <v>68.069999999999993</v>
      </c>
      <c r="H269" s="2" cm="1">
        <f t="array" ref="H269">_FV(A269,"Employees")</f>
        <v>30621</v>
      </c>
      <c r="I269" t="str" cm="1">
        <f t="array" ref="I269">_FV(A269,"Industry")</f>
        <v>Specialty Retailers</v>
      </c>
    </row>
    <row r="270" spans="1:9" x14ac:dyDescent="0.3">
      <c r="A270" t="e" vm="268">
        <v>#VALUE!</v>
      </c>
      <c r="B270" s="2" cm="1">
        <f t="array" ref="B270">_FV(A270,"Shares outstanding",TRUE)</f>
        <v>4324578000</v>
      </c>
      <c r="C270" t="str" cm="1">
        <f t="array" ref="C270">_FV(A270,"Exchange abbreviation",TRUE)</f>
        <v>XNYS</v>
      </c>
      <c r="D270" s="3" cm="1">
        <f t="array" ref="D270">_FV(A270,"P/E",TRUE)</f>
        <v>28.0364</v>
      </c>
      <c r="E270" s="2" cm="1">
        <f t="array" ref="E270">_FV(A270,"Volume average",TRUE)</f>
        <v>11129237</v>
      </c>
      <c r="F270" s="4" cm="1">
        <f t="array" ref="F270">_FV(A270,"Year incorporated",TRUE)</f>
        <v>1919</v>
      </c>
      <c r="G270" s="5" cm="1">
        <f t="array" ref="G270">_FV(A270,"Price")</f>
        <v>63.72</v>
      </c>
      <c r="H270" s="2" cm="1">
        <f t="array" ref="H270">_FV(A270,"Employees")</f>
        <v>82500</v>
      </c>
      <c r="I270" t="str" cm="1">
        <f t="array" ref="I270">_FV(A270,"Industry")</f>
        <v>Beverages</v>
      </c>
    </row>
    <row r="271" spans="1:9" x14ac:dyDescent="0.3">
      <c r="A271" t="e" vm="269">
        <v>#VALUE!</v>
      </c>
      <c r="B271" s="2" cm="1">
        <f t="array" ref="B271">_FV(A271,"Shares outstanding",TRUE)</f>
        <v>717467500</v>
      </c>
      <c r="C271" t="str" cm="1">
        <f t="array" ref="C271">_FV(A271,"Exchange abbreviation",TRUE)</f>
        <v>XNYS</v>
      </c>
      <c r="D271" s="3" cm="1">
        <f t="array" ref="D271">_FV(A271,"P/E",TRUE)</f>
        <v>15.9979</v>
      </c>
      <c r="E271" s="2" cm="1">
        <f t="array" ref="E271">_FV(A271,"Volume average",TRUE)</f>
        <v>4755731</v>
      </c>
      <c r="F271" s="4" cm="1">
        <f t="array" ref="F271">_FV(A271,"Year incorporated",TRUE)</f>
        <v>1902</v>
      </c>
      <c r="G271" s="5" cm="1">
        <f t="array" ref="G271">_FV(A271,"Price")</f>
        <v>48.28</v>
      </c>
      <c r="H271" s="2" cm="1">
        <f t="array" ref="H271">_FV(A271,"Employees")</f>
        <v>430000</v>
      </c>
      <c r="I271" t="str" cm="1">
        <f t="array" ref="I271">_FV(A271,"Industry")</f>
        <v>Food &amp; Drug Retailing</v>
      </c>
    </row>
    <row r="272" spans="1:9" x14ac:dyDescent="0.3">
      <c r="A272" t="e" vm="270">
        <v>#VALUE!</v>
      </c>
      <c r="B272" s="2" cm="1">
        <f t="array" ref="B272">_FV(A272,"Shares outstanding",TRUE)</f>
        <v>227898200</v>
      </c>
      <c r="C272" t="str" cm="1">
        <f t="array" ref="C272">_FV(A272,"Exchange abbreviation",TRUE)</f>
        <v>XNYS</v>
      </c>
      <c r="D272" s="3" cm="1">
        <f t="array" ref="D272">_FV(A272,"P/E",TRUE)</f>
        <v>13.2585</v>
      </c>
      <c r="E272" s="2" cm="1">
        <f t="array" ref="E272">_FV(A272,"Volume average",TRUE)</f>
        <v>745608</v>
      </c>
      <c r="F272" s="4" cm="1">
        <f t="array" ref="F272">_FV(A272,"Year incorporated",TRUE)</f>
        <v>1969</v>
      </c>
      <c r="G272" s="5" cm="1">
        <f t="array" ref="G272">_FV(A272,"Price")</f>
        <v>58.08</v>
      </c>
      <c r="H272" s="2" cm="1">
        <f t="array" ref="H272">_FV(A272,"Employees")</f>
        <v>12050</v>
      </c>
      <c r="I272" t="str" cm="1">
        <f t="array" ref="I272">_FV(A272,"Industry")</f>
        <v>Insurance</v>
      </c>
    </row>
    <row r="273" spans="1:9" x14ac:dyDescent="0.3">
      <c r="A273" t="e" vm="271">
        <v>#VALUE!</v>
      </c>
      <c r="B273" s="2" cm="1">
        <f t="array" ref="B273">_FV(A273,"Shares outstanding",TRUE)</f>
        <v>137167300</v>
      </c>
      <c r="C273" t="str" cm="1">
        <f t="array" ref="C273">_FV(A273,"Exchange abbreviation",TRUE)</f>
        <v>XNYS</v>
      </c>
      <c r="D273" s="3" cm="1">
        <f t="array" ref="D273">_FV(A273,"P/E",TRUE)</f>
        <v>16.6114</v>
      </c>
      <c r="E273" s="2" cm="1">
        <f t="array" ref="E273">_FV(A273,"Volume average",TRUE)</f>
        <v>948873</v>
      </c>
      <c r="F273" s="4" cm="1">
        <f t="array" ref="F273">_FV(A273,"Year incorporated",TRUE)</f>
        <v>2005</v>
      </c>
      <c r="G273" s="5" cm="1">
        <f t="array" ref="G273">_FV(A273,"Price")</f>
        <v>79.45</v>
      </c>
      <c r="H273" s="2" cm="1">
        <f t="array" ref="H273">_FV(A273,"Employees")</f>
        <v>45000</v>
      </c>
      <c r="I273" t="str" cm="1">
        <f t="array" ref="I273">_FV(A273,"Industry")</f>
        <v>Software &amp; IT Services</v>
      </c>
    </row>
    <row r="274" spans="1:9" x14ac:dyDescent="0.3">
      <c r="A274" t="e" vm="272">
        <v>#VALUE!</v>
      </c>
      <c r="B274" s="2" cm="1">
        <f t="array" ref="B274">_FV(A274,"Shares outstanding",TRUE)</f>
        <v>325028300</v>
      </c>
      <c r="C274" t="str" cm="1">
        <f t="array" ref="C274">_FV(A274,"Exchange abbreviation",TRUE)</f>
        <v>XNYS</v>
      </c>
      <c r="D274" s="3" cm="1">
        <f t="array" ref="D274">_FV(A274,"P/E",TRUE)</f>
        <v>7.0750999999999999</v>
      </c>
      <c r="E274" s="2" cm="1">
        <f t="array" ref="E274">_FV(A274,"Volume average",TRUE)</f>
        <v>1760553</v>
      </c>
      <c r="F274" s="4" cm="1">
        <f t="array" ref="F274">_FV(A274,"Year incorporated",TRUE)</f>
        <v>1991</v>
      </c>
      <c r="G274" s="5" cm="1">
        <f t="array" ref="G274">_FV(A274,"Price")</f>
        <v>112.35</v>
      </c>
      <c r="H274" s="2" cm="1">
        <f t="array" ref="H274">_FV(A274,"Employees")</f>
        <v>12012</v>
      </c>
      <c r="I274" t="str" cm="1">
        <f t="array" ref="I274">_FV(A274,"Industry")</f>
        <v>Homebuilding &amp; Construction Supplies</v>
      </c>
    </row>
    <row r="275" spans="1:9" x14ac:dyDescent="0.3">
      <c r="A275" t="e" vm="273">
        <v>#VALUE!</v>
      </c>
      <c r="B275" s="2" cm="1">
        <f t="array" ref="B275">_FV(A275,"Shares outstanding",TRUE)</f>
        <v>88600000</v>
      </c>
      <c r="C275" t="str" cm="1">
        <f t="array" ref="C275">_FV(A275,"Exchange abbreviation",TRUE)</f>
        <v>XNYS</v>
      </c>
      <c r="D275" s="3" cm="1">
        <f t="array" ref="D275">_FV(A275,"P/E",TRUE)</f>
        <v>20.5382</v>
      </c>
      <c r="E275" s="2" cm="1">
        <f t="array" ref="E275">_FV(A275,"Volume average",TRUE)</f>
        <v>545489</v>
      </c>
      <c r="F275" s="4" cm="1">
        <f t="array" ref="F275">_FV(A275,"Year incorporated",TRUE)</f>
        <v>1994</v>
      </c>
      <c r="G275" s="5" cm="1">
        <f t="array" ref="G275">_FV(A275,"Price")</f>
        <v>221.74</v>
      </c>
      <c r="H275" s="2" cm="1">
        <f t="array" ref="H275">_FV(A275,"Employees")</f>
        <v>80000</v>
      </c>
      <c r="I275" t="str" cm="1">
        <f t="array" ref="I275">_FV(A275,"Industry")</f>
        <v>Healthcare Providers &amp; Services</v>
      </c>
    </row>
    <row r="276" spans="1:9" x14ac:dyDescent="0.3">
      <c r="A276" t="e" vm="274">
        <v>#VALUE!</v>
      </c>
      <c r="B276" s="2" cm="1">
        <f t="array" ref="B276">_FV(A276,"Shares outstanding",TRUE)</f>
        <v>189453400</v>
      </c>
      <c r="C276" t="str" cm="1">
        <f t="array" ref="C276">_FV(A276,"Exchange abbreviation",TRUE)</f>
        <v>XNYS</v>
      </c>
      <c r="D276" s="3" cm="1">
        <f t="array" ref="D276">_FV(A276,"P/E",TRUE)</f>
        <v>38.816899999999997</v>
      </c>
      <c r="E276" s="2" cm="1">
        <f t="array" ref="E276">_FV(A276,"Volume average",TRUE)</f>
        <v>936835</v>
      </c>
      <c r="F276" s="4" cm="1">
        <f t="array" ref="F276">_FV(A276,"Year incorporated",TRUE)</f>
        <v>1926</v>
      </c>
      <c r="G276" s="5" cm="1">
        <f t="array" ref="G276">_FV(A276,"Price")</f>
        <v>185.73</v>
      </c>
      <c r="H276" s="2" cm="1">
        <f t="array" ref="H276">_FV(A276,"Employees")</f>
        <v>46000</v>
      </c>
      <c r="I276" t="str" cm="1">
        <f t="array" ref="I276">_FV(A276,"Industry")</f>
        <v>Aerospace &amp; Defense</v>
      </c>
    </row>
    <row r="277" spans="1:9" x14ac:dyDescent="0.3">
      <c r="A277" t="e" vm="275">
        <v>#VALUE!</v>
      </c>
      <c r="B277" s="2" cm="1">
        <f t="array" ref="B277">_FV(A277,"Shares outstanding",TRUE)</f>
        <v>489597400</v>
      </c>
      <c r="C277" t="str" cm="1">
        <f t="array" ref="C277">_FV(A277,"Exchange abbreviation",TRUE)</f>
        <v>XNYS</v>
      </c>
      <c r="D277" s="3" cm="1">
        <f t="array" ref="D277">_FV(A277,"P/E",TRUE)</f>
        <v>40.384900000000002</v>
      </c>
      <c r="E277" s="2" cm="1">
        <f t="array" ref="E277">_FV(A277,"Volume average",TRUE)</f>
        <v>1489169</v>
      </c>
      <c r="F277" s="4" cm="1">
        <f t="array" ref="F277">_FV(A277,"Year incorporated",TRUE)</f>
        <v>2017</v>
      </c>
      <c r="G277" s="5" cm="1">
        <f t="array" ref="G277">_FV(A277,"Price")</f>
        <v>360.8</v>
      </c>
      <c r="H277" s="2" cm="1">
        <f t="array" ref="H277">_FV(A277,"Employees")</f>
        <v>65831</v>
      </c>
      <c r="I277" t="str" cm="1">
        <f t="array" ref="I277">_FV(A277,"Industry")</f>
        <v>Chemicals</v>
      </c>
    </row>
    <row r="278" spans="1:9" x14ac:dyDescent="0.3">
      <c r="A278" t="e" vm="276">
        <v>#VALUE!</v>
      </c>
      <c r="B278" s="2" cm="1">
        <f t="array" ref="B278">_FV(A278,"Shares outstanding",TRUE)</f>
        <v>267289700</v>
      </c>
      <c r="C278" t="str" cm="1">
        <f t="array" ref="C278">_FV(A278,"Exchange abbreviation",TRUE)</f>
        <v>XNAS</v>
      </c>
      <c r="D278" s="3" cm="1">
        <f t="array" ref="D278">_FV(A278,"P/E",TRUE)</f>
        <v>13.738099999999999</v>
      </c>
      <c r="E278" s="2" cm="1">
        <f t="array" ref="E278">_FV(A278,"Volume average",TRUE)</f>
        <v>1028660</v>
      </c>
      <c r="F278" s="4" cm="1">
        <f t="array" ref="F278">_FV(A278,"Year incorporated",TRUE)</f>
        <v>1998</v>
      </c>
      <c r="G278" s="5" cm="1">
        <f t="array" ref="G278">_FV(A278,"Price")</f>
        <v>56.2</v>
      </c>
      <c r="H278" s="2" cm="1">
        <f t="array" ref="H278">_FV(A278,"Employees")</f>
        <v>45000</v>
      </c>
      <c r="I278" t="str" cm="1">
        <f t="array" ref="I278">_FV(A278,"Industry")</f>
        <v>Automobiles &amp; Auto Parts</v>
      </c>
    </row>
    <row r="279" spans="1:9" x14ac:dyDescent="0.3">
      <c r="A279" t="e" vm="277">
        <v>#VALUE!</v>
      </c>
      <c r="B279" s="2" cm="1">
        <f t="array" ref="B279">_FV(A279,"Shares outstanding",TRUE)</f>
        <v>949272900</v>
      </c>
      <c r="C279" t="str" cm="1">
        <f t="array" ref="C279">_FV(A279,"Exchange abbreviation",TRUE)</f>
        <v>XNYS</v>
      </c>
      <c r="D279" s="3" cm="1">
        <f t="array" ref="D279">_FV(A279,"P/E",TRUE)</f>
        <v>68.450100000000006</v>
      </c>
      <c r="E279" s="2" cm="1">
        <f t="array" ref="E279">_FV(A279,"Volume average",TRUE)</f>
        <v>3281356</v>
      </c>
      <c r="F279" s="4" cm="1">
        <f t="array" ref="F279">_FV(A279,"Year incorporated",TRUE)</f>
        <v>1901</v>
      </c>
      <c r="G279" s="5" cm="1">
        <f t="array" ref="G279">_FV(A279,"Price")</f>
        <v>428.44</v>
      </c>
      <c r="H279" s="2" cm="1">
        <f t="array" ref="H279">_FV(A279,"Employees")</f>
        <v>39000</v>
      </c>
      <c r="I279" t="str" cm="1">
        <f t="array" ref="I279">_FV(A279,"Industry")</f>
        <v>Pharmaceuticals</v>
      </c>
    </row>
    <row r="280" spans="1:9" x14ac:dyDescent="0.3">
      <c r="A280" t="e" vm="278">
        <v>#VALUE!</v>
      </c>
      <c r="B280" s="2" cm="1">
        <f t="array" ref="B280">_FV(A280,"Shares outstanding",TRUE)</f>
        <v>254518900</v>
      </c>
      <c r="C280" t="str" cm="1">
        <f t="array" ref="C280">_FV(A280,"Exchange abbreviation",TRUE)</f>
        <v>XNYS</v>
      </c>
      <c r="D280" s="3" cm="1">
        <f t="array" ref="D280">_FV(A280,"P/E",TRUE)</f>
        <v>20.697199999999999</v>
      </c>
      <c r="E280" s="2" cm="1">
        <f t="array" ref="E280">_FV(A280,"Volume average",TRUE)</f>
        <v>1217228</v>
      </c>
      <c r="F280" s="4" cm="1">
        <f t="array" ref="F280">_FV(A280,"Year incorporated",TRUE)</f>
        <v>1994</v>
      </c>
      <c r="G280" s="5" cm="1">
        <f t="array" ref="G280">_FV(A280,"Price")</f>
        <v>451.93</v>
      </c>
      <c r="H280" s="2" cm="1">
        <f t="array" ref="H280">_FV(A280,"Employees")</f>
        <v>116000</v>
      </c>
      <c r="I280" t="str" cm="1">
        <f t="array" ref="I280">_FV(A280,"Industry")</f>
        <v>Aerospace &amp; Defense</v>
      </c>
    </row>
    <row r="281" spans="1:9" x14ac:dyDescent="0.3">
      <c r="A281" t="e" vm="279">
        <v>#VALUE!</v>
      </c>
      <c r="B281" s="2" cm="1">
        <f t="array" ref="B281">_FV(A281,"Shares outstanding",TRUE)</f>
        <v>169534200</v>
      </c>
      <c r="C281" t="str" cm="1">
        <f t="array" ref="C281">_FV(A281,"Exchange abbreviation",TRUE)</f>
        <v>XNYS</v>
      </c>
      <c r="D281" s="3" cm="1">
        <f t="array" ref="D281">_FV(A281,"P/E",TRUE)</f>
        <v>6.7282000000000002</v>
      </c>
      <c r="E281" s="2" cm="1">
        <f t="array" ref="E281">_FV(A281,"Volume average",TRUE)</f>
        <v>3624547</v>
      </c>
      <c r="F281" s="4" cm="1">
        <f t="array" ref="F281">_FV(A281,"Year incorporated",TRUE)</f>
        <v>1968</v>
      </c>
      <c r="G281" s="5" cm="1">
        <f t="array" ref="G281">_FV(A281,"Price")</f>
        <v>19.350000000000001</v>
      </c>
      <c r="H281" s="2" cm="1">
        <f t="array" ref="H281">_FV(A281,"Employees")</f>
        <v>11316</v>
      </c>
      <c r="I281" t="str" cm="1">
        <f t="array" ref="I281">_FV(A281,"Industry")</f>
        <v>Insurance</v>
      </c>
    </row>
    <row r="282" spans="1:9" x14ac:dyDescent="0.3">
      <c r="A282" t="e" vm="280">
        <v>#VALUE!</v>
      </c>
      <c r="B282" s="2" cm="1">
        <f t="array" ref="B282">_FV(A282,"Shares outstanding",TRUE)</f>
        <v>251137500</v>
      </c>
      <c r="C282" t="str" cm="1">
        <f t="array" ref="C282">_FV(A282,"Exchange abbreviation",TRUE)</f>
        <v>XNAS</v>
      </c>
      <c r="D282" s="3" cm="1">
        <f t="array" ref="D282">_FV(A282,"P/E",TRUE)</f>
        <v>19.958100000000002</v>
      </c>
      <c r="E282" s="2" cm="1">
        <f t="array" ref="E282">_FV(A282,"Volume average",TRUE)</f>
        <v>1387154</v>
      </c>
      <c r="F282" s="4" cm="1">
        <f t="array" ref="F282">_FV(A282,"Year incorporated",TRUE)</f>
        <v>1981</v>
      </c>
      <c r="G282" s="5" cm="1">
        <f t="array" ref="G282">_FV(A282,"Price")</f>
        <v>54.8</v>
      </c>
      <c r="H282" s="2" cm="1">
        <f t="array" ref="H282">_FV(A282,"Employees")</f>
        <v>3129</v>
      </c>
      <c r="I282" t="str" cm="1">
        <f t="array" ref="I282">_FV(A282,"Industry")</f>
        <v>Electrical Utilities &amp; IPPs</v>
      </c>
    </row>
    <row r="283" spans="1:9" x14ac:dyDescent="0.3">
      <c r="A283" t="e" vm="281">
        <v>#VALUE!</v>
      </c>
      <c r="B283" s="2" cm="1">
        <f t="array" ref="B283">_FV(A283,"Shares outstanding",TRUE)</f>
        <v>596356300</v>
      </c>
      <c r="C283" t="str" cm="1">
        <f t="array" ref="C283">_FV(A283,"Exchange abbreviation",TRUE)</f>
        <v>XNYS</v>
      </c>
      <c r="D283" s="3" cm="1">
        <f t="array" ref="D283">_FV(A283,"P/E",TRUE)</f>
        <v>20.520900000000001</v>
      </c>
      <c r="E283" s="2" cm="1">
        <f t="array" ref="E283">_FV(A283,"Volume average",TRUE)</f>
        <v>2599082</v>
      </c>
      <c r="F283" s="4" cm="1">
        <f t="array" ref="F283">_FV(A283,"Year incorporated",TRUE)</f>
        <v>1952</v>
      </c>
      <c r="G283" s="5" cm="1">
        <f t="array" ref="G283">_FV(A283,"Price")</f>
        <v>202.8</v>
      </c>
      <c r="H283" s="2" cm="1">
        <f t="array" ref="H283">_FV(A283,"Employees")</f>
        <v>182000</v>
      </c>
      <c r="I283" t="str" cm="1">
        <f t="array" ref="I283">_FV(A283,"Industry")</f>
        <v>Specialty Retailers</v>
      </c>
    </row>
    <row r="284" spans="1:9" x14ac:dyDescent="0.3">
      <c r="A284" t="e" vm="282">
        <v>#VALUE!</v>
      </c>
      <c r="B284" s="2" cm="1">
        <f t="array" ref="B284">_FV(A284,"Shares outstanding",TRUE)</f>
        <v>134340500</v>
      </c>
      <c r="C284" t="str" cm="1">
        <f t="array" ref="C284">_FV(A284,"Exchange abbreviation",TRUE)</f>
        <v>XNAS</v>
      </c>
      <c r="D284" s="3" cm="1">
        <f t="array" ref="D284">_FV(A284,"P/E",TRUE)</f>
        <v>14.326599999999999</v>
      </c>
      <c r="E284" s="2" cm="1">
        <f t="array" ref="E284">_FV(A284,"Volume average",TRUE)</f>
        <v>1400378</v>
      </c>
      <c r="F284" s="4" cm="1">
        <f t="array" ref="F284">_FV(A284,"Year incorporated",TRUE)</f>
        <v>1989</v>
      </c>
      <c r="G284" s="5" cm="1">
        <f t="array" ref="G284">_FV(A284,"Price")</f>
        <v>512.24</v>
      </c>
      <c r="H284" s="2" cm="1">
        <f t="array" ref="H284">_FV(A284,"Employees")</f>
        <v>17700</v>
      </c>
      <c r="I284" t="str" cm="1">
        <f t="array" ref="I284">_FV(A284,"Industry")</f>
        <v>Semiconductors &amp; Semiconductor Equipment</v>
      </c>
    </row>
    <row r="285" spans="1:9" x14ac:dyDescent="0.3">
      <c r="A285" t="e" vm="283">
        <v>#VALUE!</v>
      </c>
      <c r="B285" s="2" cm="1">
        <f t="array" ref="B285">_FV(A285,"Shares outstanding",TRUE)</f>
        <v>1004873000</v>
      </c>
      <c r="C285" t="str" cm="1">
        <f t="array" ref="C285">_FV(A285,"Exchange abbreviation",TRUE)</f>
        <v>XNYS</v>
      </c>
      <c r="D285" s="3" cm="1">
        <f t="array" ref="D285">_FV(A285,"P/E",TRUE)</f>
        <v>2.4988000000000001</v>
      </c>
      <c r="E285" s="2" cm="1">
        <f t="array" ref="E285">_FV(A285,"Volume average",TRUE)</f>
        <v>20396151</v>
      </c>
      <c r="F285" s="4" cm="1">
        <f t="array" ref="F285">_FV(A285,"Year incorporated",TRUE)</f>
        <v>1968</v>
      </c>
      <c r="G285" s="5" cm="1">
        <f t="array" ref="G285">_FV(A285,"Price")</f>
        <v>2.12</v>
      </c>
      <c r="H285" s="2" cm="1">
        <f t="array" ref="H285">_FV(A285,"Employees")</f>
        <v>30000</v>
      </c>
      <c r="I285" t="str" cm="1">
        <f t="array" ref="I285">_FV(A285,"Industry")</f>
        <v>Telecommunications Services</v>
      </c>
    </row>
    <row r="286" spans="1:9" x14ac:dyDescent="0.3">
      <c r="A286" t="e" vm="284">
        <v>#VALUE!</v>
      </c>
      <c r="B286" s="2" cm="1">
        <f t="array" ref="B286">_FV(A286,"Shares outstanding",TRUE)</f>
        <v>595073100</v>
      </c>
      <c r="C286" t="str" cm="1">
        <f t="array" ref="C286">_FV(A286,"Exchange abbreviation",TRUE)</f>
        <v>XNYS</v>
      </c>
      <c r="D286" s="3" cm="1">
        <f t="array" ref="D286">_FV(A286,"P/E",TRUE)</f>
        <v>31.0486</v>
      </c>
      <c r="E286" s="2" cm="1">
        <f t="array" ref="E286">_FV(A286,"Volume average",TRUE)</f>
        <v>7440659</v>
      </c>
      <c r="F286" s="4" cm="1">
        <f t="array" ref="F286">_FV(A286,"Year incorporated",TRUE)</f>
        <v>1967</v>
      </c>
      <c r="G286" s="5" cm="1">
        <f t="array" ref="G286">_FV(A286,"Price")</f>
        <v>29.29</v>
      </c>
      <c r="H286" s="2" cm="1">
        <f t="array" ref="H286">_FV(A286,"Employees")</f>
        <v>69868</v>
      </c>
      <c r="I286" t="str" cm="1">
        <f t="array" ref="I286">_FV(A286,"Industry")</f>
        <v>Passenger Transportation Services</v>
      </c>
    </row>
    <row r="287" spans="1:9" x14ac:dyDescent="0.3">
      <c r="A287" t="e" vm="285">
        <v>#VALUE!</v>
      </c>
      <c r="B287" s="2" cm="1">
        <f t="array" ref="B287">_FV(A287,"Shares outstanding",TRUE)</f>
        <v>764271400</v>
      </c>
      <c r="C287" t="str" cm="1">
        <f t="array" ref="C287">_FV(A287,"Exchange abbreviation",TRUE)</f>
        <v>XNYS</v>
      </c>
      <c r="D287" s="3" t="e" cm="1" vm="54">
        <f t="array" ref="D287">_FV(A287,"P/E",TRUE)</f>
        <v>#VALUE!</v>
      </c>
      <c r="E287" s="2" cm="1">
        <f t="array" ref="E287">_FV(A287,"Volume average",TRUE)</f>
        <v>4909115</v>
      </c>
      <c r="F287" s="4" cm="1">
        <f t="array" ref="F287">_FV(A287,"Year incorporated",TRUE)</f>
        <v>2004</v>
      </c>
      <c r="G287" s="5" cm="1">
        <f t="array" ref="G287">_FV(A287,"Price")</f>
        <v>61.7</v>
      </c>
      <c r="H287" s="2" cm="1">
        <f t="array" ref="H287">_FV(A287,"Employees")</f>
        <v>35500</v>
      </c>
      <c r="I287" t="str" cm="1">
        <f t="array" ref="I287">_FV(A287,"Industry")</f>
        <v>Hotels &amp; Entertainment Services</v>
      </c>
    </row>
    <row r="288" spans="1:9" x14ac:dyDescent="0.3">
      <c r="A288" t="e" vm="286">
        <v>#VALUE!</v>
      </c>
      <c r="B288" s="2" cm="1">
        <f t="array" ref="B288">_FV(A288,"Shares outstanding",TRUE)</f>
        <v>145704200</v>
      </c>
      <c r="C288" t="str" cm="1">
        <f t="array" ref="C288">_FV(A288,"Exchange abbreviation",TRUE)</f>
        <v>XNYS</v>
      </c>
      <c r="D288" s="3" cm="1">
        <f t="array" ref="D288">_FV(A288,"P/E",TRUE)</f>
        <v>29.701000000000001</v>
      </c>
      <c r="E288" s="2" cm="1">
        <f t="array" ref="E288">_FV(A288,"Volume average",TRUE)</f>
        <v>1423335</v>
      </c>
      <c r="F288" s="4" cm="1">
        <f t="array" ref="F288">_FV(A288,"Year incorporated",TRUE)</f>
        <v>2016</v>
      </c>
      <c r="G288" s="5" cm="1">
        <f t="array" ref="G288">_FV(A288,"Price")</f>
        <v>111.16</v>
      </c>
      <c r="H288" s="2" cm="1">
        <f t="array" ref="H288">_FV(A288,"Employees")</f>
        <v>8000</v>
      </c>
      <c r="I288" t="str" cm="1">
        <f t="array" ref="I288">_FV(A288,"Industry")</f>
        <v>Food &amp; Tobacco</v>
      </c>
    </row>
    <row r="289" spans="1:9" x14ac:dyDescent="0.3">
      <c r="A289" t="e" vm="287">
        <v>#VALUE!</v>
      </c>
      <c r="B289" s="2" cm="1">
        <f t="array" ref="B289">_FV(A289,"Shares outstanding",TRUE)</f>
        <v>325274100</v>
      </c>
      <c r="C289" t="str" cm="1">
        <f t="array" ref="C289">_FV(A289,"Exchange abbreviation",TRUE)</f>
        <v>XNYS</v>
      </c>
      <c r="D289" s="3" cm="1">
        <f t="array" ref="D289">_FV(A289,"P/E",TRUE)</f>
        <v>9.5922999999999998</v>
      </c>
      <c r="E289" s="2" cm="1">
        <f t="array" ref="E289">_FV(A289,"Volume average",TRUE)</f>
        <v>2109451</v>
      </c>
      <c r="F289" s="4" cm="1">
        <f t="array" ref="F289">_FV(A289,"Year incorporated",TRUE)</f>
        <v>2009</v>
      </c>
      <c r="G289" s="5" cm="1">
        <f t="array" ref="G289">_FV(A289,"Price")</f>
        <v>90.23</v>
      </c>
      <c r="H289" s="2" cm="1">
        <f t="array" ref="H289">_FV(A289,"Employees")</f>
        <v>19300</v>
      </c>
      <c r="I289" t="str" cm="1">
        <f t="array" ref="I289">_FV(A289,"Industry")</f>
        <v>Chemicals</v>
      </c>
    </row>
    <row r="290" spans="1:9" x14ac:dyDescent="0.3">
      <c r="A290" t="e" vm="288">
        <v>#VALUE!</v>
      </c>
      <c r="B290" s="2" cm="1">
        <f t="array" ref="B290">_FV(A290,"Shares outstanding",TRUE)</f>
        <v>229891300</v>
      </c>
      <c r="C290" t="str" cm="1">
        <f t="array" ref="C290">_FV(A290,"Exchange abbreviation",TRUE)</f>
        <v>XNYS</v>
      </c>
      <c r="D290" s="3" cm="1">
        <f t="array" ref="D290">_FV(A290,"P/E",TRUE)</f>
        <v>142.5453</v>
      </c>
      <c r="E290" s="2" cm="1">
        <f t="array" ref="E290">_FV(A290,"Volume average",TRUE)</f>
        <v>1374203</v>
      </c>
      <c r="F290" s="4" cm="1">
        <f t="array" ref="F290">_FV(A290,"Year incorporated",TRUE)</f>
        <v>2005</v>
      </c>
      <c r="G290" s="5" cm="1">
        <f t="array" ref="G290">_FV(A290,"Price")</f>
        <v>67.069999999999993</v>
      </c>
      <c r="H290" s="2" cm="1">
        <f t="array" ref="H290">_FV(A290,"Employees")</f>
        <v>12800</v>
      </c>
      <c r="I290" t="str" cm="1">
        <f t="array" ref="I290">_FV(A290,"Industry")</f>
        <v>Media &amp; Publishing</v>
      </c>
    </row>
    <row r="291" spans="1:9" x14ac:dyDescent="0.3">
      <c r="A291" t="e" vm="289">
        <v>#VALUE!</v>
      </c>
      <c r="B291" s="2" cm="1">
        <f t="array" ref="B291">_FV(A291,"Shares outstanding",TRUE)</f>
        <v>940180500</v>
      </c>
      <c r="C291" t="str" cm="1">
        <f t="array" ref="C291">_FV(A291,"Exchange abbreviation",TRUE)</f>
        <v>XNYS</v>
      </c>
      <c r="D291" s="3" cm="1">
        <f t="array" ref="D291">_FV(A291,"P/E",TRUE)</f>
        <v>37.444800000000001</v>
      </c>
      <c r="E291" s="2" cm="1">
        <f t="array" ref="E291">_FV(A291,"Volume average",TRUE)</f>
        <v>2462149</v>
      </c>
      <c r="F291" s="4" cm="1">
        <f t="array" ref="F291">_FV(A291,"Year incorporated",TRUE)</f>
        <v>2001</v>
      </c>
      <c r="G291" s="5" cm="1">
        <f t="array" ref="G291">_FV(A291,"Price")</f>
        <v>376.12</v>
      </c>
      <c r="H291" s="2" cm="1">
        <f t="array" ref="H291">_FV(A291,"Employees")</f>
        <v>29900</v>
      </c>
      <c r="I291" t="str" cm="1">
        <f t="array" ref="I291">_FV(A291,"Industry")</f>
        <v>Software &amp; IT Services</v>
      </c>
    </row>
    <row r="292" spans="1:9" x14ac:dyDescent="0.3">
      <c r="A292" t="e" vm="290">
        <v>#VALUE!</v>
      </c>
      <c r="B292" s="2" cm="1">
        <f t="array" ref="B292">_FV(A292,"Shares outstanding",TRUE)</f>
        <v>116659700</v>
      </c>
      <c r="C292" t="str" cm="1">
        <f t="array" ref="C292">_FV(A292,"Exchange abbreviation",TRUE)</f>
        <v>XNYS</v>
      </c>
      <c r="D292" s="3" cm="1">
        <f t="array" ref="D292">_FV(A292,"P/E",TRUE)</f>
        <v>26.273499999999999</v>
      </c>
      <c r="E292" s="2" cm="1">
        <f t="array" ref="E292">_FV(A292,"Volume average",TRUE)</f>
        <v>691193</v>
      </c>
      <c r="F292" s="4" cm="1">
        <f t="array" ref="F292">_FV(A292,"Year incorporated",TRUE)</f>
        <v>1993</v>
      </c>
      <c r="G292" s="5" cm="1">
        <f t="array" ref="G292">_FV(A292,"Price")</f>
        <v>149.44999999999999</v>
      </c>
      <c r="H292" s="2" cm="1">
        <f t="array" ref="H292">_FV(A292,"Employees")</f>
        <v>2387</v>
      </c>
      <c r="I292" t="str" cm="1">
        <f t="array" ref="I292">_FV(A292,"Industry")</f>
        <v>Residential &amp; Commercial REIT</v>
      </c>
    </row>
    <row r="293" spans="1:9" x14ac:dyDescent="0.3">
      <c r="A293" t="e" vm="291">
        <v>#VALUE!</v>
      </c>
      <c r="B293" s="2" cm="1">
        <f t="array" ref="B293">_FV(A293,"Shares outstanding",TRUE)</f>
        <v>308883600</v>
      </c>
      <c r="C293" t="str" cm="1">
        <f t="array" ref="C293">_FV(A293,"Exchange abbreviation",TRUE)</f>
        <v>XNAS</v>
      </c>
      <c r="D293" s="3" cm="1">
        <f t="array" ref="D293">_FV(A293,"P/E",TRUE)</f>
        <v>20.889900000000001</v>
      </c>
      <c r="E293" s="2" cm="1">
        <f t="array" ref="E293">_FV(A293,"Volume average",TRUE)</f>
        <v>1718764</v>
      </c>
      <c r="F293" s="4" cm="1">
        <f t="array" ref="F293">_FV(A293,"Year incorporated",TRUE)</f>
        <v>1997</v>
      </c>
      <c r="G293" s="5" cm="1">
        <f t="array" ref="G293">_FV(A293,"Price")</f>
        <v>176.48</v>
      </c>
      <c r="H293" s="2" cm="1">
        <f t="array" ref="H293">_FV(A293,"Employees")</f>
        <v>377000</v>
      </c>
      <c r="I293" t="str" cm="1">
        <f t="array" ref="I293">_FV(A293,"Industry")</f>
        <v>Hotels &amp; Entertainment Services</v>
      </c>
    </row>
    <row r="294" spans="1:9" x14ac:dyDescent="0.3">
      <c r="A294" t="e" vm="292">
        <v>#VALUE!</v>
      </c>
      <c r="B294" s="2" cm="1">
        <f t="array" ref="B294">_FV(A294,"Shares outstanding",TRUE)</f>
        <v>225088500</v>
      </c>
      <c r="C294" t="str" cm="1">
        <f t="array" ref="C294">_FV(A294,"Exchange abbreviation",TRUE)</f>
        <v>XNYS</v>
      </c>
      <c r="D294" s="3" cm="1">
        <f t="array" ref="D294">_FV(A294,"P/E",TRUE)</f>
        <v>15.124000000000001</v>
      </c>
      <c r="E294" s="2" cm="1">
        <f t="array" ref="E294">_FV(A294,"Volume average",TRUE)</f>
        <v>2112756</v>
      </c>
      <c r="F294" s="4" cm="1">
        <f t="array" ref="F294">_FV(A294,"Year incorporated",TRUE)</f>
        <v>1962</v>
      </c>
      <c r="G294" s="5" cm="1">
        <f t="array" ref="G294">_FV(A294,"Price")</f>
        <v>52.73</v>
      </c>
      <c r="H294" s="2" cm="1">
        <f t="array" ref="H294">_FV(A294,"Employees")</f>
        <v>19000</v>
      </c>
      <c r="I294" t="str" cm="1">
        <f t="array" ref="I294">_FV(A294,"Industry")</f>
        <v>Homebuilding &amp; Construction Supplies</v>
      </c>
    </row>
    <row r="295" spans="1:9" x14ac:dyDescent="0.3">
      <c r="A295" t="e" vm="293">
        <v>#VALUE!</v>
      </c>
      <c r="B295" s="2" cm="1">
        <f t="array" ref="B295">_FV(A295,"Shares outstanding",TRUE)</f>
        <v>730031700</v>
      </c>
      <c r="C295" t="str" cm="1">
        <f t="array" ref="C295">_FV(A295,"Exchange abbreviation",TRUE)</f>
        <v>XNYS</v>
      </c>
      <c r="D295" s="3" cm="1">
        <f t="array" ref="D295">_FV(A295,"P/E",TRUE)</f>
        <v>31.6875</v>
      </c>
      <c r="E295" s="2" cm="1">
        <f t="array" ref="E295">_FV(A295,"Volume average",TRUE)</f>
        <v>2565190</v>
      </c>
      <c r="F295" s="4" cm="1">
        <f t="array" ref="F295">_FV(A295,"Year incorporated",TRUE)</f>
        <v>1964</v>
      </c>
      <c r="G295" s="5" cm="1">
        <f t="array" ref="G295">_FV(A295,"Price")</f>
        <v>295.16000000000003</v>
      </c>
      <c r="H295" s="2" cm="1">
        <f t="array" ref="H295">_FV(A295,"Employees")</f>
        <v>150000</v>
      </c>
      <c r="I295" t="str" cm="1">
        <f t="array" ref="I295">_FV(A295,"Industry")</f>
        <v>Hotels &amp; Entertainment Services</v>
      </c>
    </row>
    <row r="296" spans="1:9" x14ac:dyDescent="0.3">
      <c r="A296" t="e" vm="294">
        <v>#VALUE!</v>
      </c>
      <c r="B296" s="2" cm="1">
        <f t="array" ref="B296">_FV(A296,"Shares outstanding",TRUE)</f>
        <v>547795900</v>
      </c>
      <c r="C296" t="str" cm="1">
        <f t="array" ref="C296">_FV(A296,"Exchange abbreviation",TRUE)</f>
        <v>XNAS</v>
      </c>
      <c r="D296" s="3" cm="1">
        <f t="array" ref="D296">_FV(A296,"P/E",TRUE)</f>
        <v>20.6021</v>
      </c>
      <c r="E296" s="2" cm="1">
        <f t="array" ref="E296">_FV(A296,"Volume average",TRUE)</f>
        <v>4145922</v>
      </c>
      <c r="F296" s="4" cm="1">
        <f t="array" ref="F296">_FV(A296,"Year incorporated",TRUE)</f>
        <v>1989</v>
      </c>
      <c r="G296" s="5" cm="1">
        <f t="array" ref="G296">_FV(A296,"Price")</f>
        <v>76.03</v>
      </c>
      <c r="H296" s="2" cm="1">
        <f t="array" ref="H296">_FV(A296,"Employees")</f>
        <v>21000</v>
      </c>
      <c r="I296" t="str" cm="1">
        <f t="array" ref="I296">_FV(A296,"Industry")</f>
        <v>Semiconductors &amp; Semiconductor Equipment</v>
      </c>
    </row>
    <row r="297" spans="1:9" x14ac:dyDescent="0.3">
      <c r="A297" t="e" vm="295">
        <v>#VALUE!</v>
      </c>
      <c r="B297" s="2" cm="1">
        <f t="array" ref="B297">_FV(A297,"Shares outstanding",TRUE)</f>
        <v>136939200</v>
      </c>
      <c r="C297" t="str" cm="1">
        <f t="array" ref="C297">_FV(A297,"Exchange abbreviation",TRUE)</f>
        <v>XNYS</v>
      </c>
      <c r="D297" s="3" cm="1">
        <f t="array" ref="D297">_FV(A297,"P/E",TRUE)</f>
        <v>16.223199999999999</v>
      </c>
      <c r="E297" s="2" cm="1">
        <f t="array" ref="E297">_FV(A297,"Volume average",TRUE)</f>
        <v>918795</v>
      </c>
      <c r="F297" s="4" cm="1">
        <f t="array" ref="F297">_FV(A297,"Year incorporated",TRUE)</f>
        <v>1994</v>
      </c>
      <c r="G297" s="5" cm="1">
        <f t="array" ref="G297">_FV(A297,"Price")</f>
        <v>355.04</v>
      </c>
      <c r="H297" s="2" cm="1">
        <f t="array" ref="H297">_FV(A297,"Employees")</f>
        <v>58000</v>
      </c>
      <c r="I297" t="str" cm="1">
        <f t="array" ref="I297">_FV(A297,"Industry")</f>
        <v>Pharmaceuticals</v>
      </c>
    </row>
    <row r="298" spans="1:9" x14ac:dyDescent="0.3">
      <c r="A298" t="e" vm="296">
        <v>#VALUE!</v>
      </c>
      <c r="B298" s="2" cm="1">
        <f t="array" ref="B298">_FV(A298,"Shares outstanding",TRUE)</f>
        <v>183500000</v>
      </c>
      <c r="C298" t="str" cm="1">
        <f t="array" ref="C298">_FV(A298,"Exchange abbreviation",TRUE)</f>
        <v>XNYS</v>
      </c>
      <c r="D298" s="3" cm="1">
        <f t="array" ref="D298">_FV(A298,"P/E",TRUE)</f>
        <v>38.8172</v>
      </c>
      <c r="E298" s="2" cm="1">
        <f t="array" ref="E298">_FV(A298,"Volume average",TRUE)</f>
        <v>650475</v>
      </c>
      <c r="F298" s="4" cm="1">
        <f t="array" ref="F298">_FV(A298,"Year incorporated",TRUE)</f>
        <v>2000</v>
      </c>
      <c r="G298" s="5" cm="1">
        <f t="array" ref="G298">_FV(A298,"Price")</f>
        <v>299.64999999999998</v>
      </c>
      <c r="H298" s="2" cm="1">
        <f t="array" ref="H298">_FV(A298,"Employees")</f>
        <v>14419</v>
      </c>
      <c r="I298" t="str" cm="1">
        <f t="array" ref="I298">_FV(A298,"Industry")</f>
        <v>Professional &amp; Commercial Services</v>
      </c>
    </row>
    <row r="299" spans="1:9" x14ac:dyDescent="0.3">
      <c r="A299" t="e" vm="297">
        <v>#VALUE!</v>
      </c>
      <c r="B299" s="2" cm="1">
        <f t="array" ref="B299">_FV(A299,"Shares outstanding",TRUE)</f>
        <v>1361854000</v>
      </c>
      <c r="C299" t="str" cm="1">
        <f t="array" ref="C299">_FV(A299,"Exchange abbreviation",TRUE)</f>
        <v>XNAS</v>
      </c>
      <c r="D299" s="3" cm="1">
        <f t="array" ref="D299">_FV(A299,"P/E",TRUE)</f>
        <v>26.893699999999999</v>
      </c>
      <c r="E299" s="2" cm="1">
        <f t="array" ref="E299">_FV(A299,"Volume average",TRUE)</f>
        <v>5955808</v>
      </c>
      <c r="F299" s="4" cm="1">
        <f t="array" ref="F299">_FV(A299,"Year incorporated",TRUE)</f>
        <v>2005</v>
      </c>
      <c r="G299" s="5" cm="1">
        <f t="array" ref="G299">_FV(A299,"Price")</f>
        <v>77.290000000000006</v>
      </c>
      <c r="H299" s="2" cm="1">
        <f t="array" ref="H299">_FV(A299,"Employees")</f>
        <v>91000</v>
      </c>
      <c r="I299" t="str" cm="1">
        <f t="array" ref="I299">_FV(A299,"Industry")</f>
        <v>Food &amp; Tobacco</v>
      </c>
    </row>
    <row r="300" spans="1:9" x14ac:dyDescent="0.3">
      <c r="A300" t="e" vm="298">
        <v>#VALUE!</v>
      </c>
      <c r="B300" s="2" cm="1">
        <f t="array" ref="B300">_FV(A300,"Shares outstanding",TRUE)</f>
        <v>1330424000</v>
      </c>
      <c r="C300" t="str" cm="1">
        <f t="array" ref="C300">_FV(A300,"Exchange abbreviation",TRUE)</f>
        <v>XNYS</v>
      </c>
      <c r="D300" s="3" cm="1">
        <f t="array" ref="D300">_FV(A300,"P/E",TRUE)</f>
        <v>29.814699999999998</v>
      </c>
      <c r="E300" s="2" cm="1">
        <f t="array" ref="E300">_FV(A300,"Volume average",TRUE)</f>
        <v>6309592</v>
      </c>
      <c r="F300" s="4" cm="1">
        <f t="array" ref="F300">_FV(A300,"Year incorporated",TRUE)</f>
        <v>2014</v>
      </c>
      <c r="G300" s="5" cm="1">
        <f t="array" ref="G300">_FV(A300,"Price")</f>
        <v>89.27</v>
      </c>
      <c r="H300" s="2" cm="1">
        <f t="array" ref="H300">_FV(A300,"Employees")</f>
        <v>95000</v>
      </c>
      <c r="I300" t="str" cm="1">
        <f t="array" ref="I300">_FV(A300,"Industry")</f>
        <v>Healthcare Equipment &amp; Supplies</v>
      </c>
    </row>
    <row r="301" spans="1:9" x14ac:dyDescent="0.3">
      <c r="A301" t="e" vm="299">
        <v>#VALUE!</v>
      </c>
      <c r="B301" s="2" cm="1">
        <f t="array" ref="B301">_FV(A301,"Shares outstanding",TRUE)</f>
        <v>767905500</v>
      </c>
      <c r="C301" t="str" cm="1">
        <f t="array" ref="C301">_FV(A301,"Exchange abbreviation",TRUE)</f>
        <v>XNYS</v>
      </c>
      <c r="D301" s="3" cm="1">
        <f t="array" ref="D301">_FV(A301,"P/E",TRUE)</f>
        <v>32.061300000000003</v>
      </c>
      <c r="E301" s="2" cm="1">
        <f t="array" ref="E301">_FV(A301,"Volume average",TRUE)</f>
        <v>4695229</v>
      </c>
      <c r="F301" s="4" cm="1">
        <f t="array" ref="F301">_FV(A301,"Year incorporated",TRUE)</f>
        <v>1999</v>
      </c>
      <c r="G301" s="5" cm="1">
        <f t="array" ref="G301">_FV(A301,"Price")</f>
        <v>54.11</v>
      </c>
      <c r="H301" s="2" cm="1">
        <f t="array" ref="H301">_FV(A301,"Employees")</f>
        <v>45000</v>
      </c>
      <c r="I301" t="str" cm="1">
        <f t="array" ref="I301">_FV(A301,"Industry")</f>
        <v>Insurance</v>
      </c>
    </row>
    <row r="302" spans="1:9" x14ac:dyDescent="0.3">
      <c r="A302" t="e" vm="300">
        <v>#VALUE!</v>
      </c>
      <c r="B302" s="2" cm="1">
        <f t="array" ref="B302">_FV(A302,"Shares outstanding",TRUE)</f>
        <v>2562732000</v>
      </c>
      <c r="C302" t="str" cm="1">
        <f t="array" ref="C302">_FV(A302,"Exchange abbreviation",TRUE)</f>
        <v>XNAS</v>
      </c>
      <c r="D302" s="3" cm="1">
        <f t="array" ref="D302">_FV(A302,"P/E",TRUE)</f>
        <v>29.433</v>
      </c>
      <c r="E302" s="2" cm="1">
        <f t="array" ref="E302">_FV(A302,"Volume average",TRUE)</f>
        <v>24061820</v>
      </c>
      <c r="F302" s="4" cm="1">
        <f t="array" ref="F302">_FV(A302,"Year incorporated",TRUE)</f>
        <v>2004</v>
      </c>
      <c r="G302" s="5" cm="1">
        <f t="array" ref="G302">_FV(A302,"Price")</f>
        <v>233.52</v>
      </c>
      <c r="H302" s="2" cm="1">
        <f t="array" ref="H302">_FV(A302,"Employees")</f>
        <v>77114</v>
      </c>
      <c r="I302" t="str" cm="1">
        <f t="array" ref="I302">_FV(A302,"Industry")</f>
        <v>Software &amp; IT Services</v>
      </c>
    </row>
    <row r="303" spans="1:9" x14ac:dyDescent="0.3">
      <c r="A303" t="e" vm="301">
        <v>#VALUE!</v>
      </c>
      <c r="B303" s="2" cm="1">
        <f t="array" ref="B303">_FV(A303,"Shares outstanding",TRUE)</f>
        <v>363799100</v>
      </c>
      <c r="C303" t="str" cm="1">
        <f t="array" ref="C303">_FV(A303,"Exchange abbreviation",TRUE)</f>
        <v>XNYS</v>
      </c>
      <c r="D303" s="3" cm="1">
        <f t="array" ref="D303">_FV(A303,"P/E",TRUE)</f>
        <v>9.3396000000000008</v>
      </c>
      <c r="E303" s="2" cm="1">
        <f t="array" ref="E303">_FV(A303,"Volume average",TRUE)</f>
        <v>4251492</v>
      </c>
      <c r="F303" s="4" cm="1">
        <f t="array" ref="F303">_FV(A303,"Year incorporated",TRUE)</f>
        <v>1986</v>
      </c>
      <c r="G303" s="5" cm="1">
        <f t="array" ref="G303">_FV(A303,"Price")</f>
        <v>42.81</v>
      </c>
      <c r="H303" s="2" cm="1">
        <f t="array" ref="H303">_FV(A303,"Employees")</f>
        <v>46000</v>
      </c>
      <c r="I303" t="str" cm="1">
        <f t="array" ref="I303">_FV(A303,"Industry")</f>
        <v>Hotels &amp; Entertainment Services</v>
      </c>
    </row>
    <row r="304" spans="1:9" x14ac:dyDescent="0.3">
      <c r="A304" t="e" vm="302">
        <v>#VALUE!</v>
      </c>
      <c r="B304" s="2" cm="1">
        <f t="array" ref="B304">_FV(A304,"Shares outstanding",TRUE)</f>
        <v>63679590</v>
      </c>
      <c r="C304" t="str" cm="1">
        <f t="array" ref="C304">_FV(A304,"Exchange abbreviation",TRUE)</f>
        <v>XNYS</v>
      </c>
      <c r="D304" s="3" cm="1">
        <f t="array" ref="D304">_FV(A304,"P/E",TRUE)</f>
        <v>331.60879999999997</v>
      </c>
      <c r="E304" s="2" cm="1">
        <f t="array" ref="E304">_FV(A304,"Volume average",TRUE)</f>
        <v>612909</v>
      </c>
      <c r="F304" s="4" cm="1">
        <f t="array" ref="F304">_FV(A304,"Year incorporated",TRUE)</f>
        <v>1988</v>
      </c>
      <c r="G304" s="5" cm="1">
        <f t="array" ref="G304">_FV(A304,"Price")</f>
        <v>99.03</v>
      </c>
      <c r="H304" s="2" cm="1">
        <f t="array" ref="H304">_FV(A304,"Employees")</f>
        <v>40900</v>
      </c>
      <c r="I304" t="str" cm="1">
        <f t="array" ref="I304">_FV(A304,"Industry")</f>
        <v>Household Goods</v>
      </c>
    </row>
    <row r="305" spans="1:9" x14ac:dyDescent="0.3">
      <c r="A305" t="e" vm="303">
        <v>#VALUE!</v>
      </c>
      <c r="B305" s="2" cm="1">
        <f t="array" ref="B305">_FV(A305,"Shares outstanding",TRUE)</f>
        <v>268220600</v>
      </c>
      <c r="C305" t="str" cm="1">
        <f t="array" ref="C305">_FV(A305,"Exchange abbreviation",TRUE)</f>
        <v>XNYS</v>
      </c>
      <c r="D305" s="3" cm="1">
        <f t="array" ref="D305">_FV(A305,"P/E",TRUE)</f>
        <v>50.858699999999999</v>
      </c>
      <c r="E305" s="2" cm="1">
        <f t="array" ref="E305">_FV(A305,"Volume average",TRUE)</f>
        <v>3472</v>
      </c>
      <c r="F305" s="4" cm="1">
        <f t="array" ref="F305">_FV(A305,"Year incorporated",TRUE)</f>
        <v>1915</v>
      </c>
      <c r="G305" s="5" cm="1">
        <f t="array" ref="G305">_FV(A305,"Price")</f>
        <v>88.18</v>
      </c>
      <c r="H305" s="2" cm="1">
        <f t="array" ref="H305">_FV(A305,"Employees")</f>
        <v>14200</v>
      </c>
      <c r="I305" t="str" cm="1">
        <f t="array" ref="I305">_FV(A305,"Industry")</f>
        <v>Food &amp; Tobacco</v>
      </c>
    </row>
    <row r="306" spans="1:9" x14ac:dyDescent="0.3">
      <c r="A306" t="e" vm="304">
        <v>#VALUE!</v>
      </c>
      <c r="B306" s="2" cm="1">
        <f t="array" ref="B306">_FV(A306,"Shares outstanding",TRUE)</f>
        <v>37669360</v>
      </c>
      <c r="C306" t="str" cm="1">
        <f t="array" ref="C306">_FV(A306,"Exchange abbreviation",TRUE)</f>
        <v>XNAS</v>
      </c>
      <c r="D306" s="3" cm="1">
        <f t="array" ref="D306">_FV(A306,"P/E",TRUE)</f>
        <v>43.3307</v>
      </c>
      <c r="E306" s="2" cm="1">
        <f t="array" ref="E306">_FV(A306,"Volume average",TRUE)</f>
        <v>374289</v>
      </c>
      <c r="F306" s="4" cm="1">
        <f t="array" ref="F306">_FV(A306,"Year incorporated",TRUE)</f>
        <v>2000</v>
      </c>
      <c r="G306" s="5" cm="1">
        <f t="array" ref="G306">_FV(A306,"Price")</f>
        <v>297.08999999999997</v>
      </c>
      <c r="H306" s="2" cm="1">
        <f t="array" ref="H306">_FV(A306,"Employees")</f>
        <v>744</v>
      </c>
      <c r="I306" t="str" cm="1">
        <f t="array" ref="I306">_FV(A306,"Industry")</f>
        <v>Investment Banking &amp; Investment Services</v>
      </c>
    </row>
    <row r="307" spans="1:9" x14ac:dyDescent="0.3">
      <c r="A307" t="e" vm="305">
        <v>#VALUE!</v>
      </c>
      <c r="B307" s="2" cm="1">
        <f t="array" ref="B307">_FV(A307,"Shares outstanding",TRUE)</f>
        <v>61996970</v>
      </c>
      <c r="C307" t="str" cm="1">
        <f t="array" ref="C307">_FV(A307,"Exchange abbreviation",TRUE)</f>
        <v>XNYS</v>
      </c>
      <c r="D307" s="3" cm="1">
        <f t="array" ref="D307">_FV(A307,"P/E",TRUE)</f>
        <v>26.9011</v>
      </c>
      <c r="E307" s="2" cm="1">
        <f t="array" ref="E307">_FV(A307,"Volume average",TRUE)</f>
        <v>312608</v>
      </c>
      <c r="F307" s="4" cm="1">
        <f t="array" ref="F307">_FV(A307,"Year incorporated",TRUE)</f>
        <v>1993</v>
      </c>
      <c r="G307" s="5" cm="1">
        <f t="array" ref="G307">_FV(A307,"Price")</f>
        <v>389.28</v>
      </c>
      <c r="H307" s="2" cm="1">
        <f t="array" ref="H307">_FV(A307,"Employees")</f>
        <v>9400</v>
      </c>
      <c r="I307" t="str" cm="1">
        <f t="array" ref="I307">_FV(A307,"Industry")</f>
        <v>Construction Materials</v>
      </c>
    </row>
    <row r="308" spans="1:9" x14ac:dyDescent="0.3">
      <c r="A308" t="e" vm="306">
        <v>#VALUE!</v>
      </c>
      <c r="B308" s="2" cm="1">
        <f t="array" ref="B308">_FV(A308,"Shares outstanding",TRUE)</f>
        <v>494721300</v>
      </c>
      <c r="C308" t="str" cm="1">
        <f t="array" ref="C308">_FV(A308,"Exchange abbreviation",TRUE)</f>
        <v>XNYS</v>
      </c>
      <c r="D308" s="3" cm="1">
        <f t="array" ref="D308">_FV(A308,"P/E",TRUE)</f>
        <v>27.816099999999999</v>
      </c>
      <c r="E308" s="2" cm="1">
        <f t="array" ref="E308">_FV(A308,"Volume average",TRUE)</f>
        <v>1771971</v>
      </c>
      <c r="F308" s="4" cm="1">
        <f t="array" ref="F308">_FV(A308,"Year incorporated",TRUE)</f>
        <v>1969</v>
      </c>
      <c r="G308" s="5" cm="1">
        <f t="array" ref="G308">_FV(A308,"Price")</f>
        <v>177.32</v>
      </c>
      <c r="H308" s="2" cm="1">
        <f t="array" ref="H308">_FV(A308,"Employees")</f>
        <v>85000</v>
      </c>
      <c r="I308" t="str" cm="1">
        <f t="array" ref="I308">_FV(A308,"Industry")</f>
        <v>Insurance</v>
      </c>
    </row>
    <row r="309" spans="1:9" x14ac:dyDescent="0.3">
      <c r="A309" t="e" vm="307">
        <v>#VALUE!</v>
      </c>
      <c r="B309" s="2" cm="1">
        <f t="array" ref="B309">_FV(A309,"Shares outstanding",TRUE)</f>
        <v>551672200</v>
      </c>
      <c r="C309" t="str" cm="1">
        <f t="array" ref="C309">_FV(A309,"Exchange abbreviation",TRUE)</f>
        <v>XNYS</v>
      </c>
      <c r="D309" s="3" cm="1">
        <f t="array" ref="D309">_FV(A309,"P/E",TRUE)</f>
        <v>10.6563</v>
      </c>
      <c r="E309" s="2" cm="1">
        <f t="array" ref="E309">_FV(A309,"Volume average",TRUE)</f>
        <v>3135880</v>
      </c>
      <c r="F309" s="4" cm="1">
        <f t="array" ref="F309">_FV(A309,"Year incorporated",TRUE)</f>
        <v>1929</v>
      </c>
      <c r="G309" s="5" cm="1">
        <f t="array" ref="G309">_FV(A309,"Price")</f>
        <v>101.84</v>
      </c>
      <c r="H309" s="2" cm="1">
        <f t="array" ref="H309">_FV(A309,"Employees")</f>
        <v>92000</v>
      </c>
      <c r="I309" t="str" cm="1">
        <f t="array" ref="I309">_FV(A309,"Industry")</f>
        <v>Consumer Goods Conglomerates</v>
      </c>
    </row>
    <row r="310" spans="1:9" x14ac:dyDescent="0.3">
      <c r="A310" t="e" vm="308">
        <v>#VALUE!</v>
      </c>
      <c r="B310" s="2" cm="1">
        <f t="array" ref="B310">_FV(A310,"Shares outstanding",TRUE)</f>
        <v>1044819000</v>
      </c>
      <c r="C310" t="str" cm="1">
        <f t="array" ref="C310">_FV(A310,"Exchange abbreviation",TRUE)</f>
        <v>XNAS</v>
      </c>
      <c r="D310" s="3" cm="1">
        <f t="array" ref="D310">_FV(A310,"P/E",TRUE)</f>
        <v>41.606400000000001</v>
      </c>
      <c r="E310" s="2" cm="1">
        <f t="array" ref="E310">_FV(A310,"Volume average",TRUE)</f>
        <v>3772838</v>
      </c>
      <c r="F310" s="4" cm="1">
        <f t="array" ref="F310">_FV(A310,"Year incorporated",TRUE)</f>
        <v>2014</v>
      </c>
      <c r="G310" s="5" cm="1">
        <f t="array" ref="G310">_FV(A310,"Price")</f>
        <v>57.82</v>
      </c>
      <c r="H310" s="2" cm="1">
        <f t="array" ref="H310">_FV(A310,"Employees")</f>
        <v>5296</v>
      </c>
      <c r="I310" t="str" cm="1">
        <f t="array" ref="I310">_FV(A310,"Industry")</f>
        <v>Beverages</v>
      </c>
    </row>
    <row r="311" spans="1:9" x14ac:dyDescent="0.3">
      <c r="A311" t="e" vm="309">
        <v>#VALUE!</v>
      </c>
      <c r="B311" s="2" cm="1">
        <f t="array" ref="B311">_FV(A311,"Shares outstanding",TRUE)</f>
        <v>1785040000</v>
      </c>
      <c r="C311" t="str" cm="1">
        <f t="array" ref="C311">_FV(A311,"Exchange abbreviation",TRUE)</f>
        <v>XNYS</v>
      </c>
      <c r="D311" s="3" cm="1">
        <f t="array" ref="D311">_FV(A311,"P/E",TRUE)</f>
        <v>14.951599999999999</v>
      </c>
      <c r="E311" s="2" cm="1">
        <f t="array" ref="E311">_FV(A311,"Volume average",TRUE)</f>
        <v>7388741</v>
      </c>
      <c r="F311" s="4" cm="1">
        <f t="array" ref="F311">_FV(A311,"Year incorporated",TRUE)</f>
        <v>2009</v>
      </c>
      <c r="G311" s="5" cm="1">
        <f t="array" ref="G311">_FV(A311,"Price")</f>
        <v>46.13</v>
      </c>
      <c r="H311" s="2" cm="1">
        <f t="array" ref="H311">_FV(A311,"Employees")</f>
        <v>6300</v>
      </c>
      <c r="I311" t="str" cm="1">
        <f t="array" ref="I311">_FV(A311,"Industry")</f>
        <v>Food &amp; Tobacco</v>
      </c>
    </row>
    <row r="312" spans="1:9" x14ac:dyDescent="0.3">
      <c r="A312" t="e" vm="310">
        <v>#VALUE!</v>
      </c>
      <c r="B312" s="2" cm="1">
        <f t="array" ref="B312">_FV(A312,"Shares outstanding",TRUE)</f>
        <v>332098600</v>
      </c>
      <c r="C312" t="str" cm="1">
        <f t="array" ref="C312">_FV(A312,"Exchange abbreviation",TRUE)</f>
        <v>XNYS</v>
      </c>
      <c r="D312" s="3" cm="1">
        <f t="array" ref="D312">_FV(A312,"P/E",TRUE)</f>
        <v>4.2914000000000003</v>
      </c>
      <c r="E312" s="2" cm="1">
        <f t="array" ref="E312">_FV(A312,"Volume average",TRUE)</f>
        <v>3889662</v>
      </c>
      <c r="F312" s="4" cm="1">
        <f t="array" ref="F312">_FV(A312,"Year incorporated",TRUE)</f>
        <v>2004</v>
      </c>
      <c r="G312" s="5" cm="1">
        <f t="array" ref="G312">_FV(A312,"Price")</f>
        <v>38.590000000000003</v>
      </c>
      <c r="H312" s="2" cm="1">
        <f t="array" ref="H312">_FV(A312,"Employees")</f>
        <v>13570</v>
      </c>
      <c r="I312" t="str" cm="1">
        <f t="array" ref="I312">_FV(A312,"Industry")</f>
        <v>Chemicals</v>
      </c>
    </row>
    <row r="313" spans="1:9" x14ac:dyDescent="0.3">
      <c r="A313" t="e" vm="311">
        <v>#VALUE!</v>
      </c>
      <c r="B313" s="2" cm="1">
        <f t="array" ref="B313">_FV(A313,"Shares outstanding",TRUE)</f>
        <v>441625600</v>
      </c>
      <c r="C313" t="str" cm="1">
        <f t="array" ref="C313">_FV(A313,"Exchange abbreviation",TRUE)</f>
        <v>XNYS</v>
      </c>
      <c r="D313" s="3" cm="1">
        <f t="array" ref="D313">_FV(A313,"P/E",TRUE)</f>
        <v>3.3321000000000001</v>
      </c>
      <c r="E313" s="2" cm="1">
        <f t="array" ref="E313">_FV(A313,"Volume average",TRUE)</f>
        <v>3817687</v>
      </c>
      <c r="F313" s="4" cm="1">
        <f t="array" ref="F313">_FV(A313,"Year incorporated",TRUE)</f>
        <v>2009</v>
      </c>
      <c r="G313" s="5" cm="1">
        <f t="array" ref="G313">_FV(A313,"Price")</f>
        <v>105.06</v>
      </c>
      <c r="H313" s="2" cm="1">
        <f t="array" ref="H313">_FV(A313,"Employees")</f>
        <v>17800</v>
      </c>
      <c r="I313" t="str" cm="1">
        <f t="array" ref="I313">_FV(A313,"Industry")</f>
        <v>Oil &amp; Gas</v>
      </c>
    </row>
    <row r="314" spans="1:9" x14ac:dyDescent="0.3">
      <c r="A314" t="e" vm="312">
        <v>#VALUE!</v>
      </c>
      <c r="B314" s="2" cm="1">
        <f t="array" ref="B314">_FV(A314,"Shares outstanding",TRUE)</f>
        <v>47305000</v>
      </c>
      <c r="C314" t="str" cm="1">
        <f t="array" ref="C314">_FV(A314,"Exchange abbreviation",TRUE)</f>
        <v>XNAS</v>
      </c>
      <c r="D314" s="3" cm="1">
        <f t="array" ref="D314">_FV(A314,"P/E",TRUE)</f>
        <v>51.510800000000003</v>
      </c>
      <c r="E314" s="2" cm="1">
        <f t="array" ref="E314">_FV(A314,"Volume average",TRUE)</f>
        <v>382138</v>
      </c>
      <c r="F314" s="4" cm="1">
        <f t="array" ref="F314">_FV(A314,"Year incorporated",TRUE)</f>
        <v>2004</v>
      </c>
      <c r="G314" s="5" cm="1">
        <f t="array" ref="G314">_FV(A314,"Price")</f>
        <v>458.93</v>
      </c>
      <c r="H314" s="2" cm="1">
        <f t="array" ref="H314">_FV(A314,"Employees")</f>
        <v>3247</v>
      </c>
      <c r="I314" t="str" cm="1">
        <f t="array" ref="I314">_FV(A314,"Industry")</f>
        <v>Semiconductors &amp; Semiconductor Equipment</v>
      </c>
    </row>
    <row r="315" spans="1:9" x14ac:dyDescent="0.3">
      <c r="A315" t="e" vm="313">
        <v>#VALUE!</v>
      </c>
      <c r="B315" s="2" cm="1">
        <f t="array" ref="B315">_FV(A315,"Shares outstanding",TRUE)</f>
        <v>2537694000</v>
      </c>
      <c r="C315" t="str" cm="1">
        <f t="array" ref="C315">_FV(A315,"Exchange abbreviation",TRUE)</f>
        <v>XNYS</v>
      </c>
      <c r="D315" s="3" cm="1">
        <f t="array" ref="D315">_FV(A315,"P/E",TRUE)</f>
        <v>23.088000000000001</v>
      </c>
      <c r="E315" s="2" cm="1">
        <f t="array" ref="E315">_FV(A315,"Volume average",TRUE)</f>
        <v>6388781</v>
      </c>
      <c r="F315" s="4" cm="1">
        <f t="array" ref="F315">_FV(A315,"Year incorporated",TRUE)</f>
        <v>1970</v>
      </c>
      <c r="G315" s="5" cm="1">
        <f t="array" ref="G315">_FV(A315,"Price")</f>
        <v>117.37</v>
      </c>
      <c r="H315" s="2" cm="1">
        <f t="array" ref="H315">_FV(A315,"Employees")</f>
        <v>69000</v>
      </c>
      <c r="I315" t="str" cm="1">
        <f t="array" ref="I315">_FV(A315,"Industry")</f>
        <v>Pharmaceuticals</v>
      </c>
    </row>
    <row r="316" spans="1:9" x14ac:dyDescent="0.3">
      <c r="A316" t="e" vm="314">
        <v>#VALUE!</v>
      </c>
      <c r="B316" s="2" cm="1">
        <f t="array" ref="B316">_FV(A316,"Shares outstanding",TRUE)</f>
        <v>385677900</v>
      </c>
      <c r="C316" t="str" cm="1">
        <f t="array" ref="C316">_FV(A316,"Exchange abbreviation",TRUE)</f>
        <v>XNAS</v>
      </c>
      <c r="D316" s="3" cm="1">
        <f t="array" ref="D316">_FV(A316,"P/E",TRUE)</f>
        <v>6.5204000000000004</v>
      </c>
      <c r="E316" s="2" cm="1">
        <f t="array" ref="E316">_FV(A316,"Volume average",TRUE)</f>
        <v>3510418</v>
      </c>
      <c r="F316" s="4" cm="1">
        <f t="array" ref="F316">_FV(A316,"Year incorporated",TRUE)</f>
        <v>2016</v>
      </c>
      <c r="G316" s="5" cm="1">
        <f t="array" ref="G316">_FV(A316,"Price")</f>
        <v>134.33000000000001</v>
      </c>
      <c r="H316" s="2" cm="1">
        <f t="array" ref="H316">_FV(A316,"Employees")</f>
        <v>3900</v>
      </c>
      <c r="I316" t="str" cm="1">
        <f t="array" ref="I316">_FV(A316,"Industry")</f>
        <v>Biotechnology &amp; Medical Research</v>
      </c>
    </row>
    <row r="317" spans="1:9" x14ac:dyDescent="0.3">
      <c r="A317" t="e" vm="315">
        <v>#VALUE!</v>
      </c>
      <c r="B317" s="2" cm="1">
        <f t="array" ref="B317">_FV(A317,"Shares outstanding",TRUE)</f>
        <v>622875200</v>
      </c>
      <c r="C317" t="str" cm="1">
        <f t="array" ref="C317">_FV(A317,"Exchange abbreviation",TRUE)</f>
        <v>XNYS</v>
      </c>
      <c r="D317" s="3" cm="1">
        <f t="array" ref="D317">_FV(A317,"P/E",TRUE)</f>
        <v>5.4710000000000001</v>
      </c>
      <c r="E317" s="2" cm="1">
        <f t="array" ref="E317">_FV(A317,"Volume average",TRUE)</f>
        <v>10739305</v>
      </c>
      <c r="F317" s="4" cm="1">
        <f t="array" ref="F317">_FV(A317,"Year incorporated",TRUE)</f>
        <v>2001</v>
      </c>
      <c r="G317" s="5" cm="1">
        <f t="array" ref="G317">_FV(A317,"Price")</f>
        <v>22.08</v>
      </c>
      <c r="H317" s="2" cm="1">
        <f t="array" ref="H317">_FV(A317,"Employees")</f>
        <v>1570</v>
      </c>
      <c r="I317" t="str" cm="1">
        <f t="array" ref="I317">_FV(A317,"Industry")</f>
        <v>Oil &amp; Gas</v>
      </c>
    </row>
    <row r="318" spans="1:9" x14ac:dyDescent="0.3">
      <c r="A318" t="e" vm="316">
        <v>#VALUE!</v>
      </c>
      <c r="B318" s="2" cm="1">
        <f t="array" ref="B318">_FV(A318,"Shares outstanding",TRUE)</f>
        <v>1670000000</v>
      </c>
      <c r="C318" t="str" cm="1">
        <f t="array" ref="C318">_FV(A318,"Exchange abbreviation",TRUE)</f>
        <v>XNYS</v>
      </c>
      <c r="D318" s="3" cm="1">
        <f t="array" ref="D318">_FV(A318,"P/E",TRUE)</f>
        <v>14.518599999999999</v>
      </c>
      <c r="E318" s="2" cm="1">
        <f t="array" ref="E318">_FV(A318,"Volume average",TRUE)</f>
        <v>6610617</v>
      </c>
      <c r="F318" s="4" cm="1">
        <f t="array" ref="F318">_FV(A318,"Year incorporated",TRUE)</f>
        <v>1981</v>
      </c>
      <c r="G318" s="5" cm="1">
        <f t="array" ref="G318">_FV(A318,"Price")</f>
        <v>82.61</v>
      </c>
      <c r="H318" s="2" cm="1">
        <f t="array" ref="H318">_FV(A318,"Employees")</f>
        <v>82000</v>
      </c>
      <c r="I318" t="str" cm="1">
        <f t="array" ref="I318">_FV(A318,"Industry")</f>
        <v>Investment Banking &amp; Investment Services</v>
      </c>
    </row>
    <row r="319" spans="1:9" x14ac:dyDescent="0.3">
      <c r="A319" t="e" vm="317">
        <v>#VALUE!</v>
      </c>
      <c r="B319" s="2" cm="1">
        <f t="array" ref="B319">_FV(A319,"Shares outstanding",TRUE)</f>
        <v>80063400</v>
      </c>
      <c r="C319" t="str" cm="1">
        <f t="array" ref="C319">_FV(A319,"Exchange abbreviation",TRUE)</f>
        <v>XNYS</v>
      </c>
      <c r="D319" s="3" cm="1">
        <f t="array" ref="D319">_FV(A319,"P/E",TRUE)</f>
        <v>42.6999</v>
      </c>
      <c r="E319" s="2" cm="1">
        <f t="array" ref="E319">_FV(A319,"Volume average",TRUE)</f>
        <v>551161</v>
      </c>
      <c r="F319" s="4" cm="1">
        <f t="array" ref="F319">_FV(A319,"Year incorporated",TRUE)</f>
        <v>1998</v>
      </c>
      <c r="G319" s="5" cm="1">
        <f t="array" ref="G319">_FV(A319,"Price")</f>
        <v>461.55</v>
      </c>
      <c r="H319" s="2" cm="1">
        <f t="array" ref="H319">_FV(A319,"Employees")</f>
        <v>4846</v>
      </c>
      <c r="I319" t="str" cm="1">
        <f t="array" ref="I319">_FV(A319,"Industry")</f>
        <v>Professional &amp; Commercial Services</v>
      </c>
    </row>
    <row r="320" spans="1:9" x14ac:dyDescent="0.3">
      <c r="A320" t="e" vm="318">
        <v>#VALUE!</v>
      </c>
      <c r="B320" s="2" cm="1">
        <f t="array" ref="B320">_FV(A320,"Shares outstanding",TRUE)</f>
        <v>7435488000</v>
      </c>
      <c r="C320" t="str" cm="1">
        <f t="array" ref="C320">_FV(A320,"Exchange abbreviation",TRUE)</f>
        <v>XNAS</v>
      </c>
      <c r="D320" s="3" cm="1">
        <f t="array" ref="D320">_FV(A320,"P/E",TRUE)</f>
        <v>32.994300000000003</v>
      </c>
      <c r="E320" s="2" cm="1">
        <f t="array" ref="E320">_FV(A320,"Volume average",TRUE)</f>
        <v>28179434</v>
      </c>
      <c r="F320" s="4" cm="1">
        <f t="array" ref="F320">_FV(A320,"Year incorporated",TRUE)</f>
        <v>1993</v>
      </c>
      <c r="G320" s="5" cm="1">
        <f t="array" ref="G320">_FV(A320,"Price")</f>
        <v>305.41000000000003</v>
      </c>
      <c r="H320" s="2" cm="1">
        <f t="array" ref="H320">_FV(A320,"Employees")</f>
        <v>221000</v>
      </c>
      <c r="I320" t="str" cm="1">
        <f t="array" ref="I320">_FV(A320,"Industry")</f>
        <v>Software &amp; IT Services</v>
      </c>
    </row>
    <row r="321" spans="1:9" x14ac:dyDescent="0.3">
      <c r="A321" t="e" vm="319">
        <v>#VALUE!</v>
      </c>
      <c r="B321" s="2" cm="1">
        <f t="array" ref="B321">_FV(A321,"Shares outstanding",TRUE)</f>
        <v>167467000</v>
      </c>
      <c r="C321" t="str" cm="1">
        <f t="array" ref="C321">_FV(A321,"Exchange abbreviation",TRUE)</f>
        <v>XNYS</v>
      </c>
      <c r="D321" s="3" cm="1">
        <f t="array" ref="D321">_FV(A321,"P/E",TRUE)</f>
        <v>36.396900000000002</v>
      </c>
      <c r="E321" s="2" cm="1">
        <f t="array" ref="E321">_FV(A321,"Volume average",TRUE)</f>
        <v>674921</v>
      </c>
      <c r="F321" s="4" cm="1">
        <f t="array" ref="F321">_FV(A321,"Year incorporated",TRUE)</f>
        <v>1973</v>
      </c>
      <c r="G321" s="5" cm="1">
        <f t="array" ref="G321">_FV(A321,"Price")</f>
        <v>290.41000000000003</v>
      </c>
      <c r="H321" s="2" cm="1">
        <f t="array" ref="H321">_FV(A321,"Employees")</f>
        <v>20000</v>
      </c>
      <c r="I321" t="str" cm="1">
        <f t="array" ref="I321">_FV(A321,"Industry")</f>
        <v>Communications &amp; Networking</v>
      </c>
    </row>
    <row r="322" spans="1:9" x14ac:dyDescent="0.3">
      <c r="A322" t="e" vm="320">
        <v>#VALUE!</v>
      </c>
      <c r="B322" s="2" cm="1">
        <f t="array" ref="B322">_FV(A322,"Shares outstanding",TRUE)</f>
        <v>168044100</v>
      </c>
      <c r="C322" t="str" cm="1">
        <f t="array" ref="C322">_FV(A322,"Exchange abbreviation",TRUE)</f>
        <v>XNYS</v>
      </c>
      <c r="D322" s="3" cm="1">
        <f t="array" ref="D322">_FV(A322,"P/E",TRUE)</f>
        <v>0</v>
      </c>
      <c r="E322" s="2" cm="1">
        <f t="array" ref="E322">_FV(A322,"Volume average",TRUE)</f>
        <v>41899</v>
      </c>
      <c r="F322" s="4" cm="1">
        <f t="array" ref="F322">_FV(A322,"Year incorporated",TRUE)</f>
        <v>1969</v>
      </c>
      <c r="G322" s="5" cm="1">
        <f t="array" ref="G322">_FV(A322,"Price")</f>
        <v>21.5</v>
      </c>
      <c r="H322" s="2" cm="1">
        <f t="array" ref="H322">_FV(A322,"Employees")</f>
        <v>22210</v>
      </c>
      <c r="I322" t="str" cm="1">
        <f t="array" ref="I322">_FV(A322,"Industry")</f>
        <v>Banking Services</v>
      </c>
    </row>
    <row r="323" spans="1:9" x14ac:dyDescent="0.3">
      <c r="A323" t="e" vm="321">
        <v>#VALUE!</v>
      </c>
      <c r="B323" s="2" cm="1">
        <f t="array" ref="B323">_FV(A323,"Shares outstanding",TRUE)</f>
        <v>279323900</v>
      </c>
      <c r="C323" t="str" cm="1">
        <f t="array" ref="C323">_FV(A323,"Exchange abbreviation",TRUE)</f>
        <v>XNAS</v>
      </c>
      <c r="D323" s="3" cm="1">
        <f t="array" ref="D323">_FV(A323,"P/E",TRUE)</f>
        <v>33.541800000000002</v>
      </c>
      <c r="E323" s="2" cm="1">
        <f t="array" ref="E323">_FV(A323,"Volume average",TRUE)</f>
        <v>4822595</v>
      </c>
      <c r="F323" s="4" cm="1">
        <f t="array" ref="F323">_FV(A323,"Year incorporated",TRUE)</f>
        <v>1986</v>
      </c>
      <c r="G323" s="5" cm="1">
        <f t="array" ref="G323">_FV(A323,"Price")</f>
        <v>33.590000000000003</v>
      </c>
      <c r="H323" s="2" cm="1">
        <f t="array" ref="H323">_FV(A323,"Employees")</f>
        <v>2700</v>
      </c>
      <c r="I323" t="str" cm="1">
        <f t="array" ref="I323">_FV(A323,"Industry")</f>
        <v>Software &amp; IT Services</v>
      </c>
    </row>
    <row r="324" spans="1:9" x14ac:dyDescent="0.3">
      <c r="A324" t="e" vm="322">
        <v>#VALUE!</v>
      </c>
      <c r="B324" s="2" cm="1">
        <f t="array" ref="B324">_FV(A324,"Shares outstanding",TRUE)</f>
        <v>22070070</v>
      </c>
      <c r="C324" t="str" cm="1">
        <f t="array" ref="C324">_FV(A324,"Exchange abbreviation",TRUE)</f>
        <v>XNYS</v>
      </c>
      <c r="D324" s="3" cm="1">
        <f t="array" ref="D324">_FV(A324,"P/E",TRUE)</f>
        <v>38.792099999999998</v>
      </c>
      <c r="E324" s="2" cm="1">
        <f t="array" ref="E324">_FV(A324,"Volume average",TRUE)</f>
        <v>90747</v>
      </c>
      <c r="F324" s="4" cm="1">
        <f t="array" ref="F324">_FV(A324,"Year incorporated",TRUE)</f>
        <v>1991</v>
      </c>
      <c r="G324" s="5" cm="1">
        <f t="array" ref="G324">_FV(A324,"Price")</f>
        <v>1475.2</v>
      </c>
      <c r="H324" s="2" cm="1">
        <f t="array" ref="H324">_FV(A324,"Employees")</f>
        <v>16400</v>
      </c>
      <c r="I324" t="str" cm="1">
        <f t="array" ref="I324">_FV(A324,"Industry")</f>
        <v>Office Equipment</v>
      </c>
    </row>
    <row r="325" spans="1:9" x14ac:dyDescent="0.3">
      <c r="A325" t="e" vm="323">
        <v>#VALUE!</v>
      </c>
      <c r="B325" s="2" cm="1">
        <f t="array" ref="B325">_FV(A325,"Shares outstanding",TRUE)</f>
        <v>1094394000</v>
      </c>
      <c r="C325" t="str" cm="1">
        <f t="array" ref="C325">_FV(A325,"Exchange abbreviation",TRUE)</f>
        <v>XNAS</v>
      </c>
      <c r="D325" s="3" cm="1">
        <f t="array" ref="D325">_FV(A325,"P/E",TRUE)</f>
        <v>43.748399999999997</v>
      </c>
      <c r="E325" s="2" cm="1">
        <f t="array" ref="E325">_FV(A325,"Volume average",TRUE)</f>
        <v>19968070</v>
      </c>
      <c r="F325" s="4" cm="1">
        <f t="array" ref="F325">_FV(A325,"Year incorporated",TRUE)</f>
        <v>1984</v>
      </c>
      <c r="G325" s="5" cm="1">
        <f t="array" ref="G325">_FV(A325,"Price")</f>
        <v>60.51</v>
      </c>
      <c r="H325" s="2" cm="1">
        <f t="array" ref="H325">_FV(A325,"Employees")</f>
        <v>48000</v>
      </c>
      <c r="I325" t="str" cm="1">
        <f t="array" ref="I325">_FV(A325,"Industry")</f>
        <v>Semiconductors &amp; Semiconductor Equipment</v>
      </c>
    </row>
    <row r="326" spans="1:9" x14ac:dyDescent="0.3">
      <c r="A326" t="e" vm="324">
        <v>#VALUE!</v>
      </c>
      <c r="B326" s="2" cm="1">
        <f t="array" ref="B326">_FV(A326,"Shares outstanding",TRUE)</f>
        <v>424159100</v>
      </c>
      <c r="C326" t="str" cm="1">
        <f t="array" ref="C326">_FV(A326,"Exchange abbreviation",TRUE)</f>
        <v>XNYS</v>
      </c>
      <c r="D326" s="3" cm="1">
        <f t="array" ref="D326">_FV(A326,"P/E",TRUE)</f>
        <v>0</v>
      </c>
      <c r="E326" s="2" cm="1">
        <f t="array" ref="E326">_FV(A326,"Volume average",TRUE)</f>
        <v>13327769</v>
      </c>
      <c r="F326" s="4" cm="1">
        <f t="array" ref="F326">_FV(A326,"Year incorporated",TRUE)</f>
        <v>2011</v>
      </c>
      <c r="G326" s="5" cm="1">
        <f t="array" ref="G326">_FV(A326,"Price")</f>
        <v>13.75</v>
      </c>
      <c r="H326" s="2" cm="1">
        <f t="array" ref="H326">_FV(A326,"Employees")</f>
        <v>38900</v>
      </c>
      <c r="I326" t="str" cm="1">
        <f t="array" ref="I326">_FV(A326,"Industry")</f>
        <v>Hotels &amp; Entertainment Services</v>
      </c>
    </row>
    <row r="327" spans="1:9" x14ac:dyDescent="0.3">
      <c r="A327" t="e" vm="325">
        <v>#VALUE!</v>
      </c>
      <c r="B327" s="2" cm="1">
        <f t="array" ref="B327">_FV(A327,"Shares outstanding",TRUE)</f>
        <v>490765900</v>
      </c>
      <c r="C327" t="str" cm="1">
        <f t="array" ref="C327">_FV(A327,"Exchange abbreviation",TRUE)</f>
        <v>XNAS</v>
      </c>
      <c r="D327" s="3" cm="1">
        <f t="array" ref="D327">_FV(A327,"P/E",TRUE)</f>
        <v>23.227799999999998</v>
      </c>
      <c r="E327" s="2" cm="1">
        <f t="array" ref="E327">_FV(A327,"Volume average",TRUE)</f>
        <v>2758890</v>
      </c>
      <c r="F327" s="4" cm="1">
        <f t="array" ref="F327">_FV(A327,"Year incorporated",TRUE)</f>
        <v>1979</v>
      </c>
      <c r="G327" s="5" cm="1">
        <f t="array" ref="G327">_FV(A327,"Price")</f>
        <v>53.79</v>
      </c>
      <c r="H327" s="2" cm="1">
        <f t="array" ref="H327">_FV(A327,"Employees")</f>
        <v>6377</v>
      </c>
      <c r="I327" t="str" cm="1">
        <f t="array" ref="I327">_FV(A327,"Industry")</f>
        <v>Investment Banking &amp; Investment Services</v>
      </c>
    </row>
    <row r="328" spans="1:9" x14ac:dyDescent="0.3">
      <c r="A328" t="e" vm="326">
        <v>#VALUE!</v>
      </c>
      <c r="B328" s="2" cm="1">
        <f t="array" ref="B328">_FV(A328,"Shares outstanding",TRUE)</f>
        <v>57260970</v>
      </c>
      <c r="C328" t="str" cm="1">
        <f t="array" ref="C328">_FV(A328,"Exchange abbreviation",TRUE)</f>
        <v>XNAS</v>
      </c>
      <c r="D328" s="3" cm="1">
        <f t="array" ref="D328">_FV(A328,"P/E",TRUE)</f>
        <v>25.1309</v>
      </c>
      <c r="E328" s="2" cm="1">
        <f t="array" ref="E328">_FV(A328,"Volume average",TRUE)</f>
        <v>204612</v>
      </c>
      <c r="F328" s="4" cm="1">
        <f t="array" ref="F328">_FV(A328,"Year incorporated",TRUE)</f>
        <v>1935</v>
      </c>
      <c r="G328" s="5" cm="1">
        <f t="array" ref="G328">_FV(A328,"Price")</f>
        <v>216.15</v>
      </c>
      <c r="H328" s="2" cm="1">
        <f t="array" ref="H328">_FV(A328,"Employees")</f>
        <v>7200</v>
      </c>
      <c r="I328" t="str" cm="1">
        <f t="array" ref="I328">_FV(A328,"Industry")</f>
        <v>Machinery, Equipment &amp; Components</v>
      </c>
    </row>
    <row r="329" spans="1:9" x14ac:dyDescent="0.3">
      <c r="A329" t="e" vm="327">
        <v>#VALUE!</v>
      </c>
      <c r="B329" s="2" cm="1">
        <f t="array" ref="B329">_FV(A329,"Shares outstanding",TRUE)</f>
        <v>2023422000</v>
      </c>
      <c r="C329" t="str" cm="1">
        <f t="array" ref="C329">_FV(A329,"Exchange abbreviation",TRUE)</f>
        <v>XNYS</v>
      </c>
      <c r="D329" s="3" cm="1">
        <f t="array" ref="D329">_FV(A329,"P/E",TRUE)</f>
        <v>22.435400000000001</v>
      </c>
      <c r="E329" s="2" cm="1">
        <f t="array" ref="E329">_FV(A329,"Volume average",TRUE)</f>
        <v>6634545</v>
      </c>
      <c r="F329" s="4" cm="1">
        <f t="array" ref="F329">_FV(A329,"Year incorporated",TRUE)</f>
        <v>1984</v>
      </c>
      <c r="G329" s="5" cm="1">
        <f t="array" ref="G329">_FV(A329,"Price")</f>
        <v>75.510000000000005</v>
      </c>
      <c r="H329" s="2" cm="1">
        <f t="array" ref="H329">_FV(A329,"Employees")</f>
        <v>15300</v>
      </c>
      <c r="I329" t="str" cm="1">
        <f t="array" ref="I329">_FV(A329,"Industry")</f>
        <v>Electrical Utilities &amp; IPPs</v>
      </c>
    </row>
    <row r="330" spans="1:9" x14ac:dyDescent="0.3">
      <c r="A330" t="e" vm="328">
        <v>#VALUE!</v>
      </c>
      <c r="B330" s="2" cm="1">
        <f t="array" ref="B330">_FV(A330,"Shares outstanding",TRUE)</f>
        <v>794712200</v>
      </c>
      <c r="C330" t="str" cm="1">
        <f t="array" ref="C330">_FV(A330,"Exchange abbreviation",TRUE)</f>
        <v>XNYS</v>
      </c>
      <c r="D330" s="3" cm="1">
        <f t="array" ref="D330">_FV(A330,"P/E",TRUE)</f>
        <v>36.326599999999999</v>
      </c>
      <c r="E330" s="2" cm="1">
        <f t="array" ref="E330">_FV(A330,"Volume average",TRUE)</f>
        <v>8162690</v>
      </c>
      <c r="F330" s="4" cm="1">
        <f t="array" ref="F330">_FV(A330,"Year incorporated",TRUE)</f>
        <v>2001</v>
      </c>
      <c r="G330" s="5" cm="1">
        <f t="array" ref="G330">_FV(A330,"Price")</f>
        <v>49.41</v>
      </c>
      <c r="H330" s="2" cm="1">
        <f t="array" ref="H330">_FV(A330,"Employees")</f>
        <v>14600</v>
      </c>
      <c r="I330" t="str" cm="1">
        <f t="array" ref="I330">_FV(A330,"Industry")</f>
        <v>Metals &amp; Mining</v>
      </c>
    </row>
    <row r="331" spans="1:9" x14ac:dyDescent="0.3">
      <c r="A331" t="e" vm="329">
        <v>#VALUE!</v>
      </c>
      <c r="B331" s="2" cm="1">
        <f t="array" ref="B331">_FV(A331,"Shares outstanding",TRUE)</f>
        <v>444541100</v>
      </c>
      <c r="C331" t="str" cm="1">
        <f t="array" ref="C331">_FV(A331,"Exchange abbreviation",TRUE)</f>
        <v>XNAS</v>
      </c>
      <c r="D331" s="3" cm="1">
        <f t="array" ref="D331">_FV(A331,"P/E",TRUE)</f>
        <v>37.582500000000003</v>
      </c>
      <c r="E331" s="2" cm="1">
        <f t="array" ref="E331">_FV(A331,"Volume average",TRUE)</f>
        <v>6469770</v>
      </c>
      <c r="F331" s="4" cm="1">
        <f t="array" ref="F331">_FV(A331,"Year incorporated",TRUE)</f>
        <v>1997</v>
      </c>
      <c r="G331" s="5" cm="1">
        <f t="array" ref="G331">_FV(A331,"Price")</f>
        <v>320.77999999999997</v>
      </c>
      <c r="H331" s="2" cm="1">
        <f t="array" ref="H331">_FV(A331,"Employees")</f>
        <v>12800</v>
      </c>
      <c r="I331" t="str" cm="1">
        <f t="array" ref="I331">_FV(A331,"Industry")</f>
        <v>Software &amp; IT Services</v>
      </c>
    </row>
    <row r="332" spans="1:9" x14ac:dyDescent="0.3">
      <c r="A332" t="e" vm="330">
        <v>#VALUE!</v>
      </c>
      <c r="B332" s="2" cm="1">
        <f t="array" ref="B332">_FV(A332,"Shares outstanding",TRUE)</f>
        <v>412982600</v>
      </c>
      <c r="C332" t="str" cm="1">
        <f t="array" ref="C332">_FV(A332,"Exchange abbreviation",TRUE)</f>
        <v>XNYS</v>
      </c>
      <c r="D332" s="3" t="e" cm="1" vm="54">
        <f t="array" ref="D332">_FV(A332,"P/E",TRUE)</f>
        <v>#VALUE!</v>
      </c>
      <c r="E332" s="2" cm="1">
        <f t="array" ref="E332">_FV(A332,"Volume average",TRUE)</f>
        <v>142465</v>
      </c>
      <c r="F332" s="4" cm="1">
        <f t="array" ref="F332">_FV(A332,"Year incorporated",TRUE)</f>
        <v>2000</v>
      </c>
      <c r="G332" s="5" cm="1">
        <f t="array" ref="G332">_FV(A332,"Price")</f>
        <v>24.44</v>
      </c>
      <c r="H332" s="2" cm="1">
        <f t="array" ref="H332">_FV(A332,"Employees")</f>
        <v>7117</v>
      </c>
      <c r="I332" t="str" cm="1">
        <f t="array" ref="I332">_FV(A332,"Industry")</f>
        <v>Multiline Utilities</v>
      </c>
    </row>
    <row r="333" spans="1:9" x14ac:dyDescent="0.3">
      <c r="A333" t="e" vm="331">
        <v>#VALUE!</v>
      </c>
      <c r="B333" s="2" cm="1">
        <f t="array" ref="B333">_FV(A333,"Shares outstanding",TRUE)</f>
        <v>1536989000</v>
      </c>
      <c r="C333" t="str" cm="1">
        <f t="array" ref="C333">_FV(A333,"Exchange abbreviation",TRUE)</f>
        <v>XNYS</v>
      </c>
      <c r="D333" s="3" cm="1">
        <f t="array" ref="D333">_FV(A333,"P/E",TRUE)</f>
        <v>36.517699999999998</v>
      </c>
      <c r="E333" s="2" cm="1">
        <f t="array" ref="E333">_FV(A333,"Volume average",TRUE)</f>
        <v>4413514</v>
      </c>
      <c r="F333" s="4" cm="1">
        <f t="array" ref="F333">_FV(A333,"Year incorporated",TRUE)</f>
        <v>1969</v>
      </c>
      <c r="G333" s="5" cm="1">
        <f t="array" ref="G333">_FV(A333,"Price")</f>
        <v>123.67</v>
      </c>
      <c r="H333" s="2" cm="1">
        <f t="array" ref="H333">_FV(A333,"Employees")</f>
        <v>79100</v>
      </c>
      <c r="I333" t="str" cm="1">
        <f t="array" ref="I333">_FV(A333,"Industry")</f>
        <v>Textiles &amp; Apparel</v>
      </c>
    </row>
    <row r="334" spans="1:9" x14ac:dyDescent="0.3">
      <c r="A334" t="e" vm="332">
        <v>#VALUE!</v>
      </c>
      <c r="B334" s="2" cm="1">
        <f t="array" ref="B334">_FV(A334,"Shares outstanding",TRUE)</f>
        <v>151859400</v>
      </c>
      <c r="C334" t="str" cm="1">
        <f t="array" ref="C334">_FV(A334,"Exchange abbreviation",TRUE)</f>
        <v>XNYS</v>
      </c>
      <c r="D334" s="3" cm="1">
        <f t="array" ref="D334">_FV(A334,"P/E",TRUE)</f>
        <v>14.360799999999999</v>
      </c>
      <c r="E334" s="2" cm="1">
        <f t="array" ref="E334">_FV(A334,"Volume average",TRUE)</f>
        <v>702326</v>
      </c>
      <c r="F334" s="4" cm="1">
        <f t="array" ref="F334">_FV(A334,"Year incorporated",TRUE)</f>
        <v>2010</v>
      </c>
      <c r="G334" s="5" cm="1">
        <f t="array" ref="G334">_FV(A334,"Price")</f>
        <v>442.23</v>
      </c>
      <c r="H334" s="2" cm="1">
        <f t="array" ref="H334">_FV(A334,"Employees")</f>
        <v>95000</v>
      </c>
      <c r="I334" t="str" cm="1">
        <f t="array" ref="I334">_FV(A334,"Industry")</f>
        <v>Aerospace &amp; Defense</v>
      </c>
    </row>
    <row r="335" spans="1:9" x14ac:dyDescent="0.3">
      <c r="A335" t="e" vm="333">
        <v>#VALUE!</v>
      </c>
      <c r="B335" s="2" cm="1">
        <f t="array" ref="B335">_FV(A335,"Shares outstanding",TRUE)</f>
        <v>203740100</v>
      </c>
      <c r="C335" t="str" cm="1">
        <f t="array" ref="C335">_FV(A335,"Exchange abbreviation",TRUE)</f>
        <v>XNYS</v>
      </c>
      <c r="D335" s="3" cm="1">
        <f t="array" ref="D335">_FV(A335,"P/E",TRUE)</f>
        <v>222.809</v>
      </c>
      <c r="E335" s="2" cm="1">
        <f t="array" ref="E335">_FV(A335,"Volume average",TRUE)</f>
        <v>1707604</v>
      </c>
      <c r="F335" s="4" cm="1">
        <f t="array" ref="F335">_FV(A335,"Year incorporated",TRUE)</f>
        <v>2012</v>
      </c>
      <c r="G335" s="5" cm="1">
        <f t="array" ref="G335">_FV(A335,"Price")</f>
        <v>430.51</v>
      </c>
      <c r="H335" s="2" cm="1">
        <f t="array" ref="H335">_FV(A335,"Employees")</f>
        <v>20433</v>
      </c>
      <c r="I335" t="str" cm="1">
        <f t="array" ref="I335">_FV(A335,"Industry")</f>
        <v>Software &amp; IT Services</v>
      </c>
    </row>
    <row r="336" spans="1:9" x14ac:dyDescent="0.3">
      <c r="A336" t="e" vm="334">
        <v>#VALUE!</v>
      </c>
      <c r="B336" s="2" cm="1">
        <f t="array" ref="B336">_FV(A336,"Shares outstanding",TRUE)</f>
        <v>232269900</v>
      </c>
      <c r="C336" t="str" cm="1">
        <f t="array" ref="C336">_FV(A336,"Exchange abbreviation",TRUE)</f>
        <v>XNYS</v>
      </c>
      <c r="D336" s="3" cm="1">
        <f t="array" ref="D336">_FV(A336,"P/E",TRUE)</f>
        <v>6.8773</v>
      </c>
      <c r="E336" s="2" cm="1">
        <f t="array" ref="E336">_FV(A336,"Volume average",TRUE)</f>
        <v>2967954</v>
      </c>
      <c r="F336" s="4" cm="1">
        <f t="array" ref="F336">_FV(A336,"Year incorporated",TRUE)</f>
        <v>1992</v>
      </c>
      <c r="G336" s="5" cm="1">
        <f t="array" ref="G336">_FV(A336,"Price")</f>
        <v>31.38</v>
      </c>
      <c r="H336" s="2" cm="1">
        <f t="array" ref="H336">_FV(A336,"Employees")</f>
        <v>6603</v>
      </c>
      <c r="I336" t="str" cm="1">
        <f t="array" ref="I336">_FV(A336,"Industry")</f>
        <v>Electrical Utilities &amp; IPPs</v>
      </c>
    </row>
    <row r="337" spans="1:9" x14ac:dyDescent="0.3">
      <c r="A337" t="e" vm="335">
        <v>#VALUE!</v>
      </c>
      <c r="B337" s="2" cm="1">
        <f t="array" ref="B337">_FV(A337,"Shares outstanding",TRUE)</f>
        <v>227639600</v>
      </c>
      <c r="C337" t="str" cm="1">
        <f t="array" ref="C337">_FV(A337,"Exchange abbreviation",TRUE)</f>
        <v>XNYS</v>
      </c>
      <c r="D337" s="3" cm="1">
        <f t="array" ref="D337">_FV(A337,"P/E",TRUE)</f>
        <v>15.5177</v>
      </c>
      <c r="E337" s="2" cm="1">
        <f t="array" ref="E337">_FV(A337,"Volume average",TRUE)</f>
        <v>1648422</v>
      </c>
      <c r="F337" s="4" cm="1">
        <f t="array" ref="F337">_FV(A337,"Year incorporated",TRUE)</f>
        <v>2009</v>
      </c>
      <c r="G337" s="5" cm="1">
        <f t="array" ref="G337">_FV(A337,"Price")</f>
        <v>203.93</v>
      </c>
      <c r="H337" s="2" cm="1">
        <f t="array" ref="H337">_FV(A337,"Employees")</f>
        <v>19300</v>
      </c>
      <c r="I337" t="str" cm="1">
        <f t="array" ref="I337">_FV(A337,"Industry")</f>
        <v>Freight &amp; Logistics Services</v>
      </c>
    </row>
    <row r="338" spans="1:9" x14ac:dyDescent="0.3">
      <c r="A338" t="e" vm="336">
        <v>#VALUE!</v>
      </c>
      <c r="B338" s="2" cm="1">
        <f t="array" ref="B338">_FV(A338,"Shares outstanding",TRUE)</f>
        <v>213904700</v>
      </c>
      <c r="C338" t="str" cm="1">
        <f t="array" ref="C338">_FV(A338,"Exchange abbreviation",TRUE)</f>
        <v>XNAS</v>
      </c>
      <c r="D338" s="3" cm="1">
        <f t="array" ref="D338">_FV(A338,"P/E",TRUE)</f>
        <v>10.7799</v>
      </c>
      <c r="E338" s="2" cm="1">
        <f t="array" ref="E338">_FV(A338,"Volume average",TRUE)</f>
        <v>2308737</v>
      </c>
      <c r="F338" s="4" cm="1">
        <f t="array" ref="F338">_FV(A338,"Year incorporated",TRUE)</f>
        <v>2001</v>
      </c>
      <c r="G338" s="5" cm="1">
        <f t="array" ref="G338">_FV(A338,"Price")</f>
        <v>62.51</v>
      </c>
      <c r="H338" s="2" cm="1">
        <f t="array" ref="H338">_FV(A338,"Employees")</f>
        <v>12000</v>
      </c>
      <c r="I338" t="str" cm="1">
        <f t="array" ref="I338">_FV(A338,"Industry")</f>
        <v>Computers, Phones &amp; Household Electronics</v>
      </c>
    </row>
    <row r="339" spans="1:9" x14ac:dyDescent="0.3">
      <c r="A339" t="e" vm="337">
        <v>#VALUE!</v>
      </c>
      <c r="B339" s="2" cm="1">
        <f t="array" ref="B339">_FV(A339,"Shares outstanding",TRUE)</f>
        <v>208342000</v>
      </c>
      <c r="C339" t="str" cm="1">
        <f t="array" ref="C339">_FV(A339,"Exchange abbreviation",TRUE)</f>
        <v>XNAS</v>
      </c>
      <c r="D339" s="3" cm="1">
        <f t="array" ref="D339">_FV(A339,"P/E",TRUE)</f>
        <v>12.4533</v>
      </c>
      <c r="E339" s="2" cm="1">
        <f t="array" ref="E339">_FV(A339,"Volume average",TRUE)</f>
        <v>1319247</v>
      </c>
      <c r="F339" s="4" cm="1">
        <f t="array" ref="F339">_FV(A339,"Year incorporated",TRUE)</f>
        <v>1971</v>
      </c>
      <c r="G339" s="5" cm="1">
        <f t="array" ref="G339">_FV(A339,"Price")</f>
        <v>71.599999999999994</v>
      </c>
      <c r="H339" s="2" cm="1">
        <f t="array" ref="H339">_FV(A339,"Employees")</f>
        <v>23600</v>
      </c>
      <c r="I339" t="str" cm="1">
        <f t="array" ref="I339">_FV(A339,"Industry")</f>
        <v>Investment Banking &amp; Investment Services</v>
      </c>
    </row>
    <row r="340" spans="1:9" x14ac:dyDescent="0.3">
      <c r="A340" t="e" vm="338">
        <v>#VALUE!</v>
      </c>
      <c r="B340" s="2" cm="1">
        <f t="array" ref="B340">_FV(A340,"Shares outstanding",TRUE)</f>
        <v>251938500</v>
      </c>
      <c r="C340" t="str" cm="1">
        <f t="array" ref="C340">_FV(A340,"Exchange abbreviation",TRUE)</f>
        <v>XNYS</v>
      </c>
      <c r="D340" s="3" cm="1">
        <f t="array" ref="D340">_FV(A340,"P/E",TRUE)</f>
        <v>5.7309999999999999</v>
      </c>
      <c r="E340" s="2" cm="1">
        <f t="array" ref="E340">_FV(A340,"Volume average",TRUE)</f>
        <v>1794372</v>
      </c>
      <c r="F340" s="4" cm="1">
        <f t="array" ref="F340">_FV(A340,"Year incorporated",TRUE)</f>
        <v>1958</v>
      </c>
      <c r="G340" s="5" cm="1">
        <f t="array" ref="G340">_FV(A340,"Price")</f>
        <v>139.88</v>
      </c>
      <c r="H340" s="2" cm="1">
        <f t="array" ref="H340">_FV(A340,"Employees")</f>
        <v>31400</v>
      </c>
      <c r="I340" t="str" cm="1">
        <f t="array" ref="I340">_FV(A340,"Industry")</f>
        <v>Metals &amp; Mining</v>
      </c>
    </row>
    <row r="341" spans="1:9" x14ac:dyDescent="0.3">
      <c r="A341" t="e" vm="339">
        <v>#VALUE!</v>
      </c>
      <c r="B341" s="2" cm="1">
        <f t="array" ref="B341">_FV(A341,"Shares outstanding",TRUE)</f>
        <v>2470000000</v>
      </c>
      <c r="C341" t="str" cm="1">
        <f t="array" ref="C341">_FV(A341,"Exchange abbreviation",TRUE)</f>
        <v>XNAS</v>
      </c>
      <c r="D341" s="3" cm="1">
        <f t="array" ref="D341">_FV(A341,"P/E",TRUE)</f>
        <v>159.64859999999999</v>
      </c>
      <c r="E341" s="2" cm="1">
        <f t="array" ref="E341">_FV(A341,"Volume average",TRUE)</f>
        <v>39940150</v>
      </c>
      <c r="F341" s="4" cm="1">
        <f t="array" ref="F341">_FV(A341,"Year incorporated",TRUE)</f>
        <v>1998</v>
      </c>
      <c r="G341" s="5" cm="1">
        <f t="array" ref="G341">_FV(A341,"Price")</f>
        <v>275.62</v>
      </c>
      <c r="H341" s="2" cm="1">
        <f t="array" ref="H341">_FV(A341,"Employees")</f>
        <v>26196</v>
      </c>
      <c r="I341" t="str" cm="1">
        <f t="array" ref="I341">_FV(A341,"Industry")</f>
        <v>Semiconductors &amp; Semiconductor Equipment</v>
      </c>
    </row>
    <row r="342" spans="1:9" x14ac:dyDescent="0.3">
      <c r="A342" t="e" vm="340">
        <v>#VALUE!</v>
      </c>
      <c r="B342" s="2" cm="1">
        <f t="array" ref="B342">_FV(A342,"Shares outstanding",TRUE)</f>
        <v>3241750</v>
      </c>
      <c r="C342" t="str" cm="1">
        <f t="array" ref="C342">_FV(A342,"Exchange abbreviation",TRUE)</f>
        <v>XNYS</v>
      </c>
      <c r="D342" s="3" cm="1">
        <f t="array" ref="D342">_FV(A342,"P/E",TRUE)</f>
        <v>12.392300000000001</v>
      </c>
      <c r="E342" s="2" cm="1">
        <f t="array" ref="E342">_FV(A342,"Volume average",TRUE)</f>
        <v>23418</v>
      </c>
      <c r="F342" s="4" cm="1">
        <f t="array" ref="F342">_FV(A342,"Year incorporated",TRUE)</f>
        <v>1993</v>
      </c>
      <c r="G342" s="5" cm="1">
        <f t="array" ref="G342">_FV(A342,"Price")</f>
        <v>5801.35</v>
      </c>
      <c r="H342" s="2" cm="1">
        <f t="array" ref="H342">_FV(A342,"Employees")</f>
        <v>6550</v>
      </c>
      <c r="I342" t="str" cm="1">
        <f t="array" ref="I342">_FV(A342,"Industry")</f>
        <v>Homebuilding &amp; Construction Supplies</v>
      </c>
    </row>
    <row r="343" spans="1:9" x14ac:dyDescent="0.3">
      <c r="A343" t="e" vm="341">
        <v>#VALUE!</v>
      </c>
      <c r="B343" s="2" cm="1">
        <f t="array" ref="B343">_FV(A343,"Shares outstanding",TRUE)</f>
        <v>414100000</v>
      </c>
      <c r="C343" t="str" cm="1">
        <f t="array" ref="C343">_FV(A343,"Exchange abbreviation",TRUE)</f>
        <v>XNAS</v>
      </c>
      <c r="D343" s="3" cm="1">
        <f t="array" ref="D343">_FV(A343,"P/E",TRUE)</f>
        <v>23.617000000000001</v>
      </c>
      <c r="E343" s="2" cm="1">
        <f t="array" ref="E343">_FV(A343,"Volume average",TRUE)</f>
        <v>4734363</v>
      </c>
      <c r="F343" s="4" cm="1">
        <f t="array" ref="F343">_FV(A343,"Year incorporated",TRUE)</f>
        <v>1987</v>
      </c>
      <c r="G343" s="5" cm="1">
        <f t="array" ref="G343">_FV(A343,"Price")</f>
        <v>9.81</v>
      </c>
      <c r="H343" s="2" cm="1">
        <f t="array" ref="H343">_FV(A343,"Employees")</f>
        <v>28000</v>
      </c>
      <c r="I343" t="str" cm="1">
        <f t="array" ref="I343">_FV(A343,"Industry")</f>
        <v>Household Goods</v>
      </c>
    </row>
    <row r="344" spans="1:9" x14ac:dyDescent="0.3">
      <c r="A344" t="e" vm="342">
        <v>#VALUE!</v>
      </c>
      <c r="B344" s="2" cm="1">
        <f t="array" ref="B344">_FV(A344,"Shares outstanding",TRUE)</f>
        <v>575605300</v>
      </c>
      <c r="C344" t="str" cm="1">
        <f t="array" ref="C344">_FV(A344,"Exchange abbreviation",TRUE)</f>
        <v>XNAS</v>
      </c>
      <c r="D344" s="3" cm="1">
        <f t="array" ref="D344">_FV(A344,"P/E",TRUE)</f>
        <v>20.742599999999999</v>
      </c>
      <c r="E344" s="2" cm="1">
        <f t="array" ref="E344">_FV(A344,"Volume average",TRUE)</f>
        <v>731485</v>
      </c>
      <c r="F344" s="4" cm="1">
        <f t="array" ref="F344">_FV(A344,"Year incorporated",TRUE)</f>
        <v>2012</v>
      </c>
      <c r="G344" s="5" cm="1">
        <f t="array" ref="G344">_FV(A344,"Price")</f>
        <v>16.850000000000001</v>
      </c>
      <c r="H344" s="2" cm="1">
        <f t="array" ref="H344">_FV(A344,"Employees")</f>
        <v>25500</v>
      </c>
      <c r="I344" t="str" cm="1">
        <f t="array" ref="I344">_FV(A344,"Industry")</f>
        <v>Media &amp; Publishing</v>
      </c>
    </row>
    <row r="345" spans="1:9" x14ac:dyDescent="0.3">
      <c r="A345" t="e" vm="342">
        <v>#VALUE!</v>
      </c>
      <c r="B345" s="2" cm="1">
        <f t="array" ref="B345">_FV(A345,"Shares outstanding",TRUE)</f>
        <v>575605300</v>
      </c>
      <c r="C345" t="str" cm="1">
        <f t="array" ref="C345">_FV(A345,"Exchange abbreviation",TRUE)</f>
        <v>XNAS</v>
      </c>
      <c r="D345" s="3" cm="1">
        <f t="array" ref="D345">_FV(A345,"P/E",TRUE)</f>
        <v>20.742599999999999</v>
      </c>
      <c r="E345" s="2" cm="1">
        <f t="array" ref="E345">_FV(A345,"Volume average",TRUE)</f>
        <v>731485</v>
      </c>
      <c r="F345" s="4" cm="1">
        <f t="array" ref="F345">_FV(A345,"Year incorporated",TRUE)</f>
        <v>2012</v>
      </c>
      <c r="G345" s="5" cm="1">
        <f t="array" ref="G345">_FV(A345,"Price")</f>
        <v>16.850000000000001</v>
      </c>
      <c r="H345" s="2" cm="1">
        <f t="array" ref="H345">_FV(A345,"Employees")</f>
        <v>25500</v>
      </c>
      <c r="I345" t="str" cm="1">
        <f t="array" ref="I345">_FV(A345,"Industry")</f>
        <v>Media &amp; Publishing</v>
      </c>
    </row>
    <row r="346" spans="1:9" x14ac:dyDescent="0.3">
      <c r="A346" t="e" vm="343">
        <v>#VALUE!</v>
      </c>
      <c r="B346" s="2" cm="1">
        <f t="array" ref="B346">_FV(A346,"Shares outstanding",TRUE)</f>
        <v>259735300</v>
      </c>
      <c r="C346" t="str" cm="1">
        <f t="array" ref="C346">_FV(A346,"Exchange abbreviation",TRUE)</f>
        <v>XFRA</v>
      </c>
      <c r="D346" s="3" cm="1">
        <f t="array" ref="D346">_FV(A346,"P/E",TRUE)</f>
        <v>15.59</v>
      </c>
      <c r="E346" s="2" cm="1">
        <f t="array" ref="E346">_FV(A346,"Volume average",TRUE)</f>
        <v>2910980</v>
      </c>
      <c r="F346" s="4" cm="1">
        <f t="array" ref="F346">_FV(A346,"Year incorporated",TRUE)</f>
        <v>2010</v>
      </c>
      <c r="G346" s="5" cm="1">
        <f t="array" ref="G346">_FV(A346,"Price")</f>
        <v>150.1</v>
      </c>
      <c r="H346" s="2" cm="1">
        <f t="array" ref="H346">_FV(A346,"Employees")</f>
        <v>34500</v>
      </c>
      <c r="I346" t="str" cm="1">
        <f t="array" ref="I346">_FV(A346,"Industry")</f>
        <v>Semiconductors &amp; Semiconductor Equipment</v>
      </c>
    </row>
    <row r="347" spans="1:9" x14ac:dyDescent="0.3">
      <c r="A347" t="e" vm="344">
        <v>#VALUE!</v>
      </c>
      <c r="B347" s="2" cm="1">
        <f t="array" ref="B347">_FV(A347,"Shares outstanding",TRUE)</f>
        <v>660538600</v>
      </c>
      <c r="C347" t="str" cm="1">
        <f t="array" ref="C347">_FV(A347,"Exchange abbreviation",TRUE)</f>
        <v>XNYS</v>
      </c>
      <c r="D347" s="3" cm="1">
        <f t="array" ref="D347">_FV(A347,"P/E",TRUE)</f>
        <v>42.822600000000001</v>
      </c>
      <c r="E347" s="2" cm="1">
        <f t="array" ref="E347">_FV(A347,"Volume average",TRUE)</f>
        <v>3521137</v>
      </c>
      <c r="F347" s="4" cm="1">
        <f t="array" ref="F347">_FV(A347,"Year incorporated",TRUE)</f>
        <v>1997</v>
      </c>
      <c r="G347" s="5" cm="1">
        <f t="array" ref="G347">_FV(A347,"Price")</f>
        <v>61.92</v>
      </c>
      <c r="H347" s="2" cm="1">
        <f t="array" ref="H347">_FV(A347,"Employees")</f>
        <v>391</v>
      </c>
      <c r="I347" t="str" cm="1">
        <f t="array" ref="I347">_FV(A347,"Industry")</f>
        <v>Residential &amp; Commercial REIT</v>
      </c>
    </row>
    <row r="348" spans="1:9" x14ac:dyDescent="0.3">
      <c r="A348" t="e" vm="345">
        <v>#VALUE!</v>
      </c>
      <c r="B348" s="2" cm="1">
        <f t="array" ref="B348">_FV(A348,"Shares outstanding",TRUE)</f>
        <v>109950200</v>
      </c>
      <c r="C348" t="str" cm="1">
        <f t="array" ref="C348">_FV(A348,"Exchange abbreviation",TRUE)</f>
        <v>XNAS</v>
      </c>
      <c r="D348" s="3" cm="1">
        <f t="array" ref="D348">_FV(A348,"P/E",TRUE)</f>
        <v>26.376999999999999</v>
      </c>
      <c r="E348" s="2" cm="1">
        <f t="array" ref="E348">_FV(A348,"Volume average",TRUE)</f>
        <v>737693</v>
      </c>
      <c r="F348" s="4" cm="1">
        <f t="array" ref="F348">_FV(A348,"Year incorporated",TRUE)</f>
        <v>1999</v>
      </c>
      <c r="G348" s="5" cm="1">
        <f t="array" ref="G348">_FV(A348,"Price")</f>
        <v>312.24</v>
      </c>
      <c r="H348" s="2" cm="1">
        <f t="array" ref="H348">_FV(A348,"Employees")</f>
        <v>23471</v>
      </c>
      <c r="I348" t="str" cm="1">
        <f t="array" ref="I348">_FV(A348,"Industry")</f>
        <v>Freight &amp; Logistics Services</v>
      </c>
    </row>
    <row r="349" spans="1:9" x14ac:dyDescent="0.3">
      <c r="A349" t="e" vm="346">
        <v>#VALUE!</v>
      </c>
      <c r="B349" s="2" cm="1">
        <f t="array" ref="B349">_FV(A349,"Shares outstanding",TRUE)</f>
        <v>255061600</v>
      </c>
      <c r="C349" t="str" cm="1">
        <f t="array" ref="C349">_FV(A349,"Exchange abbreviation",TRUE)</f>
        <v>XNYS</v>
      </c>
      <c r="D349" s="3" cm="1">
        <f t="array" ref="D349">_FV(A349,"P/E",TRUE)</f>
        <v>6.7439</v>
      </c>
      <c r="E349" s="2" cm="1">
        <f t="array" ref="E349">_FV(A349,"Volume average",TRUE)</f>
        <v>1512157</v>
      </c>
      <c r="F349" s="4" cm="1">
        <f t="array" ref="F349">_FV(A349,"Year incorporated",TRUE)</f>
        <v>2021</v>
      </c>
      <c r="G349" s="5" cm="1">
        <f t="array" ref="G349">_FV(A349,"Price")</f>
        <v>22.01</v>
      </c>
      <c r="H349" s="2" cm="1">
        <f t="array" ref="H349">_FV(A349,"Employees")</f>
        <v>10000</v>
      </c>
      <c r="I349" t="str" cm="1">
        <f t="array" ref="I349">_FV(A349,"Industry")</f>
        <v>Pharmaceuticals</v>
      </c>
    </row>
    <row r="350" spans="1:9" x14ac:dyDescent="0.3">
      <c r="A350" t="e" vm="347">
        <v>#VALUE!</v>
      </c>
      <c r="B350" s="2" cm="1">
        <f t="array" ref="B350">_FV(A350,"Shares outstanding",TRUE)</f>
        <v>447439800</v>
      </c>
      <c r="C350" t="str" cm="1">
        <f t="array" ref="C350">_FV(A350,"Exchange abbreviation",TRUE)</f>
        <v>XNYS</v>
      </c>
      <c r="D350" s="3" cm="1">
        <f t="array" ref="D350">_FV(A350,"P/E",TRUE)</f>
        <v>11.8393</v>
      </c>
      <c r="E350" s="2" cm="1">
        <f t="array" ref="E350">_FV(A350,"Volume average",TRUE)</f>
        <v>1998978</v>
      </c>
      <c r="F350" s="4" cm="1">
        <f t="array" ref="F350">_FV(A350,"Year incorporated",TRUE)</f>
        <v>1997</v>
      </c>
      <c r="G350" s="5" cm="1">
        <f t="array" ref="G350">_FV(A350,"Price")</f>
        <v>62.63</v>
      </c>
      <c r="H350" s="2" cm="1">
        <f t="array" ref="H350">_FV(A350,"Employees")</f>
        <v>2966</v>
      </c>
      <c r="I350" t="str" cm="1">
        <f t="array" ref="I350">_FV(A350,"Industry")</f>
        <v>Oil &amp; Gas Related Equipment and Services</v>
      </c>
    </row>
    <row r="351" spans="1:9" x14ac:dyDescent="0.3">
      <c r="A351" t="e" vm="348">
        <v>#VALUE!</v>
      </c>
      <c r="B351" s="2" cm="1">
        <f t="array" ref="B351">_FV(A351,"Shares outstanding",TRUE)</f>
        <v>199514800</v>
      </c>
      <c r="C351" t="str" cm="1">
        <f t="array" ref="C351">_FV(A351,"Exchange abbreviation",TRUE)</f>
        <v>XNYS</v>
      </c>
      <c r="D351" s="3" cm="1">
        <f t="array" ref="D351">_FV(A351,"P/E",TRUE)</f>
        <v>13.073499999999999</v>
      </c>
      <c r="E351" s="2" cm="1">
        <f t="array" ref="E351">_FV(A351,"Volume average",TRUE)</f>
        <v>1815937</v>
      </c>
      <c r="F351" s="4" cm="1">
        <f t="array" ref="F351">_FV(A351,"Year incorporated",TRUE)</f>
        <v>1944</v>
      </c>
      <c r="G351" s="5" cm="1">
        <f t="array" ref="G351">_FV(A351,"Price")</f>
        <v>87.72</v>
      </c>
      <c r="H351" s="2" cm="1">
        <f t="array" ref="H351">_FV(A351,"Employees")</f>
        <v>74200</v>
      </c>
      <c r="I351" t="str" cm="1">
        <f t="array" ref="I351">_FV(A351,"Industry")</f>
        <v>Media &amp; Publishing</v>
      </c>
    </row>
    <row r="352" spans="1:9" x14ac:dyDescent="0.3">
      <c r="A352" t="e" vm="349">
        <v>#VALUE!</v>
      </c>
      <c r="B352" s="2" cm="1">
        <f t="array" ref="B352">_FV(A352,"Shares outstanding",TRUE)</f>
        <v>431573500</v>
      </c>
      <c r="C352" t="str" cm="1">
        <f t="array" ref="C352">_FV(A352,"Exchange abbreviation",TRUE)</f>
        <v>XNAS</v>
      </c>
      <c r="D352" s="3" cm="1">
        <f t="array" ref="D352">_FV(A352,"P/E",TRUE)</f>
        <v>19.1768</v>
      </c>
      <c r="E352" s="2" cm="1">
        <f t="array" ref="E352">_FV(A352,"Volume average",TRUE)</f>
        <v>6087973</v>
      </c>
      <c r="F352" s="4" cm="1">
        <f t="array" ref="F352">_FV(A352,"Year incorporated",TRUE)</f>
        <v>2000</v>
      </c>
      <c r="G352" s="5" cm="1">
        <f t="array" ref="G352">_FV(A352,"Price")</f>
        <v>77.83</v>
      </c>
      <c r="H352" s="2" cm="1">
        <f t="array" ref="H352">_FV(A352,"Employees")</f>
        <v>31000</v>
      </c>
      <c r="I352" t="str" cm="1">
        <f t="array" ref="I352">_FV(A352,"Industry")</f>
        <v>Semiconductors &amp; Semiconductor Equipment</v>
      </c>
    </row>
    <row r="353" spans="1:9" x14ac:dyDescent="0.3">
      <c r="A353" t="e" vm="350">
        <v>#VALUE!</v>
      </c>
      <c r="B353" s="2" cm="1">
        <f t="array" ref="B353">_FV(A353,"Shares outstanding",TRUE)</f>
        <v>2699802000</v>
      </c>
      <c r="C353" t="str" cm="1">
        <f t="array" ref="C353">_FV(A353,"Exchange abbreviation",TRUE)</f>
        <v>XNYS</v>
      </c>
      <c r="D353" s="3" cm="1">
        <f t="array" ref="D353">_FV(A353,"P/E",TRUE)</f>
        <v>31.15</v>
      </c>
      <c r="E353" s="2" cm="1">
        <f t="array" ref="E353">_FV(A353,"Volume average",TRUE)</f>
        <v>6798853</v>
      </c>
      <c r="F353" s="4" cm="1">
        <f t="array" ref="F353">_FV(A353,"Year incorporated",TRUE)</f>
        <v>2005</v>
      </c>
      <c r="G353" s="5" cm="1">
        <f t="array" ref="G353">_FV(A353,"Price")</f>
        <v>94.97</v>
      </c>
      <c r="H353" s="2" cm="1">
        <f t="array" ref="H353">_FV(A353,"Employees")</f>
        <v>143000</v>
      </c>
      <c r="I353" t="str" cm="1">
        <f t="array" ref="I353">_FV(A353,"Industry")</f>
        <v>Software &amp; IT Services</v>
      </c>
    </row>
    <row r="354" spans="1:9" x14ac:dyDescent="0.3">
      <c r="A354" t="e" vm="351">
        <v>#VALUE!</v>
      </c>
      <c r="B354" s="2" cm="1">
        <f t="array" ref="B354">_FV(A354,"Shares outstanding",TRUE)</f>
        <v>61038940</v>
      </c>
      <c r="C354" t="str" cm="1">
        <f t="array" ref="C354">_FV(A354,"Exchange abbreviation",TRUE)</f>
        <v>XNAS</v>
      </c>
      <c r="D354" s="3" cm="1">
        <f t="array" ref="D354">_FV(A354,"P/E",TRUE)</f>
        <v>26.9254</v>
      </c>
      <c r="E354" s="2" cm="1">
        <f t="array" ref="E354">_FV(A354,"Volume average",TRUE)</f>
        <v>363876</v>
      </c>
      <c r="F354" s="4" cm="1">
        <f t="array" ref="F354">_FV(A354,"Year incorporated",TRUE)</f>
        <v>2010</v>
      </c>
      <c r="G354" s="5" cm="1">
        <f t="array" ref="G354">_FV(A354,"Price")</f>
        <v>933.62</v>
      </c>
      <c r="H354" s="2" cm="1">
        <f t="array" ref="H354">_FV(A354,"Employees")</f>
        <v>71612</v>
      </c>
      <c r="I354" t="str" cm="1">
        <f t="array" ref="I354">_FV(A354,"Industry")</f>
        <v>Specialty Retailers</v>
      </c>
    </row>
    <row r="355" spans="1:9" x14ac:dyDescent="0.3">
      <c r="A355" t="e" vm="352">
        <v>#VALUE!</v>
      </c>
      <c r="B355" s="2" cm="1">
        <f t="array" ref="B355">_FV(A355,"Shares outstanding",TRUE)</f>
        <v>413291400</v>
      </c>
      <c r="C355" t="str" cm="1">
        <f t="array" ref="C355">_FV(A355,"Exchange abbreviation",TRUE)</f>
        <v>XNYS</v>
      </c>
      <c r="D355" s="3" cm="1">
        <f t="array" ref="D355">_FV(A355,"P/E",TRUE)</f>
        <v>28.260300000000001</v>
      </c>
      <c r="E355" s="2" cm="1">
        <f t="array" ref="E355">_FV(A355,"Volume average",TRUE)</f>
        <v>1675754</v>
      </c>
      <c r="F355" s="4" cm="1">
        <f t="array" ref="F355">_FV(A355,"Year incorporated",TRUE)</f>
        <v>2019</v>
      </c>
      <c r="G355" s="5" cm="1">
        <f t="array" ref="G355">_FV(A355,"Price")</f>
        <v>85.3</v>
      </c>
      <c r="H355" s="2" cm="1">
        <f t="array" ref="H355">_FV(A355,"Employees")</f>
        <v>69000</v>
      </c>
      <c r="I355" t="str" cm="1">
        <f t="array" ref="I355">_FV(A355,"Industry")</f>
        <v>Machinery, Equipment &amp; Components</v>
      </c>
    </row>
    <row r="356" spans="1:9" x14ac:dyDescent="0.3">
      <c r="A356" t="e" vm="353">
        <v>#VALUE!</v>
      </c>
      <c r="B356" s="2" cm="1">
        <f t="array" ref="B356">_FV(A356,"Shares outstanding",TRUE)</f>
        <v>898115100</v>
      </c>
      <c r="C356" t="str" cm="1">
        <f t="array" ref="C356">_FV(A356,"Exchange abbreviation",TRUE)</f>
        <v>XNYS</v>
      </c>
      <c r="D356" s="3" cm="1">
        <f t="array" ref="D356">_FV(A356,"P/E",TRUE)</f>
        <v>4.7462</v>
      </c>
      <c r="E356" s="2" cm="1">
        <f t="array" ref="E356">_FV(A356,"Volume average",TRUE)</f>
        <v>10129677</v>
      </c>
      <c r="F356" s="4" cm="1">
        <f t="array" ref="F356">_FV(A356,"Year incorporated",TRUE)</f>
        <v>1986</v>
      </c>
      <c r="G356" s="5" cm="1">
        <f t="array" ref="G356">_FV(A356,"Price")</f>
        <v>58.7</v>
      </c>
      <c r="H356" s="2" cm="1">
        <f t="array" ref="H356">_FV(A356,"Employees")</f>
        <v>11973</v>
      </c>
      <c r="I356" t="str" cm="1">
        <f t="array" ref="I356">_FV(A356,"Industry")</f>
        <v>Oil &amp; Gas</v>
      </c>
    </row>
    <row r="357" spans="1:9" x14ac:dyDescent="0.3">
      <c r="A357" t="e" vm="354">
        <v>#VALUE!</v>
      </c>
      <c r="B357" s="2" cm="1">
        <f t="array" ref="B357">_FV(A357,"Shares outstanding",TRUE)</f>
        <v>651470000</v>
      </c>
      <c r="C357" t="str" cm="1">
        <f t="array" ref="C357">_FV(A357,"Exchange abbreviation",TRUE)</f>
        <v>XNAS</v>
      </c>
      <c r="D357" s="3" cm="1">
        <f t="array" ref="D357">_FV(A357,"P/E",TRUE)</f>
        <v>25.406199999999998</v>
      </c>
      <c r="E357" s="2" cm="1">
        <f t="array" ref="E357">_FV(A357,"Volume average",TRUE)</f>
        <v>37453</v>
      </c>
      <c r="F357" s="4" cm="1">
        <f t="array" ref="F357">_FV(A357,"Year incorporated",TRUE)</f>
        <v>1986</v>
      </c>
      <c r="G357" s="5" cm="1">
        <f t="array" ref="G357">_FV(A357,"Price")</f>
        <v>19.04</v>
      </c>
      <c r="H357" s="2" cm="1">
        <f t="array" ref="H357">_FV(A357,"Employees")</f>
        <v>24500</v>
      </c>
      <c r="I357" t="str" cm="1">
        <f t="array" ref="I357">_FV(A357,"Industry")</f>
        <v>Media &amp; Publishing</v>
      </c>
    </row>
    <row r="358" spans="1:9" x14ac:dyDescent="0.3">
      <c r="A358" t="e" vm="355">
        <v>#VALUE!</v>
      </c>
      <c r="B358" s="2" cm="1">
        <f t="array" ref="B358">_FV(A358,"Shares outstanding",TRUE)</f>
        <v>60305880</v>
      </c>
      <c r="C358" t="str" cm="1">
        <f t="array" ref="C358">_FV(A358,"Exchange abbreviation",TRUE)</f>
        <v>XNYS</v>
      </c>
      <c r="D358" s="3" cm="1">
        <f t="array" ref="D358">_FV(A358,"P/E",TRUE)</f>
        <v>55.215400000000002</v>
      </c>
      <c r="E358" s="2" cm="1">
        <f t="array" ref="E358">_FV(A358,"Volume average",TRUE)</f>
        <v>523760</v>
      </c>
      <c r="F358" s="4" cm="1">
        <f t="array" ref="F358">_FV(A358,"Year incorporated",TRUE)</f>
        <v>2013</v>
      </c>
      <c r="G358" s="5" cm="1">
        <f t="array" ref="G358">_FV(A358,"Price")</f>
        <v>279.99</v>
      </c>
      <c r="H358" s="2" cm="1">
        <f t="array" ref="H358">_FV(A358,"Employees")</f>
        <v>6349</v>
      </c>
      <c r="I358" t="str" cm="1">
        <f t="array" ref="I358">_FV(A358,"Industry")</f>
        <v>Software &amp; IT Services</v>
      </c>
    </row>
    <row r="359" spans="1:9" x14ac:dyDescent="0.3">
      <c r="A359" t="e" vm="356">
        <v>#VALUE!</v>
      </c>
      <c r="B359" s="2" cm="1">
        <f t="array" ref="B359">_FV(A359,"Shares outstanding",TRUE)</f>
        <v>360500000</v>
      </c>
      <c r="C359" t="str" cm="1">
        <f t="array" ref="C359">_FV(A359,"Exchange abbreviation",TRUE)</f>
        <v>XNAS</v>
      </c>
      <c r="D359" s="3" cm="1">
        <f t="array" ref="D359">_FV(A359,"P/E",TRUE)</f>
        <v>25.9619</v>
      </c>
      <c r="E359" s="2" cm="1">
        <f t="array" ref="E359">_FV(A359,"Volume average",TRUE)</f>
        <v>2120813</v>
      </c>
      <c r="F359" s="4" cm="1">
        <f t="array" ref="F359">_FV(A359,"Year incorporated",TRUE)</f>
        <v>1979</v>
      </c>
      <c r="G359" s="5" cm="1">
        <f t="array" ref="G359">_FV(A359,"Price")</f>
        <v>107.2</v>
      </c>
      <c r="H359" s="2" cm="1">
        <f t="array" ref="H359">_FV(A359,"Employees")</f>
        <v>16000</v>
      </c>
      <c r="I359" t="str" cm="1">
        <f t="array" ref="I359">_FV(A359,"Industry")</f>
        <v>Professional &amp; Commercial Services</v>
      </c>
    </row>
    <row r="360" spans="1:9" x14ac:dyDescent="0.3">
      <c r="A360" t="e" vm="357">
        <v>#VALUE!</v>
      </c>
      <c r="B360" s="2" cm="1">
        <f t="array" ref="B360">_FV(A360,"Shares outstanding",TRUE)</f>
        <v>522600000</v>
      </c>
      <c r="C360" t="str" cm="1">
        <f t="array" ref="C360">_FV(A360,"Exchange abbreviation",TRUE)</f>
        <v>XNAS</v>
      </c>
      <c r="D360" s="3" cm="1">
        <f t="array" ref="D360">_FV(A360,"P/E",TRUE)</f>
        <v>14.2364</v>
      </c>
      <c r="E360" s="2" cm="1">
        <f t="array" ref="E360">_FV(A360,"Volume average",TRUE)</f>
        <v>3271182</v>
      </c>
      <c r="F360" s="4" cm="1">
        <f t="array" ref="F360">_FV(A360,"Year incorporated",TRUE)</f>
        <v>1971</v>
      </c>
      <c r="G360" s="5" cm="1">
        <f t="array" ref="G360">_FV(A360,"Price")</f>
        <v>71.02</v>
      </c>
      <c r="H360" s="2" cm="1">
        <f t="array" ref="H360">_FV(A360,"Employees")</f>
        <v>31100</v>
      </c>
      <c r="I360" t="str" cm="1">
        <f t="array" ref="I360">_FV(A360,"Industry")</f>
        <v>Machinery, Equipment &amp; Components</v>
      </c>
    </row>
    <row r="361" spans="1:9" x14ac:dyDescent="0.3">
      <c r="A361" t="e" vm="358">
        <v>#VALUE!</v>
      </c>
      <c r="B361" s="2" cm="1">
        <f t="array" ref="B361">_FV(A361,"Shares outstanding",TRUE)</f>
        <v>2466208000</v>
      </c>
      <c r="C361" t="str" cm="1">
        <f t="array" ref="C361">_FV(A361,"Exchange abbreviation",TRUE)</f>
        <v>XNYS</v>
      </c>
      <c r="D361" s="3" cm="1">
        <f t="array" ref="D361">_FV(A361,"P/E",TRUE)</f>
        <v>20.501100000000001</v>
      </c>
      <c r="E361" s="2" cm="1">
        <f t="array" ref="E361">_FV(A361,"Volume average",TRUE)</f>
        <v>14800035</v>
      </c>
      <c r="F361" s="4" cm="1">
        <f t="array" ref="F361">_FV(A361,"Year incorporated",TRUE)</f>
        <v>1995</v>
      </c>
      <c r="G361" s="5" cm="1">
        <f t="array" ref="G361">_FV(A361,"Price")</f>
        <v>17.239999999999998</v>
      </c>
      <c r="H361" s="2" cm="1">
        <f t="array" ref="H361">_FV(A361,"Employees")</f>
        <v>10</v>
      </c>
      <c r="I361" t="str" cm="1">
        <f t="array" ref="I361">_FV(A361,"Industry")</f>
        <v>Electrical Utilities &amp; IPPs</v>
      </c>
    </row>
    <row r="362" spans="1:9" x14ac:dyDescent="0.3">
      <c r="A362" t="e" vm="359">
        <v>#VALUE!</v>
      </c>
      <c r="B362" s="2" cm="1">
        <f t="array" ref="B362">_FV(A362,"Shares outstanding",TRUE)</f>
        <v>546995700</v>
      </c>
      <c r="C362" t="str" cm="1">
        <f t="array" ref="C362">_FV(A362,"Exchange abbreviation",TRUE)</f>
        <v>XNYS</v>
      </c>
      <c r="D362" s="3" cm="1">
        <f t="array" ref="D362">_FV(A362,"P/E",TRUE)</f>
        <v>21.376799999999999</v>
      </c>
      <c r="E362" s="2" cm="1">
        <f t="array" ref="E362">_FV(A362,"Volume average",TRUE)</f>
        <v>4297401</v>
      </c>
      <c r="F362" s="4" cm="1">
        <f t="array" ref="F362">_FV(A362,"Year incorporated",TRUE)</f>
        <v>2022</v>
      </c>
      <c r="G362" s="5" cm="1">
        <f t="array" ref="G362">_FV(A362,"Price")</f>
        <v>21.38</v>
      </c>
      <c r="H362" s="2" cm="1">
        <f t="array" ref="H362">_FV(A362,"Employees")</f>
        <v>199</v>
      </c>
      <c r="I362" t="str" cm="1">
        <f t="array" ref="I362">_FV(A362,"Industry")</f>
        <v>Residential &amp; Commercial REIT</v>
      </c>
    </row>
    <row r="363" spans="1:9" x14ac:dyDescent="0.3">
      <c r="A363" t="e" vm="360">
        <v>#VALUE!</v>
      </c>
      <c r="B363" s="2" cm="1">
        <f t="array" ref="B363">_FV(A363,"Shares outstanding",TRUE)</f>
        <v>498965100</v>
      </c>
      <c r="C363" t="str" cm="1">
        <f t="array" ref="C363">_FV(A363,"Exchange abbreviation",TRUE)</f>
        <v>XNYS</v>
      </c>
      <c r="D363" s="3" cm="1">
        <f t="array" ref="D363">_FV(A363,"P/E",TRUE)</f>
        <v>13.632099999999999</v>
      </c>
      <c r="E363" s="2" cm="1">
        <f t="array" ref="E363">_FV(A363,"Volume average",TRUE)</f>
        <v>2494474</v>
      </c>
      <c r="F363" s="4" cm="1">
        <f t="array" ref="F363">_FV(A363,"Year incorporated",TRUE)</f>
        <v>1985</v>
      </c>
      <c r="G363" s="5" cm="1">
        <f t="array" ref="G363">_FV(A363,"Price")</f>
        <v>63.51</v>
      </c>
      <c r="H363" s="2" cm="1">
        <f t="array" ref="H363">_FV(A363,"Employees")</f>
        <v>12525</v>
      </c>
      <c r="I363" t="str" cm="1">
        <f t="array" ref="I363">_FV(A363,"Industry")</f>
        <v>Multiline Utilities</v>
      </c>
    </row>
    <row r="364" spans="1:9" x14ac:dyDescent="0.3">
      <c r="A364" t="e" vm="361">
        <v>#VALUE!</v>
      </c>
      <c r="B364" s="2" cm="1">
        <f t="array" ref="B364">_FV(A364,"Shares outstanding",TRUE)</f>
        <v>1377693000</v>
      </c>
      <c r="C364" t="str" cm="1">
        <f t="array" ref="C364">_FV(A364,"Exchange abbreviation",TRUE)</f>
        <v>XNAS</v>
      </c>
      <c r="D364" s="3" cm="1">
        <f t="array" ref="D364">_FV(A364,"P/E",TRUE)</f>
        <v>39.8827</v>
      </c>
      <c r="E364" s="2" cm="1">
        <f t="array" ref="E364">_FV(A364,"Volume average",TRUE)</f>
        <v>3673465</v>
      </c>
      <c r="F364" s="4" cm="1">
        <f t="array" ref="F364">_FV(A364,"Year incorporated",TRUE)</f>
        <v>1986</v>
      </c>
      <c r="G364" s="5" cm="1">
        <f t="array" ref="G364">_FV(A364,"Price")</f>
        <v>193.38</v>
      </c>
      <c r="H364" s="2" cm="1">
        <f t="array" ref="H364">_FV(A364,"Employees")</f>
        <v>315000</v>
      </c>
      <c r="I364" t="str" cm="1">
        <f t="array" ref="I364">_FV(A364,"Industry")</f>
        <v>Beverages</v>
      </c>
    </row>
    <row r="365" spans="1:9" x14ac:dyDescent="0.3">
      <c r="A365" t="e" vm="362">
        <v>#VALUE!</v>
      </c>
      <c r="B365" s="2" cm="1">
        <f t="array" ref="B365">_FV(A365,"Shares outstanding",TRUE)</f>
        <v>5644402000</v>
      </c>
      <c r="C365" t="str" cm="1">
        <f t="array" ref="C365">_FV(A365,"Exchange abbreviation",TRUE)</f>
        <v>XNYS</v>
      </c>
      <c r="D365" s="3" cm="1">
        <f t="array" ref="D365">_FV(A365,"P/E",TRUE)</f>
        <v>7.5777999999999999</v>
      </c>
      <c r="E365" s="2" cm="1">
        <f t="array" ref="E365">_FV(A365,"Volume average",TRUE)</f>
        <v>21143097</v>
      </c>
      <c r="F365" s="4" cm="1">
        <f t="array" ref="F365">_FV(A365,"Year incorporated",TRUE)</f>
        <v>1942</v>
      </c>
      <c r="G365" s="5" cm="1">
        <f t="array" ref="G365">_FV(A365,"Price")</f>
        <v>38.229999999999997</v>
      </c>
      <c r="H365" s="2" cm="1">
        <f t="array" ref="H365">_FV(A365,"Employees")</f>
        <v>83000</v>
      </c>
      <c r="I365" t="str" cm="1">
        <f t="array" ref="I365">_FV(A365,"Industry")</f>
        <v>Pharmaceuticals</v>
      </c>
    </row>
    <row r="366" spans="1:9" x14ac:dyDescent="0.3">
      <c r="A366" t="e" vm="363">
        <v>#VALUE!</v>
      </c>
      <c r="B366" s="2" cm="1">
        <f t="array" ref="B366">_FV(A366,"Shares outstanding",TRUE)</f>
        <v>242979700</v>
      </c>
      <c r="C366" t="str" cm="1">
        <f t="array" ref="C366">_FV(A366,"Exchange abbreviation",TRUE)</f>
        <v>XNAS</v>
      </c>
      <c r="D366" s="3" cm="1">
        <f t="array" ref="D366">_FV(A366,"P/E",TRUE)</f>
        <v>3.7223000000000002</v>
      </c>
      <c r="E366" s="2" cm="1">
        <f t="array" ref="E366">_FV(A366,"Volume average",TRUE)</f>
        <v>1680768</v>
      </c>
      <c r="F366" s="4" cm="1">
        <f t="array" ref="F366">_FV(A366,"Year incorporated",TRUE)</f>
        <v>2001</v>
      </c>
      <c r="G366" s="5" cm="1">
        <f t="array" ref="G366">_FV(A366,"Price")</f>
        <v>69.290000000000006</v>
      </c>
      <c r="H366" s="2" cm="1">
        <f t="array" ref="H366">_FV(A366,"Employees")</f>
        <v>19300</v>
      </c>
      <c r="I366" t="str" cm="1">
        <f t="array" ref="I366">_FV(A366,"Industry")</f>
        <v>Investment Banking &amp; Investment Services</v>
      </c>
    </row>
    <row r="367" spans="1:9" x14ac:dyDescent="0.3">
      <c r="A367" t="e" vm="364">
        <v>#VALUE!</v>
      </c>
      <c r="B367" s="2" cm="1">
        <f t="array" ref="B367">_FV(A367,"Shares outstanding",TRUE)</f>
        <v>2356969000</v>
      </c>
      <c r="C367" t="str" cm="1">
        <f t="array" ref="C367">_FV(A367,"Exchange abbreviation",TRUE)</f>
        <v>XNYS</v>
      </c>
      <c r="D367" s="3" cm="1">
        <f t="array" ref="D367">_FV(A367,"P/E",TRUE)</f>
        <v>27.2104</v>
      </c>
      <c r="E367" s="2" cm="1">
        <f t="array" ref="E367">_FV(A367,"Volume average",TRUE)</f>
        <v>5892453</v>
      </c>
      <c r="F367" s="4" cm="1">
        <f t="array" ref="F367">_FV(A367,"Year incorporated",TRUE)</f>
        <v>1905</v>
      </c>
      <c r="G367" s="5" cm="1">
        <f t="array" ref="G367">_FV(A367,"Price")</f>
        <v>155.51</v>
      </c>
      <c r="H367" s="2" cm="1">
        <f t="array" ref="H367">_FV(A367,"Employees")</f>
        <v>106000</v>
      </c>
      <c r="I367" t="str" cm="1">
        <f t="array" ref="I367">_FV(A367,"Industry")</f>
        <v>Personal &amp; Household Products &amp; Services</v>
      </c>
    </row>
    <row r="368" spans="1:9" x14ac:dyDescent="0.3">
      <c r="A368" t="e" vm="365">
        <v>#VALUE!</v>
      </c>
      <c r="B368" s="2" cm="1">
        <f t="array" ref="B368">_FV(A368,"Shares outstanding",TRUE)</f>
        <v>585366500</v>
      </c>
      <c r="C368" t="str" cm="1">
        <f t="array" ref="C368">_FV(A368,"Exchange abbreviation",TRUE)</f>
        <v>XNYS</v>
      </c>
      <c r="D368" s="3" cm="1">
        <f t="array" ref="D368">_FV(A368,"P/E",TRUE)</f>
        <v>90.159899999999993</v>
      </c>
      <c r="E368" s="2" cm="1">
        <f t="array" ref="E368">_FV(A368,"Volume average",TRUE)</f>
        <v>2868618</v>
      </c>
      <c r="F368" s="4" cm="1">
        <f t="array" ref="F368">_FV(A368,"Year incorporated",TRUE)</f>
        <v>1965</v>
      </c>
      <c r="G368" s="5" cm="1">
        <f t="array" ref="G368">_FV(A368,"Price")</f>
        <v>126.1</v>
      </c>
      <c r="H368" s="2" cm="1">
        <f t="array" ref="H368">_FV(A368,"Employees")</f>
        <v>55100</v>
      </c>
      <c r="I368" t="str" cm="1">
        <f t="array" ref="I368">_FV(A368,"Industry")</f>
        <v>Insurance</v>
      </c>
    </row>
    <row r="369" spans="1:9" x14ac:dyDescent="0.3">
      <c r="A369" t="e" vm="366">
        <v>#VALUE!</v>
      </c>
      <c r="B369" s="2" cm="1">
        <f t="array" ref="B369">_FV(A369,"Shares outstanding",TRUE)</f>
        <v>128266000</v>
      </c>
      <c r="C369" t="str" cm="1">
        <f t="array" ref="C369">_FV(A369,"Exchange abbreviation",TRUE)</f>
        <v>XNYS</v>
      </c>
      <c r="D369" s="3" cm="1">
        <f t="array" ref="D369">_FV(A369,"P/E",TRUE)</f>
        <v>33.375900000000001</v>
      </c>
      <c r="E369" s="2" cm="1">
        <f t="array" ref="E369">_FV(A369,"Volume average",TRUE)</f>
        <v>845609</v>
      </c>
      <c r="F369" s="4" cm="1">
        <f t="array" ref="F369">_FV(A369,"Year incorporated",TRUE)</f>
        <v>1938</v>
      </c>
      <c r="G369" s="5" cm="1">
        <f t="array" ref="G369">_FV(A369,"Price")</f>
        <v>322.29000000000002</v>
      </c>
      <c r="H369" s="2" cm="1">
        <f t="array" ref="H369">_FV(A369,"Employees")</f>
        <v>55090</v>
      </c>
      <c r="I369" t="str" cm="1">
        <f t="array" ref="I369">_FV(A369,"Industry")</f>
        <v>Machinery, Equipment &amp; Components</v>
      </c>
    </row>
    <row r="370" spans="1:9" x14ac:dyDescent="0.3">
      <c r="A370" t="e" vm="367">
        <v>#VALUE!</v>
      </c>
      <c r="B370" s="2" cm="1">
        <f t="array" ref="B370">_FV(A370,"Shares outstanding",TRUE)</f>
        <v>223224200</v>
      </c>
      <c r="C370" t="str" cm="1">
        <f t="array" ref="C370">_FV(A370,"Exchange abbreviation",TRUE)</f>
        <v>XNYS</v>
      </c>
      <c r="D370" s="3" cm="1">
        <f t="array" ref="D370">_FV(A370,"P/E",TRUE)</f>
        <v>5.7279999999999998</v>
      </c>
      <c r="E370" s="2" cm="1">
        <f t="array" ref="E370">_FV(A370,"Volume average",TRUE)</f>
        <v>2999517</v>
      </c>
      <c r="F370" s="4" cm="1">
        <f t="array" ref="F370">_FV(A370,"Year incorporated",TRUE)</f>
        <v>1987</v>
      </c>
      <c r="G370" s="5" cm="1">
        <f t="array" ref="G370">_FV(A370,"Price")</f>
        <v>66.37</v>
      </c>
      <c r="H370" s="2" cm="1">
        <f t="array" ref="H370">_FV(A370,"Employees")</f>
        <v>6524</v>
      </c>
      <c r="I370" t="str" cm="1">
        <f t="array" ref="I370">_FV(A370,"Industry")</f>
        <v>Homebuilding &amp; Construction Supplies</v>
      </c>
    </row>
    <row r="371" spans="1:9" x14ac:dyDescent="0.3">
      <c r="A371" t="e" vm="368">
        <v>#VALUE!</v>
      </c>
      <c r="B371" s="2" cm="1">
        <f t="array" ref="B371">_FV(A371,"Shares outstanding",TRUE)</f>
        <v>89883610</v>
      </c>
      <c r="C371" t="str" cm="1">
        <f t="array" ref="C371">_FV(A371,"Exchange abbreviation",TRUE)</f>
        <v>XNYS</v>
      </c>
      <c r="D371" s="3" cm="1">
        <f t="array" ref="D371">_FV(A371,"P/E",TRUE)</f>
        <v>12.831</v>
      </c>
      <c r="E371" s="2" cm="1">
        <f t="array" ref="E371">_FV(A371,"Volume average",TRUE)</f>
        <v>697173</v>
      </c>
      <c r="F371" s="4" cm="1">
        <f t="array" ref="F371">_FV(A371,"Year incorporated",TRUE)</f>
        <v>1999</v>
      </c>
      <c r="G371" s="5" cm="1">
        <f t="array" ref="G371">_FV(A371,"Price")</f>
        <v>133.05000000000001</v>
      </c>
      <c r="H371" s="2" cm="1">
        <f t="array" ref="H371">_FV(A371,"Employees")</f>
        <v>15100</v>
      </c>
      <c r="I371" t="str" cm="1">
        <f t="array" ref="I371">_FV(A371,"Industry")</f>
        <v>Containers &amp; Packaging</v>
      </c>
    </row>
    <row r="372" spans="1:9" x14ac:dyDescent="0.3">
      <c r="A372" t="e" vm="369">
        <v>#VALUE!</v>
      </c>
      <c r="B372" s="2" cm="1">
        <f t="array" ref="B372">_FV(A372,"Shares outstanding",TRUE)</f>
        <v>126412000</v>
      </c>
      <c r="C372" t="str" cm="1">
        <f t="array" ref="C372">_FV(A372,"Exchange abbreviation",TRUE)</f>
        <v>XNYS</v>
      </c>
      <c r="D372" s="3" cm="1">
        <f t="array" ref="D372">_FV(A372,"P/E",TRUE)</f>
        <v>31.493600000000001</v>
      </c>
      <c r="E372" s="2" cm="1">
        <f t="array" ref="E372">_FV(A372,"Volume average",TRUE)</f>
        <v>675863</v>
      </c>
      <c r="F372" s="4" cm="1">
        <f t="array" ref="F372">_FV(A372,"Year incorporated",TRUE)</f>
        <v>1947</v>
      </c>
      <c r="G372" s="5" cm="1">
        <f t="array" ref="G372">_FV(A372,"Price")</f>
        <v>131.13</v>
      </c>
      <c r="H372" s="2" cm="1">
        <f t="array" ref="H372">_FV(A372,"Employees")</f>
        <v>16700</v>
      </c>
      <c r="I372" t="str" cm="1">
        <f t="array" ref="I372">_FV(A372,"Industry")</f>
        <v>Healthcare Equipment &amp; Supplies</v>
      </c>
    </row>
    <row r="373" spans="1:9" x14ac:dyDescent="0.3">
      <c r="A373" t="e" vm="370">
        <v>#VALUE!</v>
      </c>
      <c r="B373" s="2" cm="1">
        <f t="array" ref="B373">_FV(A373,"Shares outstanding",TRUE)</f>
        <v>923466000</v>
      </c>
      <c r="C373" t="str" cm="1">
        <f t="array" ref="C373">_FV(A373,"Exchange abbreviation",TRUE)</f>
        <v>XNYS</v>
      </c>
      <c r="D373" s="3" cm="1">
        <f t="array" ref="D373">_FV(A373,"P/E",TRUE)</f>
        <v>37.503999999999998</v>
      </c>
      <c r="E373" s="2" cm="1">
        <f t="array" ref="E373">_FV(A373,"Volume average",TRUE)</f>
        <v>2947748</v>
      </c>
      <c r="F373" s="4" cm="1">
        <f t="array" ref="F373">_FV(A373,"Year incorporated",TRUE)</f>
        <v>1997</v>
      </c>
      <c r="G373" s="5" cm="1">
        <f t="array" ref="G373">_FV(A373,"Price")</f>
        <v>124.88</v>
      </c>
      <c r="H373" s="2" cm="1">
        <f t="array" ref="H373">_FV(A373,"Employees")</f>
        <v>2466</v>
      </c>
      <c r="I373" t="str" cm="1">
        <f t="array" ref="I373">_FV(A373,"Industry")</f>
        <v>Residential &amp; Commercial REIT</v>
      </c>
    </row>
    <row r="374" spans="1:9" x14ac:dyDescent="0.3">
      <c r="A374" t="e" vm="371">
        <v>#VALUE!</v>
      </c>
      <c r="B374" s="2" cm="1">
        <f t="array" ref="B374">_FV(A374,"Shares outstanding",TRUE)</f>
        <v>1552197000</v>
      </c>
      <c r="C374" t="str" cm="1">
        <f t="array" ref="C374">_FV(A374,"Exchange abbreviation",TRUE)</f>
        <v>XNYS</v>
      </c>
      <c r="D374" s="3" cm="1">
        <f t="array" ref="D374">_FV(A374,"P/E",TRUE)</f>
        <v>17.1267</v>
      </c>
      <c r="E374" s="2" cm="1">
        <f t="array" ref="E374">_FV(A374,"Volume average",TRUE)</f>
        <v>3794761</v>
      </c>
      <c r="F374" s="4" cm="1">
        <f t="array" ref="F374">_FV(A374,"Year incorporated",TRUE)</f>
        <v>2007</v>
      </c>
      <c r="G374" s="5" cm="1">
        <f t="array" ref="G374">_FV(A374,"Price")</f>
        <v>94.38</v>
      </c>
      <c r="H374" s="2" cm="1">
        <f t="array" ref="H374">_FV(A374,"Employees")</f>
        <v>79800</v>
      </c>
      <c r="I374" t="str" cm="1">
        <f t="array" ref="I374">_FV(A374,"Industry")</f>
        <v>Food &amp; Tobacco</v>
      </c>
    </row>
    <row r="375" spans="1:9" x14ac:dyDescent="0.3">
      <c r="A375" t="e" vm="372">
        <v>#VALUE!</v>
      </c>
      <c r="B375" s="2" cm="1">
        <f t="array" ref="B375">_FV(A375,"Shares outstanding",TRUE)</f>
        <v>399000000</v>
      </c>
      <c r="C375" t="str" cm="1">
        <f t="array" ref="C375">_FV(A375,"Exchange abbreviation",TRUE)</f>
        <v>XNYS</v>
      </c>
      <c r="D375" s="3" cm="1">
        <f t="array" ref="D375">_FV(A375,"P/E",TRUE)</f>
        <v>7.9866000000000001</v>
      </c>
      <c r="E375" s="2" cm="1">
        <f t="array" ref="E375">_FV(A375,"Volume average",TRUE)</f>
        <v>4856542</v>
      </c>
      <c r="F375" s="4" cm="1">
        <f t="array" ref="F375">_FV(A375,"Year incorporated",TRUE)</f>
        <v>1983</v>
      </c>
      <c r="G375" s="5" cm="1">
        <f t="array" ref="G375">_FV(A375,"Price")</f>
        <v>113.64</v>
      </c>
      <c r="H375" s="2" cm="1">
        <f t="array" ref="H375">_FV(A375,"Employees")</f>
        <v>59894</v>
      </c>
      <c r="I375" t="str" cm="1">
        <f t="array" ref="I375">_FV(A375,"Industry")</f>
        <v>Banking Services</v>
      </c>
    </row>
    <row r="376" spans="1:9" x14ac:dyDescent="0.3">
      <c r="A376" t="e" vm="373">
        <v>#VALUE!</v>
      </c>
      <c r="B376" s="2" cm="1">
        <f t="array" ref="B376">_FV(A376,"Shares outstanding",TRUE)</f>
        <v>164950300</v>
      </c>
      <c r="C376" t="str" cm="1">
        <f t="array" ref="C376">_FV(A376,"Exchange abbreviation",TRUE)</f>
        <v>XNYS</v>
      </c>
      <c r="D376" s="3" cm="1">
        <f t="array" ref="D376">_FV(A376,"P/E",TRUE)</f>
        <v>19.338000000000001</v>
      </c>
      <c r="E376" s="2" cm="1">
        <f t="array" ref="E376">_FV(A376,"Volume average",TRUE)</f>
        <v>1454054</v>
      </c>
      <c r="F376" s="4" cm="1">
        <f t="array" ref="F376">_FV(A376,"Year incorporated",TRUE)</f>
        <v>2013</v>
      </c>
      <c r="G376" s="5" cm="1">
        <f t="array" ref="G376">_FV(A376,"Price")</f>
        <v>57.12</v>
      </c>
      <c r="H376" s="2" cm="1">
        <f t="array" ref="H376">_FV(A376,"Employees")</f>
        <v>11250</v>
      </c>
      <c r="I376" t="str" cm="1">
        <f t="array" ref="I376">_FV(A376,"Industry")</f>
        <v>Machinery, Equipment &amp; Components</v>
      </c>
    </row>
    <row r="377" spans="1:9" x14ac:dyDescent="0.3">
      <c r="A377" t="e" vm="374">
        <v>#VALUE!</v>
      </c>
      <c r="B377" s="2" cm="1">
        <f t="array" ref="B377">_FV(A377,"Shares outstanding",TRUE)</f>
        <v>113251500</v>
      </c>
      <c r="C377" t="str" cm="1">
        <f t="array" ref="C377">_FV(A377,"Exchange abbreviation",TRUE)</f>
        <v>XNYS</v>
      </c>
      <c r="D377" s="3" cm="1">
        <f t="array" ref="D377">_FV(A377,"P/E",TRUE)</f>
        <v>19.886099999999999</v>
      </c>
      <c r="E377" s="2" cm="1">
        <f t="array" ref="E377">_FV(A377,"Volume average",TRUE)</f>
        <v>710767</v>
      </c>
      <c r="F377" s="4" cm="1">
        <f t="array" ref="F377">_FV(A377,"Year incorporated",TRUE)</f>
        <v>1985</v>
      </c>
      <c r="G377" s="5" cm="1">
        <f t="array" ref="G377">_FV(A377,"Price")</f>
        <v>79.69</v>
      </c>
      <c r="H377" s="2" cm="1">
        <f t="array" ref="H377">_FV(A377,"Employees")</f>
        <v>82</v>
      </c>
      <c r="I377" t="str" cm="1">
        <f t="array" ref="I377">_FV(A377,"Industry")</f>
        <v>Electrical Utilities &amp; IPPs</v>
      </c>
    </row>
    <row r="378" spans="1:9" x14ac:dyDescent="0.3">
      <c r="A378" t="e" vm="375">
        <v>#VALUE!</v>
      </c>
      <c r="B378" s="2" cm="1">
        <f t="array" ref="B378">_FV(A378,"Shares outstanding",TRUE)</f>
        <v>39038250</v>
      </c>
      <c r="C378" t="str" cm="1">
        <f t="array" ref="C378">_FV(A378,"Exchange abbreviation",TRUE)</f>
        <v>XNAS</v>
      </c>
      <c r="D378" s="3" cm="1">
        <f t="array" ref="D378">_FV(A378,"P/E",TRUE)</f>
        <v>20.924600000000002</v>
      </c>
      <c r="E378" s="2" cm="1">
        <f t="array" ref="E378">_FV(A378,"Volume average",TRUE)</f>
        <v>462769</v>
      </c>
      <c r="F378" s="4" cm="1">
        <f t="array" ref="F378">_FV(A378,"Year incorporated",TRUE)</f>
        <v>1993</v>
      </c>
      <c r="G378" s="5" cm="1">
        <f t="array" ref="G378">_FV(A378,"Price")</f>
        <v>344.87</v>
      </c>
      <c r="H378" s="2" cm="1">
        <f t="array" ref="H378">_FV(A378,"Employees")</f>
        <v>6000</v>
      </c>
      <c r="I378" t="str" cm="1">
        <f t="array" ref="I378">_FV(A378,"Industry")</f>
        <v>Leisure Products</v>
      </c>
    </row>
    <row r="379" spans="1:9" x14ac:dyDescent="0.3">
      <c r="A379" t="e" vm="376">
        <v>#VALUE!</v>
      </c>
      <c r="B379" s="2" cm="1">
        <f t="array" ref="B379">_FV(A379,"Shares outstanding",TRUE)</f>
        <v>235416000</v>
      </c>
      <c r="C379" t="str" cm="1">
        <f t="array" ref="C379">_FV(A379,"Exchange abbreviation",TRUE)</f>
        <v>XNYS</v>
      </c>
      <c r="D379" s="3" cm="1">
        <f t="array" ref="D379">_FV(A379,"P/E",TRUE)</f>
        <v>25.738199999999999</v>
      </c>
      <c r="E379" s="2" cm="1">
        <f t="array" ref="E379">_FV(A379,"Volume average",TRUE)</f>
        <v>1548265</v>
      </c>
      <c r="F379" s="4" cm="1">
        <f t="array" ref="F379">_FV(A379,"Year incorporated",TRUE)</f>
        <v>1883</v>
      </c>
      <c r="G379" s="5" cm="1">
        <f t="array" ref="G379">_FV(A379,"Price")</f>
        <v>135.5</v>
      </c>
      <c r="H379" s="2" cm="1">
        <f t="array" ref="H379">_FV(A379,"Employees")</f>
        <v>52000</v>
      </c>
      <c r="I379" t="str" cm="1">
        <f t="array" ref="I379">_FV(A379,"Industry")</f>
        <v>Chemicals</v>
      </c>
    </row>
    <row r="380" spans="1:9" x14ac:dyDescent="0.3">
      <c r="A380" t="e" vm="377">
        <v>#VALUE!</v>
      </c>
      <c r="B380" s="2" cm="1">
        <f t="array" ref="B380">_FV(A380,"Shares outstanding",TRUE)</f>
        <v>737055700</v>
      </c>
      <c r="C380" t="str" cm="1">
        <f t="array" ref="C380">_FV(A380,"Exchange abbreviation",TRUE)</f>
        <v>XNYS</v>
      </c>
      <c r="D380" s="3" cm="1">
        <f t="array" ref="D380">_FV(A380,"P/E",TRUE)</f>
        <v>29.399000000000001</v>
      </c>
      <c r="E380" s="2" cm="1">
        <f t="array" ref="E380">_FV(A380,"Volume average",TRUE)</f>
        <v>4541987</v>
      </c>
      <c r="F380" s="4" cm="1">
        <f t="array" ref="F380">_FV(A380,"Year incorporated",TRUE)</f>
        <v>1994</v>
      </c>
      <c r="G380" s="5" cm="1">
        <f t="array" ref="G380">_FV(A380,"Price")</f>
        <v>28.7</v>
      </c>
      <c r="H380" s="2" cm="1">
        <f t="array" ref="H380">_FV(A380,"Employees")</f>
        <v>6527</v>
      </c>
      <c r="I380" t="str" cm="1">
        <f t="array" ref="I380">_FV(A380,"Industry")</f>
        <v>Multiline Utilities</v>
      </c>
    </row>
    <row r="381" spans="1:9" x14ac:dyDescent="0.3">
      <c r="A381" t="e" vm="378">
        <v>#VALUE!</v>
      </c>
      <c r="B381" s="2" cm="1">
        <f t="array" ref="B381">_FV(A381,"Shares outstanding",TRUE)</f>
        <v>366974200</v>
      </c>
      <c r="C381" t="str" cm="1">
        <f t="array" ref="C381">_FV(A381,"Exchange abbreviation",TRUE)</f>
        <v>XNYS</v>
      </c>
      <c r="D381" s="3" cm="1">
        <f t="array" ref="D381">_FV(A381,"P/E",TRUE)</f>
        <v>140.99639999999999</v>
      </c>
      <c r="E381" s="2" cm="1">
        <f t="array" ref="E381">_FV(A381,"Volume average",TRUE)</f>
        <v>2201192</v>
      </c>
      <c r="F381" s="4" cm="1">
        <f t="array" ref="F381">_FV(A381,"Year incorporated",TRUE)</f>
        <v>1999</v>
      </c>
      <c r="G381" s="5" cm="1">
        <f t="array" ref="G381">_FV(A381,"Price")</f>
        <v>79.11</v>
      </c>
      <c r="H381" s="2" cm="1">
        <f t="array" ref="H381">_FV(A381,"Employees")</f>
        <v>39854</v>
      </c>
      <c r="I381" t="str" cm="1">
        <f t="array" ref="I381">_FV(A381,"Industry")</f>
        <v>Insurance</v>
      </c>
    </row>
    <row r="382" spans="1:9" x14ac:dyDescent="0.3">
      <c r="A382" t="e" vm="379">
        <v>#VALUE!</v>
      </c>
      <c r="B382" s="2" cm="1">
        <f t="array" ref="B382">_FV(A382,"Shares outstanding",TRUE)</f>
        <v>175795300</v>
      </c>
      <c r="C382" t="str" cm="1">
        <f t="array" ref="C382">_FV(A382,"Exchange abbreviation",TRUE)</f>
        <v>XNYS</v>
      </c>
      <c r="D382" s="3" cm="1">
        <f t="array" ref="D382">_FV(A382,"P/E",TRUE)</f>
        <v>12.0069</v>
      </c>
      <c r="E382" s="2" cm="1">
        <f t="array" ref="E382">_FV(A382,"Volume average",TRUE)</f>
        <v>1158181</v>
      </c>
      <c r="F382" s="4" cm="1">
        <f t="array" ref="F382">_FV(A382,"Year incorporated",TRUE)</f>
        <v>2007</v>
      </c>
      <c r="G382" s="5" cm="1">
        <f t="array" ref="G382">_FV(A382,"Price")</f>
        <v>290.3</v>
      </c>
      <c r="H382" s="2" cm="1">
        <f t="array" ref="H382">_FV(A382,"Employees")</f>
        <v>5900</v>
      </c>
      <c r="I382" t="str" cm="1">
        <f t="array" ref="I382">_FV(A382,"Industry")</f>
        <v>Residential &amp; Commercial REIT</v>
      </c>
    </row>
    <row r="383" spans="1:9" x14ac:dyDescent="0.3">
      <c r="A383" t="e" vm="380">
        <v>#VALUE!</v>
      </c>
      <c r="B383" s="2" cm="1">
        <f t="array" ref="B383">_FV(A383,"Shares outstanding",TRUE)</f>
        <v>460912800</v>
      </c>
      <c r="C383" t="str" cm="1">
        <f t="array" ref="C383">_FV(A383,"Exchange abbreviation",TRUE)</f>
        <v>XNYS</v>
      </c>
      <c r="D383" s="3" cm="1">
        <f t="array" ref="D383">_FV(A383,"P/E",TRUE)</f>
        <v>4.1840999999999999</v>
      </c>
      <c r="E383" s="2" cm="1">
        <f t="array" ref="E383">_FV(A383,"Volume average",TRUE)</f>
        <v>3415831</v>
      </c>
      <c r="F383" s="4" cm="1">
        <f t="array" ref="F383">_FV(A383,"Year incorporated",TRUE)</f>
        <v>2011</v>
      </c>
      <c r="G383" s="5" cm="1">
        <f t="array" ref="G383">_FV(A383,"Price")</f>
        <v>92.31</v>
      </c>
      <c r="H383" s="2" cm="1">
        <f t="array" ref="H383">_FV(A383,"Employees")</f>
        <v>13000</v>
      </c>
      <c r="I383" t="str" cm="1">
        <f t="array" ref="I383">_FV(A383,"Industry")</f>
        <v>Oil &amp; Gas</v>
      </c>
    </row>
    <row r="384" spans="1:9" x14ac:dyDescent="0.3">
      <c r="A384" t="e" vm="381">
        <v>#VALUE!</v>
      </c>
      <c r="B384" s="2" cm="1">
        <f t="array" ref="B384">_FV(A384,"Shares outstanding",TRUE)</f>
        <v>118263200</v>
      </c>
      <c r="C384" t="str" cm="1">
        <f t="array" ref="C384">_FV(A384,"Exchange abbreviation",TRUE)</f>
        <v>XNAS</v>
      </c>
      <c r="D384" s="3" cm="1">
        <f t="array" ref="D384">_FV(A384,"P/E",TRUE)</f>
        <v>46.9422</v>
      </c>
      <c r="E384" s="2" cm="1">
        <f t="array" ref="E384">_FV(A384,"Volume average",TRUE)</f>
        <v>686265</v>
      </c>
      <c r="F384" s="4" cm="1">
        <f t="array" ref="F384">_FV(A384,"Year incorporated",TRUE)</f>
        <v>1985</v>
      </c>
      <c r="G384" s="5" cm="1">
        <f t="array" ref="G384">_FV(A384,"Price")</f>
        <v>125.22</v>
      </c>
      <c r="H384" s="2" cm="1">
        <f t="array" ref="H384">_FV(A384,"Employees")</f>
        <v>6503</v>
      </c>
      <c r="I384" t="str" cm="1">
        <f t="array" ref="I384">_FV(A384,"Industry")</f>
        <v>Software &amp; IT Services</v>
      </c>
    </row>
    <row r="385" spans="1:9" x14ac:dyDescent="0.3">
      <c r="A385" t="e" vm="382">
        <v>#VALUE!</v>
      </c>
      <c r="B385" s="2" cm="1">
        <f t="array" ref="B385">_FV(A385,"Shares outstanding",TRUE)</f>
        <v>145160200</v>
      </c>
      <c r="C385" t="str" cm="1">
        <f t="array" ref="C385">_FV(A385,"Exchange abbreviation",TRUE)</f>
        <v>XNYS</v>
      </c>
      <c r="D385" s="3" cm="1">
        <f t="array" ref="D385">_FV(A385,"P/E",TRUE)</f>
        <v>50.632800000000003</v>
      </c>
      <c r="E385" s="2" cm="1">
        <f t="array" ref="E385">_FV(A385,"Volume average",TRUE)</f>
        <v>701904</v>
      </c>
      <c r="F385" s="4" cm="1">
        <f t="array" ref="F385">_FV(A385,"Year incorporated",TRUE)</f>
        <v>1997</v>
      </c>
      <c r="G385" s="5" cm="1">
        <f t="array" ref="G385">_FV(A385,"Price")</f>
        <v>165.35</v>
      </c>
      <c r="H385" s="2" cm="1">
        <f t="array" ref="H385">_FV(A385,"Employees")</f>
        <v>47300</v>
      </c>
      <c r="I385" t="str" cm="1">
        <f t="array" ref="I385">_FV(A385,"Industry")</f>
        <v>Construction &amp; Engineering</v>
      </c>
    </row>
    <row r="386" spans="1:9" x14ac:dyDescent="0.3">
      <c r="A386" t="e" vm="383">
        <v>#VALUE!</v>
      </c>
      <c r="B386" s="2" cm="1">
        <f t="array" ref="B386">_FV(A386,"Shares outstanding",TRUE)</f>
        <v>233735500</v>
      </c>
      <c r="C386" t="str" cm="1">
        <f t="array" ref="C386">_FV(A386,"Exchange abbreviation",TRUE)</f>
        <v>XNYS</v>
      </c>
      <c r="D386" s="3" cm="1">
        <f t="array" ref="D386">_FV(A386,"P/E",TRUE)</f>
        <v>7.3761000000000001</v>
      </c>
      <c r="E386" s="2" cm="1">
        <f t="array" ref="E386">_FV(A386,"Volume average",TRUE)</f>
        <v>2489385</v>
      </c>
      <c r="F386" s="4" cm="1">
        <f t="array" ref="F386">_FV(A386,"Year incorporated",TRUE)</f>
        <v>1997</v>
      </c>
      <c r="G386" s="5" cm="1">
        <f t="array" ref="G386">_FV(A386,"Price")</f>
        <v>206.06</v>
      </c>
      <c r="H386" s="2" cm="1">
        <f t="array" ref="H386">_FV(A386,"Employees")</f>
        <v>2076</v>
      </c>
      <c r="I386" t="str" cm="1">
        <f t="array" ref="I386">_FV(A386,"Industry")</f>
        <v>Oil &amp; Gas</v>
      </c>
    </row>
    <row r="387" spans="1:9" x14ac:dyDescent="0.3">
      <c r="A387" t="e" vm="384">
        <v>#VALUE!</v>
      </c>
      <c r="B387" s="2" cm="1">
        <f t="array" ref="B387">_FV(A387,"Shares outstanding",TRUE)</f>
        <v>1122806000</v>
      </c>
      <c r="C387" t="str" cm="1">
        <f t="array" ref="C387">_FV(A387,"Exchange abbreviation",TRUE)</f>
        <v>XNAS</v>
      </c>
      <c r="D387" s="3" cm="1">
        <f t="array" ref="D387">_FV(A387,"P/E",TRUE)</f>
        <v>34.093499999999999</v>
      </c>
      <c r="E387" s="2" cm="1">
        <f t="array" ref="E387">_FV(A387,"Volume average",TRUE)</f>
        <v>9544135</v>
      </c>
      <c r="F387" s="4" cm="1">
        <f t="array" ref="F387">_FV(A387,"Year incorporated",TRUE)</f>
        <v>2015</v>
      </c>
      <c r="G387" s="5" cm="1">
        <f t="array" ref="G387">_FV(A387,"Price")</f>
        <v>71.81</v>
      </c>
      <c r="H387" s="2" cm="1">
        <f t="array" ref="H387">_FV(A387,"Employees")</f>
        <v>29900</v>
      </c>
      <c r="I387" t="str" cm="1">
        <f t="array" ref="I387">_FV(A387,"Industry")</f>
        <v>Software &amp; IT Services</v>
      </c>
    </row>
    <row r="388" spans="1:9" x14ac:dyDescent="0.3">
      <c r="A388" t="e" vm="385">
        <v>#VALUE!</v>
      </c>
      <c r="B388" s="2" cm="1">
        <f t="array" ref="B388">_FV(A388,"Shares outstanding",TRUE)</f>
        <v>1115000000</v>
      </c>
      <c r="C388" t="str" cm="1">
        <f t="array" ref="C388">_FV(A388,"Exchange abbreviation",TRUE)</f>
        <v>XNAS</v>
      </c>
      <c r="D388" s="3" cm="1">
        <f t="array" ref="D388">_FV(A388,"P/E",TRUE)</f>
        <v>12.0045</v>
      </c>
      <c r="E388" s="2" cm="1">
        <f t="array" ref="E388">_FV(A388,"Volume average",TRUE)</f>
        <v>6179448</v>
      </c>
      <c r="F388" s="4" cm="1">
        <f t="array" ref="F388">_FV(A388,"Year incorporated",TRUE)</f>
        <v>1991</v>
      </c>
      <c r="G388" s="5" cm="1">
        <f t="array" ref="G388">_FV(A388,"Price")</f>
        <v>106.58</v>
      </c>
      <c r="H388" s="2" cm="1">
        <f t="array" ref="H388">_FV(A388,"Employees")</f>
        <v>51000</v>
      </c>
      <c r="I388" t="str" cm="1">
        <f t="array" ref="I388">_FV(A388,"Industry")</f>
        <v>Semiconductors &amp; Semiconductor Equipment</v>
      </c>
    </row>
    <row r="389" spans="1:9" x14ac:dyDescent="0.3">
      <c r="A389" t="e" vm="386">
        <v>#VALUE!</v>
      </c>
      <c r="B389" s="2" cm="1">
        <f t="array" ref="B389">_FV(A389,"Shares outstanding",TRUE)</f>
        <v>99889210</v>
      </c>
      <c r="C389" t="str" cm="1">
        <f t="array" ref="C389">_FV(A389,"Exchange abbreviation",TRUE)</f>
        <v>XNAS</v>
      </c>
      <c r="D389" s="3" cm="1">
        <f t="array" ref="D389">_FV(A389,"P/E",TRUE)</f>
        <v>101.7697</v>
      </c>
      <c r="E389" s="2" cm="1">
        <f t="array" ref="E389">_FV(A389,"Volume average",TRUE)</f>
        <v>1127383</v>
      </c>
      <c r="F389" s="4" cm="1">
        <f t="array" ref="F389">_FV(A389,"Year incorporated",TRUE)</f>
        <v>2013</v>
      </c>
      <c r="G389" s="5" cm="1">
        <f t="array" ref="G389">_FV(A389,"Price")</f>
        <v>93.99</v>
      </c>
      <c r="H389" s="2" cm="1">
        <f t="array" ref="H389">_FV(A389,"Employees")</f>
        <v>8900</v>
      </c>
      <c r="I389" t="str" cm="1">
        <f t="array" ref="I389">_FV(A389,"Industry")</f>
        <v>Semiconductors &amp; Semiconductor Equipment</v>
      </c>
    </row>
    <row r="390" spans="1:9" x14ac:dyDescent="0.3">
      <c r="A390" t="e" vm="387">
        <v>#VALUE!</v>
      </c>
      <c r="B390" s="2" cm="1">
        <f t="array" ref="B390">_FV(A390,"Shares outstanding",TRUE)</f>
        <v>255731900</v>
      </c>
      <c r="C390" t="str" cm="1">
        <f t="array" ref="C390">_FV(A390,"Exchange abbreviation",TRUE)</f>
        <v>XNYS</v>
      </c>
      <c r="D390" s="3" cm="1">
        <f t="array" ref="D390">_FV(A390,"P/E",TRUE)</f>
        <v>0</v>
      </c>
      <c r="E390" s="2" cm="1">
        <f t="array" ref="E390">_FV(A390,"Volume average",TRUE)</f>
        <v>3024221</v>
      </c>
      <c r="F390" s="4" cm="1">
        <f t="array" ref="F390">_FV(A390,"Year incorporated",TRUE)</f>
        <v>1985</v>
      </c>
      <c r="G390" s="5" cm="1">
        <f t="array" ref="G390">_FV(A390,"Price")</f>
        <v>71.88</v>
      </c>
      <c r="H390" s="2" cm="1">
        <f t="array" ref="H390">_FV(A390,"Employees")</f>
        <v>102500</v>
      </c>
      <c r="I390" t="str" cm="1">
        <f t="array" ref="I390">_FV(A390,"Industry")</f>
        <v>Hotels &amp; Entertainment Services</v>
      </c>
    </row>
    <row r="391" spans="1:9" x14ac:dyDescent="0.3">
      <c r="A391" t="e" vm="388">
        <v>#VALUE!</v>
      </c>
      <c r="B391" s="2" cm="1">
        <f t="array" ref="B391">_FV(A391,"Shares outstanding",TRUE)</f>
        <v>44098860</v>
      </c>
      <c r="C391" t="str" cm="1">
        <f t="array" ref="C391">_FV(A391,"Exchange abbreviation",TRUE)</f>
        <v>XNYS</v>
      </c>
      <c r="D391" s="3" cm="1">
        <f t="array" ref="D391">_FV(A391,"P/E",TRUE)</f>
        <v>22.722899999999999</v>
      </c>
      <c r="E391" s="2" cm="1">
        <f t="array" ref="E391">_FV(A391,"Volume average",TRUE)</f>
        <v>252020</v>
      </c>
      <c r="F391" s="4" cm="1">
        <f t="array" ref="F391">_FV(A391,"Year incorporated",TRUE)</f>
        <v>1999</v>
      </c>
      <c r="G391" s="5" cm="1">
        <f t="array" ref="G391">_FV(A391,"Price")</f>
        <v>371.55</v>
      </c>
      <c r="H391" s="2" cm="1">
        <f t="array" ref="H391">_FV(A391,"Employees")</f>
        <v>2428</v>
      </c>
      <c r="I391" t="str" cm="1">
        <f t="array" ref="I391">_FV(A391,"Industry")</f>
        <v>Insurance</v>
      </c>
    </row>
    <row r="392" spans="1:9" x14ac:dyDescent="0.3">
      <c r="A392" t="e" vm="389">
        <v>#VALUE!</v>
      </c>
      <c r="B392" s="2" cm="1">
        <f t="array" ref="B392">_FV(A392,"Shares outstanding",TRUE)</f>
        <v>171307900</v>
      </c>
      <c r="C392" t="str" cm="1">
        <f t="array" ref="C392">_FV(A392,"Exchange abbreviation",TRUE)</f>
        <v>XNAS</v>
      </c>
      <c r="D392" s="3" cm="1">
        <f t="array" ref="D392">_FV(A392,"P/E",TRUE)</f>
        <v>21.224699999999999</v>
      </c>
      <c r="E392" s="2" cm="1">
        <f t="array" ref="E392">_FV(A392,"Volume average",TRUE)</f>
        <v>661650</v>
      </c>
      <c r="F392" s="4" cm="1">
        <f t="array" ref="F392">_FV(A392,"Year incorporated",TRUE)</f>
        <v>1993</v>
      </c>
      <c r="G392" s="5" cm="1">
        <f t="array" ref="G392">_FV(A392,"Price")</f>
        <v>60.1</v>
      </c>
      <c r="H392" s="2" cm="1">
        <f t="array" ref="H392">_FV(A392,"Employees")</f>
        <v>445</v>
      </c>
      <c r="I392" t="str" cm="1">
        <f t="array" ref="I392">_FV(A392,"Industry")</f>
        <v>Residential &amp; Commercial REIT</v>
      </c>
    </row>
    <row r="393" spans="1:9" x14ac:dyDescent="0.3">
      <c r="A393" t="e" vm="390">
        <v>#VALUE!</v>
      </c>
      <c r="B393" s="2" cm="1">
        <f t="array" ref="B393">_FV(A393,"Shares outstanding",TRUE)</f>
        <v>109710300</v>
      </c>
      <c r="C393" t="str" cm="1">
        <f t="array" ref="C393">_FV(A393,"Exchange abbreviation",TRUE)</f>
        <v>XNAS</v>
      </c>
      <c r="D393" s="3" cm="1">
        <f t="array" ref="D393">_FV(A393,"P/E",TRUE)</f>
        <v>21.003299999999999</v>
      </c>
      <c r="E393" s="2" cm="1">
        <f t="array" ref="E393">_FV(A393,"Volume average",TRUE)</f>
        <v>500388</v>
      </c>
      <c r="F393" s="4" cm="1">
        <f t="array" ref="F393">_FV(A393,"Year incorporated",TRUE)</f>
        <v>1988</v>
      </c>
      <c r="G393" s="5" cm="1">
        <f t="array" ref="G393">_FV(A393,"Price")</f>
        <v>753.88</v>
      </c>
      <c r="H393" s="2" cm="1">
        <f t="array" ref="H393">_FV(A393,"Employees")</f>
        <v>11851</v>
      </c>
      <c r="I393" t="str" cm="1">
        <f t="array" ref="I393">_FV(A393,"Industry")</f>
        <v>Biotechnology &amp; Medical Research</v>
      </c>
    </row>
    <row r="394" spans="1:9" x14ac:dyDescent="0.3">
      <c r="A394" t="e" vm="391">
        <v>#VALUE!</v>
      </c>
      <c r="B394" s="2" cm="1">
        <f t="array" ref="B394">_FV(A394,"Shares outstanding",TRUE)</f>
        <v>935000000</v>
      </c>
      <c r="C394" t="str" cm="1">
        <f t="array" ref="C394">_FV(A394,"Exchange abbreviation",TRUE)</f>
        <v>XNYS</v>
      </c>
      <c r="D394" s="3" cm="1">
        <f t="array" ref="D394">_FV(A394,"P/E",TRUE)</f>
        <v>6.9580000000000002</v>
      </c>
      <c r="E394" s="2" cm="1">
        <f t="array" ref="E394">_FV(A394,"Volume average",TRUE)</f>
        <v>10843037</v>
      </c>
      <c r="F394" s="4" cm="1">
        <f t="array" ref="F394">_FV(A394,"Year incorporated",TRUE)</f>
        <v>2004</v>
      </c>
      <c r="G394" s="5" cm="1">
        <f t="array" ref="G394">_FV(A394,"Price")</f>
        <v>15.75</v>
      </c>
      <c r="H394" s="2" cm="1">
        <f t="array" ref="H394">_FV(A394,"Employees")</f>
        <v>20073</v>
      </c>
      <c r="I394" t="str" cm="1">
        <f t="array" ref="I394">_FV(A394,"Industry")</f>
        <v>Banking Services</v>
      </c>
    </row>
    <row r="395" spans="1:9" x14ac:dyDescent="0.3">
      <c r="A395" t="e" vm="392">
        <v>#VALUE!</v>
      </c>
      <c r="B395" s="2" cm="1">
        <f t="array" ref="B395">_FV(A395,"Shares outstanding",TRUE)</f>
        <v>107837100</v>
      </c>
      <c r="C395" t="str" cm="1">
        <f t="array" ref="C395">_FV(A395,"Exchange abbreviation",TRUE)</f>
        <v>XNYS</v>
      </c>
      <c r="D395" s="3" cm="1">
        <f t="array" ref="D395">_FV(A395,"P/E",TRUE)</f>
        <v>12.2128</v>
      </c>
      <c r="E395" s="2" cm="1">
        <f t="array" ref="E395">_FV(A395,"Volume average",TRUE)</f>
        <v>917845</v>
      </c>
      <c r="F395" s="4" cm="1">
        <f t="array" ref="F395">_FV(A395,"Year incorporated",TRUE)</f>
        <v>1979</v>
      </c>
      <c r="G395" s="5" cm="1">
        <f t="array" ref="G395">_FV(A395,"Price")</f>
        <v>67.42</v>
      </c>
      <c r="H395" s="2" cm="1">
        <f t="array" ref="H395">_FV(A395,"Employees")</f>
        <v>16300</v>
      </c>
      <c r="I395" t="str" cm="1">
        <f t="array" ref="I395">_FV(A395,"Industry")</f>
        <v>Professional &amp; Commercial Services</v>
      </c>
    </row>
    <row r="396" spans="1:9" x14ac:dyDescent="0.3">
      <c r="A396" t="e" vm="393">
        <v>#VALUE!</v>
      </c>
      <c r="B396" s="2" cm="1">
        <f t="array" ref="B396">_FV(A396,"Shares outstanding",TRUE)</f>
        <v>215351500</v>
      </c>
      <c r="C396" t="str" cm="1">
        <f t="array" ref="C396">_FV(A396,"Exchange abbreviation",TRUE)</f>
        <v>XNYS</v>
      </c>
      <c r="D396" s="3" cm="1">
        <f t="array" ref="D396">_FV(A396,"P/E",TRUE)</f>
        <v>11.089399999999999</v>
      </c>
      <c r="E396" s="2" cm="1">
        <f t="array" ref="E396">_FV(A396,"Volume average",TRUE)</f>
        <v>1574952</v>
      </c>
      <c r="F396" s="4" cm="1">
        <f t="array" ref="F396">_FV(A396,"Year incorporated",TRUE)</f>
        <v>1974</v>
      </c>
      <c r="G396" s="5" cm="1">
        <f t="array" ref="G396">_FV(A396,"Price")</f>
        <v>83.46</v>
      </c>
      <c r="H396" s="2" cm="1">
        <f t="array" ref="H396">_FV(A396,"Employees")</f>
        <v>17000</v>
      </c>
      <c r="I396" t="str" cm="1">
        <f t="array" ref="I396">_FV(A396,"Industry")</f>
        <v>Investment Banking &amp; Investment Services</v>
      </c>
    </row>
    <row r="397" spans="1:9" x14ac:dyDescent="0.3">
      <c r="A397" t="e" vm="394">
        <v>#VALUE!</v>
      </c>
      <c r="B397" s="2" cm="1">
        <f t="array" ref="B397">_FV(A397,"Shares outstanding",TRUE)</f>
        <v>65979380</v>
      </c>
      <c r="C397" t="str" cm="1">
        <f t="array" ref="C397">_FV(A397,"Exchange abbreviation",TRUE)</f>
        <v>XNYS</v>
      </c>
      <c r="D397" s="3" cm="1">
        <f t="array" ref="D397">_FV(A397,"P/E",TRUE)</f>
        <v>14.983499999999999</v>
      </c>
      <c r="E397" s="2" cm="1">
        <f t="array" ref="E397">_FV(A397,"Volume average",TRUE)</f>
        <v>841339</v>
      </c>
      <c r="F397" s="4" cm="1">
        <f t="array" ref="F397">_FV(A397,"Year incorporated",TRUE)</f>
        <v>1997</v>
      </c>
      <c r="G397" s="5" cm="1">
        <f t="array" ref="G397">_FV(A397,"Price")</f>
        <v>109.84</v>
      </c>
      <c r="H397" s="2" cm="1">
        <f t="array" ref="H397">_FV(A397,"Employees")</f>
        <v>13500</v>
      </c>
      <c r="I397" t="str" cm="1">
        <f t="array" ref="I397">_FV(A397,"Industry")</f>
        <v>Textiles &amp; Apparel</v>
      </c>
    </row>
    <row r="398" spans="1:9" x14ac:dyDescent="0.3">
      <c r="A398" t="e" vm="395">
        <v>#VALUE!</v>
      </c>
      <c r="B398" s="2" cm="1">
        <f t="array" ref="B398">_FV(A398,"Shares outstanding",TRUE)</f>
        <v>146930700</v>
      </c>
      <c r="C398" t="str" cm="1">
        <f t="array" ref="C398">_FV(A398,"Exchange abbreviation",TRUE)</f>
        <v>XNYS</v>
      </c>
      <c r="D398" s="3" cm="1">
        <f t="array" ref="D398">_FV(A398,"P/E",TRUE)</f>
        <v>40.409300000000002</v>
      </c>
      <c r="E398" s="2" cm="1">
        <f t="array" ref="E398">_FV(A398,"Volume average",TRUE)</f>
        <v>522439</v>
      </c>
      <c r="F398" s="4" cm="1">
        <f t="array" ref="F398">_FV(A398,"Year incorporated",TRUE)</f>
        <v>1994</v>
      </c>
      <c r="G398" s="5" cm="1">
        <f t="array" ref="G398">_FV(A398,"Price")</f>
        <v>232.09</v>
      </c>
      <c r="H398" s="2" cm="1">
        <f t="array" ref="H398">_FV(A398,"Employees")</f>
        <v>8160</v>
      </c>
      <c r="I398" t="str" cm="1">
        <f t="array" ref="I398">_FV(A398,"Industry")</f>
        <v>Healthcare Equipment &amp; Supplies</v>
      </c>
    </row>
    <row r="399" spans="1:9" x14ac:dyDescent="0.3">
      <c r="A399" t="e" vm="396">
        <v>#VALUE!</v>
      </c>
      <c r="B399" s="2" cm="1">
        <f t="array" ref="B399">_FV(A399,"Shares outstanding",TRUE)</f>
        <v>114875300</v>
      </c>
      <c r="C399" t="str" cm="1">
        <f t="array" ref="C399">_FV(A399,"Exchange abbreviation",TRUE)</f>
        <v>XNYS</v>
      </c>
      <c r="D399" s="3" cm="1">
        <f t="array" ref="D399">_FV(A399,"P/E",TRUE)</f>
        <v>24.5335</v>
      </c>
      <c r="E399" s="2" cm="1">
        <f t="array" ref="E399">_FV(A399,"Volume average",TRUE)</f>
        <v>729794</v>
      </c>
      <c r="F399" s="4" cm="1">
        <f t="array" ref="F399">_FV(A399,"Year incorporated",TRUE)</f>
        <v>1996</v>
      </c>
      <c r="G399" s="5" cm="1">
        <f t="array" ref="G399">_FV(A399,"Price")</f>
        <v>279.2</v>
      </c>
      <c r="H399" s="2" cm="1">
        <f t="array" ref="H399">_FV(A399,"Employees")</f>
        <v>26000</v>
      </c>
      <c r="I399" t="str" cm="1">
        <f t="array" ref="I399">_FV(A399,"Industry")</f>
        <v>Machinery, Equipment &amp; Components</v>
      </c>
    </row>
    <row r="400" spans="1:9" x14ac:dyDescent="0.3">
      <c r="A400" t="e" vm="397">
        <v>#VALUE!</v>
      </c>
      <c r="B400" s="2" cm="1">
        <f t="array" ref="B400">_FV(A400,"Shares outstanding",TRUE)</f>
        <v>492787000</v>
      </c>
      <c r="C400" t="str" cm="1">
        <f t="array" ref="C400">_FV(A400,"Exchange abbreviation",TRUE)</f>
        <v>XNYS</v>
      </c>
      <c r="D400" s="3" cm="1">
        <f t="array" ref="D400">_FV(A400,"P/E",TRUE)</f>
        <v>53.364600000000003</v>
      </c>
      <c r="E400" s="2" cm="1">
        <f t="array" ref="E400">_FV(A400,"Volume average",TRUE)</f>
        <v>1421103</v>
      </c>
      <c r="F400" s="4" cm="1">
        <f t="array" ref="F400">_FV(A400,"Year incorporated",TRUE)</f>
        <v>1948</v>
      </c>
      <c r="G400" s="5" cm="1">
        <f t="array" ref="G400">_FV(A400,"Price")</f>
        <v>41.84</v>
      </c>
      <c r="H400" s="2" cm="1">
        <f t="array" ref="H400">_FV(A400,"Employees")</f>
        <v>17515</v>
      </c>
      <c r="I400" t="str" cm="1">
        <f t="array" ref="I400">_FV(A400,"Industry")</f>
        <v>Professional &amp; Commercial Services</v>
      </c>
    </row>
    <row r="401" spans="1:9" x14ac:dyDescent="0.3">
      <c r="A401" t="e" vm="398">
        <v>#VALUE!</v>
      </c>
      <c r="B401" s="2" cm="1">
        <f t="array" ref="B401">_FV(A401,"Shares outstanding",TRUE)</f>
        <v>106535000</v>
      </c>
      <c r="C401" t="str" cm="1">
        <f t="array" ref="C401">_FV(A401,"Exchange abbreviation",TRUE)</f>
        <v>XNYS</v>
      </c>
      <c r="D401" s="3" cm="1">
        <f t="array" ref="D401">_FV(A401,"P/E",TRUE)</f>
        <v>47.189900000000002</v>
      </c>
      <c r="E401" s="2" cm="1">
        <f t="array" ref="E401">_FV(A401,"Volume average",TRUE)</f>
        <v>540358</v>
      </c>
      <c r="F401" s="4" cm="1">
        <f t="array" ref="F401">_FV(A401,"Year incorporated",TRUE)</f>
        <v>1981</v>
      </c>
      <c r="G401" s="5" cm="1">
        <f t="array" ref="G401">_FV(A401,"Price")</f>
        <v>453.48</v>
      </c>
      <c r="H401" s="2" cm="1">
        <f t="array" ref="H401">_FV(A401,"Employees")</f>
        <v>15800</v>
      </c>
      <c r="I401" t="str" cm="1">
        <f t="array" ref="I401">_FV(A401,"Industry")</f>
        <v>Software &amp; IT Services</v>
      </c>
    </row>
    <row r="402" spans="1:9" x14ac:dyDescent="0.3">
      <c r="A402" t="e" vm="399">
        <v>#VALUE!</v>
      </c>
      <c r="B402" s="2" cm="1">
        <f t="array" ref="B402">_FV(A402,"Shares outstanding",TRUE)</f>
        <v>342051800</v>
      </c>
      <c r="C402" t="str" cm="1">
        <f t="array" ref="C402">_FV(A402,"Exchange abbreviation",TRUE)</f>
        <v>XNAS</v>
      </c>
      <c r="D402" s="3" cm="1">
        <f t="array" ref="D402">_FV(A402,"P/E",TRUE)</f>
        <v>23.728400000000001</v>
      </c>
      <c r="E402" s="2" cm="1">
        <f t="array" ref="E402">_FV(A402,"Volume average",TRUE)</f>
        <v>1890734</v>
      </c>
      <c r="F402" s="4" cm="1">
        <f t="array" ref="F402">_FV(A402,"Year incorporated",TRUE)</f>
        <v>1989</v>
      </c>
      <c r="G402" s="5" cm="1">
        <f t="array" ref="G402">_FV(A402,"Price")</f>
        <v>102.83</v>
      </c>
      <c r="H402" s="2" cm="1">
        <f t="array" ref="H402">_FV(A402,"Employees")</f>
        <v>101000</v>
      </c>
      <c r="I402" t="str" cm="1">
        <f t="array" ref="I402">_FV(A402,"Industry")</f>
        <v>Specialty Retailers</v>
      </c>
    </row>
    <row r="403" spans="1:9" x14ac:dyDescent="0.3">
      <c r="A403" t="e" vm="400">
        <v>#VALUE!</v>
      </c>
      <c r="B403" s="2" cm="1">
        <f t="array" ref="B403">_FV(A403,"Shares outstanding",TRUE)</f>
        <v>316282300</v>
      </c>
      <c r="C403" t="str" cm="1">
        <f t="array" ref="C403">_FV(A403,"Exchange abbreviation",TRUE)</f>
        <v>XNYS</v>
      </c>
      <c r="D403" s="3" cm="1">
        <f t="array" ref="D403">_FV(A403,"P/E",TRUE)</f>
        <v>30.4696</v>
      </c>
      <c r="E403" s="2" cm="1">
        <f t="array" ref="E403">_FV(A403,"Volume average",TRUE)</f>
        <v>1098860</v>
      </c>
      <c r="F403" s="4" cm="1">
        <f t="array" ref="F403">_FV(A403,"Year incorporated",TRUE)</f>
        <v>1996</v>
      </c>
      <c r="G403" s="5" cm="1">
        <f t="array" ref="G403">_FV(A403,"Price")</f>
        <v>145.81</v>
      </c>
      <c r="H403" s="2" cm="1">
        <f t="array" ref="H403">_FV(A403,"Employees")</f>
        <v>40000</v>
      </c>
      <c r="I403" t="str" cm="1">
        <f t="array" ref="I403">_FV(A403,"Industry")</f>
        <v>Professional &amp; Commercial Services</v>
      </c>
    </row>
    <row r="404" spans="1:9" x14ac:dyDescent="0.3">
      <c r="A404" t="e" vm="401">
        <v>#VALUE!</v>
      </c>
      <c r="B404" s="2" cm="1">
        <f t="array" ref="B404">_FV(A404,"Shares outstanding",TRUE)</f>
        <v>1461142000</v>
      </c>
      <c r="C404" t="str" cm="1">
        <f t="array" ref="C404">_FV(A404,"Exchange abbreviation",TRUE)</f>
        <v>XNYS</v>
      </c>
      <c r="D404" s="3" cm="1">
        <f t="array" ref="D404">_FV(A404,"P/E",TRUE)</f>
        <v>25.956800000000001</v>
      </c>
      <c r="E404" s="2" cm="1">
        <f t="array" ref="E404">_FV(A404,"Volume average",TRUE)</f>
        <v>3974471</v>
      </c>
      <c r="F404" s="4" cm="1">
        <f t="array" ref="F404">_FV(A404,"Year incorporated",TRUE)</f>
        <v>1934</v>
      </c>
      <c r="G404" s="5" cm="1">
        <f t="array" ref="G404">_FV(A404,"Price")</f>
        <v>95.92</v>
      </c>
      <c r="H404" s="2" cm="1">
        <f t="array" ref="H404">_FV(A404,"Employees")</f>
        <v>182000</v>
      </c>
      <c r="I404" t="str" cm="1">
        <f t="array" ref="I404">_FV(A404,"Industry")</f>
        <v>Aerospace &amp; Defense</v>
      </c>
    </row>
    <row r="405" spans="1:9" x14ac:dyDescent="0.3">
      <c r="A405" t="e" vm="402">
        <v>#VALUE!</v>
      </c>
      <c r="B405" s="2" cm="1">
        <f t="array" ref="B405">_FV(A405,"Shares outstanding",TRUE)</f>
        <v>108321800</v>
      </c>
      <c r="C405" t="str" cm="1">
        <f t="array" ref="C405">_FV(A405,"Exchange abbreviation",TRUE)</f>
        <v>XNAS</v>
      </c>
      <c r="D405" s="3" cm="1">
        <f t="array" ref="D405">_FV(A405,"P/E",TRUE)</f>
        <v>70.413799999999995</v>
      </c>
      <c r="E405" s="2" cm="1">
        <f t="array" ref="E405">_FV(A405,"Volume average",TRUE)</f>
        <v>622452</v>
      </c>
      <c r="F405" s="4" cm="1">
        <f t="array" ref="F405">_FV(A405,"Year incorporated",TRUE)</f>
        <v>2016</v>
      </c>
      <c r="G405" s="5" cm="1">
        <f t="array" ref="G405">_FV(A405,"Price")</f>
        <v>238.3</v>
      </c>
      <c r="H405" s="2" cm="1">
        <f t="array" ref="H405">_FV(A405,"Employees")</f>
        <v>1834</v>
      </c>
      <c r="I405" t="str" cm="1">
        <f t="array" ref="I405">_FV(A405,"Industry")</f>
        <v>Residential &amp; Commercial REIT</v>
      </c>
    </row>
    <row r="406" spans="1:9" x14ac:dyDescent="0.3">
      <c r="A406" t="e" vm="403">
        <v>#VALUE!</v>
      </c>
      <c r="B406" s="2" cm="1">
        <f t="array" ref="B406">_FV(A406,"Shares outstanding",TRUE)</f>
        <v>62974040</v>
      </c>
      <c r="C406" t="str" cm="1">
        <f t="array" ref="C406">_FV(A406,"Exchange abbreviation",TRUE)</f>
        <v>OTCM</v>
      </c>
      <c r="D406" s="3" cm="1">
        <f t="array" ref="D406">_FV(A406,"P/E",TRUE)</f>
        <v>4.3E-3</v>
      </c>
      <c r="E406" s="2" cm="1">
        <f t="array" ref="E406">_FV(A406,"Volume average",TRUE)</f>
        <v>1816205</v>
      </c>
      <c r="F406" s="4">
        <v>2001</v>
      </c>
      <c r="G406" s="5" cm="1">
        <f t="array" ref="G406">_FV(A406,"Price")</f>
        <v>0.08</v>
      </c>
      <c r="H406" s="2" cm="1">
        <f t="array" ref="H406">_FV(A406,"Employees")</f>
        <v>2243</v>
      </c>
      <c r="I406" t="str" cm="1">
        <f t="array" ref="I406">_FV(A406,"Industry")</f>
        <v>Banking Services</v>
      </c>
    </row>
    <row r="407" spans="1:9" x14ac:dyDescent="0.3">
      <c r="A407" t="e" vm="404">
        <v>#VALUE!</v>
      </c>
      <c r="B407" s="2" cm="1">
        <f t="array" ref="B407">_FV(A407,"Shares outstanding",TRUE)</f>
        <v>1149300000</v>
      </c>
      <c r="C407" t="str" cm="1">
        <f t="array" ref="C407">_FV(A407,"Exchange abbreviation",TRUE)</f>
        <v>XNAS</v>
      </c>
      <c r="D407" s="3" cm="1">
        <f t="array" ref="D407">_FV(A407,"P/E",TRUE)</f>
        <v>33.698799999999999</v>
      </c>
      <c r="E407" s="2" cm="1">
        <f t="array" ref="E407">_FV(A407,"Volume average",TRUE)</f>
        <v>6122894</v>
      </c>
      <c r="F407" s="4" cm="1">
        <f t="array" ref="F407">_FV(A407,"Year incorporated",TRUE)</f>
        <v>1985</v>
      </c>
      <c r="G407" s="5" cm="1">
        <f t="array" ref="G407">_FV(A407,"Price")</f>
        <v>104.72</v>
      </c>
      <c r="H407" s="2" cm="1">
        <f t="array" ref="H407">_FV(A407,"Employees")</f>
        <v>402000</v>
      </c>
      <c r="I407" t="str" cm="1">
        <f t="array" ref="I407">_FV(A407,"Industry")</f>
        <v>Hotels &amp; Entertainment Services</v>
      </c>
    </row>
    <row r="408" spans="1:9" x14ac:dyDescent="0.3">
      <c r="A408" t="e" vm="405">
        <v>#VALUE!</v>
      </c>
      <c r="B408" s="2" cm="1">
        <f t="array" ref="B408">_FV(A408,"Shares outstanding",TRUE)</f>
        <v>1818712000</v>
      </c>
      <c r="C408" t="str" cm="1">
        <f t="array" ref="C408">_FV(A408,"Exchange abbreviation",TRUE)</f>
        <v>XNYS</v>
      </c>
      <c r="D408" s="3" cm="1">
        <f t="array" ref="D408">_FV(A408,"P/E",TRUE)</f>
        <v>13.100300000000001</v>
      </c>
      <c r="E408" s="2" cm="1">
        <f t="array" ref="E408">_FV(A408,"Volume average",TRUE)</f>
        <v>25712951</v>
      </c>
      <c r="F408" s="4" cm="1">
        <f t="array" ref="F408">_FV(A408,"Year incorporated",TRUE)</f>
        <v>1986</v>
      </c>
      <c r="G408" s="5" cm="1">
        <f t="array" ref="G408">_FV(A408,"Price")</f>
        <v>47.37</v>
      </c>
      <c r="H408" s="2" cm="1">
        <f t="array" ref="H408">_FV(A408,"Employees")</f>
        <v>35300</v>
      </c>
      <c r="I408" t="str" cm="1">
        <f t="array" ref="I408">_FV(A408,"Industry")</f>
        <v>Investment Banking &amp; Investment Services</v>
      </c>
    </row>
    <row r="409" spans="1:9" x14ac:dyDescent="0.3">
      <c r="A409" t="e" vm="406">
        <v>#VALUE!</v>
      </c>
      <c r="B409" s="2" cm="1">
        <f t="array" ref="B409">_FV(A409,"Shares outstanding",TRUE)</f>
        <v>56343160</v>
      </c>
      <c r="C409" t="str" cm="1">
        <f t="array" ref="C409">_FV(A409,"Exchange abbreviation",TRUE)</f>
        <v>XNAS</v>
      </c>
      <c r="D409" s="3" cm="1">
        <f t="array" ref="D409">_FV(A409,"P/E",TRUE)</f>
        <v>75.002600000000001</v>
      </c>
      <c r="E409" s="2" cm="1">
        <f t="array" ref="E409">_FV(A409,"Volume average",TRUE)</f>
        <v>1105274</v>
      </c>
      <c r="F409" s="4" cm="1">
        <f t="array" ref="F409">_FV(A409,"Year incorporated",TRUE)</f>
        <v>2006</v>
      </c>
      <c r="G409" s="5" cm="1">
        <f t="array" ref="G409">_FV(A409,"Price")</f>
        <v>281.22000000000003</v>
      </c>
      <c r="H409" s="2" cm="1">
        <f t="array" ref="H409">_FV(A409,"Employees")</f>
        <v>4926</v>
      </c>
      <c r="I409" t="str" cm="1">
        <f t="array" ref="I409">_FV(A409,"Industry")</f>
        <v>Renewable Energy</v>
      </c>
    </row>
    <row r="410" spans="1:9" x14ac:dyDescent="0.3">
      <c r="A410" t="e" vm="407">
        <v>#VALUE!</v>
      </c>
      <c r="B410" s="2" cm="1">
        <f t="array" ref="B410">_FV(A410,"Shares outstanding",TRUE)</f>
        <v>144385200</v>
      </c>
      <c r="C410" t="str" cm="1">
        <f t="array" ref="C410">_FV(A410,"Exchange abbreviation",TRUE)</f>
        <v>XNYS</v>
      </c>
      <c r="D410" s="3" cm="1">
        <f t="array" ref="D410">_FV(A410,"P/E",TRUE)</f>
        <v>15.226900000000001</v>
      </c>
      <c r="E410" s="2" cm="1">
        <f t="array" ref="E410">_FV(A410,"Volume average",TRUE)</f>
        <v>1178784</v>
      </c>
      <c r="F410" s="4" cm="1">
        <f t="array" ref="F410">_FV(A410,"Year incorporated",TRUE)</f>
        <v>1996</v>
      </c>
      <c r="G410" s="5" cm="1">
        <f t="array" ref="G410">_FV(A410,"Price")</f>
        <v>41.81</v>
      </c>
      <c r="H410" s="2" cm="1">
        <f t="array" ref="H410">_FV(A410,"Employees")</f>
        <v>16300</v>
      </c>
      <c r="I410" t="str" cm="1">
        <f t="array" ref="I410">_FV(A410,"Industry")</f>
        <v>Containers &amp; Packaging</v>
      </c>
    </row>
    <row r="411" spans="1:9" x14ac:dyDescent="0.3">
      <c r="A411" t="e" vm="408">
        <v>#VALUE!</v>
      </c>
      <c r="B411" s="2" cm="1">
        <f t="array" ref="B411">_FV(A411,"Shares outstanding",TRUE)</f>
        <v>257890300</v>
      </c>
      <c r="C411" t="str" cm="1">
        <f t="array" ref="C411">_FV(A411,"Exchange abbreviation",TRUE)</f>
        <v>XNYS</v>
      </c>
      <c r="D411" s="3" cm="1">
        <f t="array" ref="D411">_FV(A411,"P/E",TRUE)</f>
        <v>28.400600000000001</v>
      </c>
      <c r="E411" s="2" cm="1">
        <f t="array" ref="E411">_FV(A411,"Volume average",TRUE)</f>
        <v>1412413</v>
      </c>
      <c r="F411" s="4" cm="1">
        <f t="array" ref="F411">_FV(A411,"Year incorporated",TRUE)</f>
        <v>1884</v>
      </c>
      <c r="G411" s="5" cm="1">
        <f t="array" ref="G411">_FV(A411,"Price")</f>
        <v>227.34</v>
      </c>
      <c r="H411" s="2" cm="1">
        <f t="array" ref="H411">_FV(A411,"Employees")</f>
        <v>64366</v>
      </c>
      <c r="I411" t="str" cm="1">
        <f t="array" ref="I411">_FV(A411,"Industry")</f>
        <v>Chemicals</v>
      </c>
    </row>
    <row r="412" spans="1:9" x14ac:dyDescent="0.3">
      <c r="A412" t="e" vm="409">
        <v>#VALUE!</v>
      </c>
      <c r="B412" s="2" cm="1">
        <f t="array" ref="B412">_FV(A412,"Shares outstanding",TRUE)</f>
        <v>59200920</v>
      </c>
      <c r="C412" t="str" cm="1">
        <f t="array" ref="C412">_FV(A412,"Exchange abbreviation",TRUE)</f>
        <v>OTCM</v>
      </c>
      <c r="D412" s="3" cm="1">
        <f t="array" ref="D412">_FV(A412,"P/E",TRUE)</f>
        <v>1.8100000000000002E-2</v>
      </c>
      <c r="E412" s="2" cm="1">
        <f t="array" ref="E412">_FV(A412,"Volume average",TRUE)</f>
        <v>3966</v>
      </c>
      <c r="F412" s="4" cm="1">
        <f t="array" ref="F412">_FV(A412,"Year incorporated",TRUE)</f>
        <v>1999</v>
      </c>
      <c r="G412" s="5" cm="1">
        <f t="array" ref="G412">_FV(A412,"Price")</f>
        <v>0.41239999999999999</v>
      </c>
      <c r="H412" s="2" cm="1">
        <f t="array" ref="H412">_FV(A412,"Employees")</f>
        <v>8553</v>
      </c>
      <c r="I412" t="str" cm="1">
        <f t="array" ref="I412">_FV(A412,"Industry")</f>
        <v>Banking Services</v>
      </c>
    </row>
    <row r="413" spans="1:9" x14ac:dyDescent="0.3">
      <c r="A413" t="e" vm="410">
        <v>#VALUE!</v>
      </c>
      <c r="B413" s="2" cm="1">
        <f t="array" ref="B413">_FV(A413,"Shares outstanding",TRUE)</f>
        <v>106636100</v>
      </c>
      <c r="C413" t="str" cm="1">
        <f t="array" ref="C413">_FV(A413,"Exchange abbreviation",TRUE)</f>
        <v>XNYS</v>
      </c>
      <c r="D413" s="3" cm="1">
        <f t="array" ref="D413">_FV(A413,"P/E",TRUE)</f>
        <v>23.6065</v>
      </c>
      <c r="E413" s="2" cm="1">
        <f t="array" ref="E413">_FV(A413,"Volume average",TRUE)</f>
        <v>778513</v>
      </c>
      <c r="F413" s="4" cm="1">
        <f t="array" ref="F413">_FV(A413,"Year incorporated",TRUE)</f>
        <v>1921</v>
      </c>
      <c r="G413" s="5" cm="1">
        <f t="array" ref="G413">_FV(A413,"Price")</f>
        <v>157.41999999999999</v>
      </c>
      <c r="H413" s="2" cm="1">
        <f t="array" ref="H413">_FV(A413,"Employees")</f>
        <v>6700</v>
      </c>
      <c r="I413" t="str" cm="1">
        <f t="array" ref="I413">_FV(A413,"Industry")</f>
        <v>Food &amp; Tobacco</v>
      </c>
    </row>
    <row r="414" spans="1:9" x14ac:dyDescent="0.3">
      <c r="A414" t="e" vm="411">
        <v>#VALUE!</v>
      </c>
      <c r="B414" s="2" cm="1">
        <f t="array" ref="B414">_FV(A414,"Shares outstanding",TRUE)</f>
        <v>1425331000</v>
      </c>
      <c r="C414" t="str" cm="1">
        <f t="array" ref="C414">_FV(A414,"Exchange abbreviation",TRUE)</f>
        <v>XNYS</v>
      </c>
      <c r="D414" s="3" cm="1">
        <f t="array" ref="D414">_FV(A414,"P/E",TRUE)</f>
        <v>16.8733</v>
      </c>
      <c r="E414" s="2" cm="1">
        <f t="array" ref="E414">_FV(A414,"Volume average",TRUE)</f>
        <v>8960656</v>
      </c>
      <c r="F414" s="4" cm="1">
        <f t="array" ref="F414">_FV(A414,"Year incorporated",TRUE)</f>
        <v>1956</v>
      </c>
      <c r="G414" s="5" cm="1">
        <f t="array" ref="G414">_FV(A414,"Price")</f>
        <v>45.07</v>
      </c>
      <c r="H414" s="2" cm="1">
        <f t="array" ref="H414">_FV(A414,"Employees")</f>
        <v>99000</v>
      </c>
      <c r="I414" t="str" cm="1">
        <f t="array" ref="I414">_FV(A414,"Industry")</f>
        <v>Oil &amp; Gas Related Equipment and Services</v>
      </c>
    </row>
    <row r="415" spans="1:9" x14ac:dyDescent="0.3">
      <c r="A415" t="e" vm="412">
        <v>#VALUE!</v>
      </c>
      <c r="B415" s="2" cm="1">
        <f t="array" ref="B415">_FV(A415,"Shares outstanding",TRUE)</f>
        <v>52931820</v>
      </c>
      <c r="C415" t="str" cm="1">
        <f t="array" ref="C415">_FV(A415,"Exchange abbreviation",TRUE)</f>
        <v>XNYS</v>
      </c>
      <c r="D415" s="3" cm="1">
        <f t="array" ref="D415">_FV(A415,"P/E",TRUE)</f>
        <v>15.0634</v>
      </c>
      <c r="E415" s="2" cm="1">
        <f t="array" ref="E415">_FV(A415,"Volume average",TRUE)</f>
        <v>322125</v>
      </c>
      <c r="F415" s="4" cm="1">
        <f t="array" ref="F415">_FV(A415,"Year incorporated",TRUE)</f>
        <v>1930</v>
      </c>
      <c r="G415" s="5" cm="1">
        <f t="array" ref="G415">_FV(A415,"Price")</f>
        <v>258.68</v>
      </c>
      <c r="H415" s="2" cm="1">
        <f t="array" ref="H415">_FV(A415,"Employees")</f>
        <v>12900</v>
      </c>
      <c r="I415" t="str" cm="1">
        <f t="array" ref="I415">_FV(A415,"Industry")</f>
        <v>Machinery, Equipment &amp; Components</v>
      </c>
    </row>
    <row r="416" spans="1:9" x14ac:dyDescent="0.3">
      <c r="A416" t="e" vm="413">
        <v>#VALUE!</v>
      </c>
      <c r="B416" s="2" cm="1">
        <f t="array" ref="B416">_FV(A416,"Shares outstanding",TRUE)</f>
        <v>152301700</v>
      </c>
      <c r="C416" t="str" cm="1">
        <f t="array" ref="C416">_FV(A416,"Exchange abbreviation",TRUE)</f>
        <v>XNAS</v>
      </c>
      <c r="D416" s="3" cm="1">
        <f t="array" ref="D416">_FV(A416,"P/E",TRUE)</f>
        <v>60.831400000000002</v>
      </c>
      <c r="E416" s="2" cm="1">
        <f t="array" ref="E416">_FV(A416,"Volume average",TRUE)</f>
        <v>663368</v>
      </c>
      <c r="F416" s="4" cm="1">
        <f t="array" ref="F416">_FV(A416,"Year incorporated",TRUE)</f>
        <v>1987</v>
      </c>
      <c r="G416" s="5" cm="1">
        <f t="array" ref="G416">_FV(A416,"Price")</f>
        <v>366.62</v>
      </c>
      <c r="H416" s="2" cm="1">
        <f t="array" ref="H416">_FV(A416,"Employees")</f>
        <v>19000</v>
      </c>
      <c r="I416" t="str" cm="1">
        <f t="array" ref="I416">_FV(A416,"Industry")</f>
        <v>Software &amp; IT Services</v>
      </c>
    </row>
    <row r="417" spans="1:9" x14ac:dyDescent="0.3">
      <c r="A417" t="e" vm="414">
        <v>#VALUE!</v>
      </c>
      <c r="B417" s="2" cm="1">
        <f t="array" ref="B417">_FV(A417,"Shares outstanding",TRUE)</f>
        <v>1090403000</v>
      </c>
      <c r="C417" t="str" cm="1">
        <f t="array" ref="C417">_FV(A417,"Exchange abbreviation",TRUE)</f>
        <v>XNYS</v>
      </c>
      <c r="D417" s="3" cm="1">
        <f t="array" ref="D417">_FV(A417,"P/E",TRUE)</f>
        <v>23.725000000000001</v>
      </c>
      <c r="E417" s="2" cm="1">
        <f t="array" ref="E417">_FV(A417,"Volume average",TRUE)</f>
        <v>3754943</v>
      </c>
      <c r="F417" s="4" cm="1">
        <f t="array" ref="F417">_FV(A417,"Year incorporated",TRUE)</f>
        <v>1945</v>
      </c>
      <c r="G417" s="5" cm="1">
        <f t="array" ref="G417">_FV(A417,"Price")</f>
        <v>74.25</v>
      </c>
      <c r="H417" s="2" cm="1">
        <f t="array" ref="H417">_FV(A417,"Employees")</f>
        <v>27700</v>
      </c>
      <c r="I417" t="str" cm="1">
        <f t="array" ref="I417">_FV(A417,"Industry")</f>
        <v>Electrical Utilities &amp; IPPs</v>
      </c>
    </row>
    <row r="418" spans="1:9" x14ac:dyDescent="0.3">
      <c r="A418" t="e" vm="415">
        <v>#VALUE!</v>
      </c>
      <c r="B418" s="2" cm="1">
        <f t="array" ref="B418">_FV(A418,"Shares outstanding",TRUE)</f>
        <v>326731700</v>
      </c>
      <c r="C418" t="str" cm="1">
        <f t="array" ref="C418">_FV(A418,"Exchange abbreviation",TRUE)</f>
        <v>XNYS</v>
      </c>
      <c r="D418" s="3" cm="1">
        <f t="array" ref="D418">_FV(A418,"P/E",TRUE)</f>
        <v>0</v>
      </c>
      <c r="E418" s="2" cm="1">
        <f t="array" ref="E418">_FV(A418,"Volume average",TRUE)</f>
        <v>618</v>
      </c>
      <c r="F418" s="4" cm="1">
        <f t="array" ref="F418">_FV(A418,"Year incorporated",TRUE)</f>
        <v>1998</v>
      </c>
      <c r="G418" s="5" cm="1">
        <f t="array" ref="G418">_FV(A418,"Price")</f>
        <v>57.75</v>
      </c>
      <c r="H418" s="2" cm="1">
        <f t="array" ref="H418">_FV(A418,"Employees")</f>
        <v>2500</v>
      </c>
      <c r="I418" t="str" cm="1">
        <f t="array" ref="I418">_FV(A418,"Industry")</f>
        <v>Residential &amp; Commercial REIT</v>
      </c>
    </row>
    <row r="419" spans="1:9" x14ac:dyDescent="0.3">
      <c r="A419" t="e" vm="416">
        <v>#VALUE!</v>
      </c>
      <c r="B419" s="2" cm="1">
        <f t="array" ref="B419">_FV(A419,"Shares outstanding",TRUE)</f>
        <v>320800000</v>
      </c>
      <c r="C419" t="str" cm="1">
        <f t="array" ref="C419">_FV(A419,"Exchange abbreviation",TRUE)</f>
        <v>XNYS</v>
      </c>
      <c r="D419" s="3" cm="1">
        <f t="array" ref="D419">_FV(A419,"P/E",TRUE)</f>
        <v>41.197800000000001</v>
      </c>
      <c r="E419" s="2" cm="1">
        <f t="array" ref="E419">_FV(A419,"Volume average",TRUE)</f>
        <v>1128914</v>
      </c>
      <c r="F419" s="4" cm="1">
        <f t="array" ref="F419">_FV(A419,"Year incorporated",TRUE)</f>
        <v>1925</v>
      </c>
      <c r="G419" s="5" cm="1">
        <f t="array" ref="G419">_FV(A419,"Price")</f>
        <v>347.51</v>
      </c>
      <c r="H419" s="2" cm="1">
        <f t="array" ref="H419">_FV(A419,"Employees")</f>
        <v>39950</v>
      </c>
      <c r="I419" t="str" cm="1">
        <f t="array" ref="I419">_FV(A419,"Industry")</f>
        <v>Professional &amp; Commercial Services</v>
      </c>
    </row>
    <row r="420" spans="1:9" x14ac:dyDescent="0.3">
      <c r="A420" t="e" vm="417">
        <v>#VALUE!</v>
      </c>
      <c r="B420" s="2" cm="1">
        <f t="array" ref="B420">_FV(A420,"Shares outstanding",TRUE)</f>
        <v>314650400</v>
      </c>
      <c r="C420" t="str" cm="1">
        <f t="array" ref="C420">_FV(A420,"Exchange abbreviation",TRUE)</f>
        <v>XNYS</v>
      </c>
      <c r="D420" s="3" cm="1">
        <f t="array" ref="D420">_FV(A420,"P/E",TRUE)</f>
        <v>0</v>
      </c>
      <c r="E420" s="2" cm="1">
        <f t="array" ref="E420">_FV(A420,"Volume average",TRUE)</f>
        <v>68783</v>
      </c>
      <c r="F420" s="4" cm="1">
        <f t="array" ref="F420">_FV(A420,"Year incorporated",TRUE)</f>
        <v>1996</v>
      </c>
      <c r="G420" s="5" cm="1">
        <f t="array" ref="G420">_FV(A420,"Price")</f>
        <v>24.1</v>
      </c>
      <c r="H420" s="2" cm="1">
        <f t="array" ref="H420">_FV(A420,"Employees")</f>
        <v>15785</v>
      </c>
      <c r="I420" t="str" cm="1">
        <f t="array" ref="I420">_FV(A420,"Industry")</f>
        <v>Multiline Utilities</v>
      </c>
    </row>
    <row r="421" spans="1:9" x14ac:dyDescent="0.3">
      <c r="A421" t="e" vm="418">
        <v>#VALUE!</v>
      </c>
      <c r="B421" s="2" cm="1">
        <f t="array" ref="B421">_FV(A421,"Shares outstanding",TRUE)</f>
        <v>99284440</v>
      </c>
      <c r="C421" t="str" cm="1">
        <f t="array" ref="C421">_FV(A421,"Exchange abbreviation",TRUE)</f>
        <v>XNYS</v>
      </c>
      <c r="D421" s="3" cm="1">
        <f t="array" ref="D421">_FV(A421,"P/E",TRUE)</f>
        <v>43.032400000000003</v>
      </c>
      <c r="E421" s="2" cm="1">
        <f t="array" ref="E421">_FV(A421,"Volume average",TRUE)</f>
        <v>364061</v>
      </c>
      <c r="F421" s="4" cm="1">
        <f t="array" ref="F421">_FV(A421,"Year incorporated",TRUE)</f>
        <v>2016</v>
      </c>
      <c r="G421" s="5" cm="1">
        <f t="array" ref="G421">_FV(A421,"Price")</f>
        <v>188.88</v>
      </c>
      <c r="H421" s="2" cm="1">
        <f t="array" ref="H421">_FV(A421,"Employees")</f>
        <v>16422</v>
      </c>
      <c r="I421" t="str" cm="1">
        <f t="array" ref="I421">_FV(A421,"Industry")</f>
        <v>Healthcare Equipment &amp; Supplies</v>
      </c>
    </row>
    <row r="422" spans="1:9" x14ac:dyDescent="0.3">
      <c r="A422" t="e" vm="419">
        <v>#VALUE!</v>
      </c>
      <c r="B422" s="2" cm="1">
        <f t="array" ref="B422">_FV(A422,"Shares outstanding",TRUE)</f>
        <v>171577700</v>
      </c>
      <c r="C422" t="str" cm="1">
        <f t="array" ref="C422">_FV(A422,"Exchange abbreviation",TRUE)</f>
        <v>XNAS</v>
      </c>
      <c r="D422" s="3" cm="1">
        <f t="array" ref="D422">_FV(A422,"P/E",TRUE)</f>
        <v>5.4340999999999999</v>
      </c>
      <c r="E422" s="2" cm="1">
        <f t="array" ref="E422">_FV(A422,"Volume average",TRUE)</f>
        <v>1670666</v>
      </c>
      <c r="F422" s="4" cm="1">
        <f t="array" ref="F422">_FV(A422,"Year incorporated",TRUE)</f>
        <v>1994</v>
      </c>
      <c r="G422" s="5" cm="1">
        <f t="array" ref="G422">_FV(A422,"Price")</f>
        <v>96.37</v>
      </c>
      <c r="H422" s="2" cm="1">
        <f t="array" ref="H422">_FV(A422,"Employees")</f>
        <v>12060</v>
      </c>
      <c r="I422" t="str" cm="1">
        <f t="array" ref="I422">_FV(A422,"Industry")</f>
        <v>Metals &amp; Mining</v>
      </c>
    </row>
    <row r="423" spans="1:9" x14ac:dyDescent="0.3">
      <c r="A423" t="e" vm="420">
        <v>#VALUE!</v>
      </c>
      <c r="B423" s="2" cm="1">
        <f t="array" ref="B423">_FV(A423,"Shares outstanding",TRUE)</f>
        <v>334258900</v>
      </c>
      <c r="C423" t="str" cm="1">
        <f t="array" ref="C423">_FV(A423,"Exchange abbreviation",TRUE)</f>
        <v>XNYS</v>
      </c>
      <c r="D423" s="3" cm="1">
        <f t="array" ref="D423">_FV(A423,"P/E",TRUE)</f>
        <v>9.6492000000000004</v>
      </c>
      <c r="E423" s="2" cm="1">
        <f t="array" ref="E423">_FV(A423,"Volume average",TRUE)</f>
        <v>3064024</v>
      </c>
      <c r="F423" s="4" cm="1">
        <f t="array" ref="F423">_FV(A423,"Year incorporated",TRUE)</f>
        <v>1969</v>
      </c>
      <c r="G423" s="5" cm="1">
        <f t="array" ref="G423">_FV(A423,"Price")</f>
        <v>66.86</v>
      </c>
      <c r="H423" s="2" cm="1">
        <f t="array" ref="H423">_FV(A423,"Employees")</f>
        <v>42786</v>
      </c>
      <c r="I423" t="str" cm="1">
        <f t="array" ref="I423">_FV(A423,"Industry")</f>
        <v>Investment Banking &amp; Investment Services</v>
      </c>
    </row>
    <row r="424" spans="1:9" x14ac:dyDescent="0.3">
      <c r="A424" t="e" vm="421">
        <v>#VALUE!</v>
      </c>
      <c r="B424" s="2" cm="1">
        <f t="array" ref="B424">_FV(A424,"Shares outstanding",TRUE)</f>
        <v>207082400</v>
      </c>
      <c r="C424" t="str" cm="1">
        <f t="array" ref="C424">_FV(A424,"Exchange abbreviation",TRUE)</f>
        <v>XNAS</v>
      </c>
      <c r="D424" s="3" cm="1">
        <f t="array" ref="D424">_FV(A424,"P/E",TRUE)</f>
        <v>19.953399999999998</v>
      </c>
      <c r="E424" s="2" cm="1">
        <f t="array" ref="E424">_FV(A424,"Volume average",TRUE)</f>
        <v>2548966</v>
      </c>
      <c r="F424" s="4" cm="1">
        <f t="array" ref="F424">_FV(A424,"Year incorporated",TRUE)</f>
        <v>2021</v>
      </c>
      <c r="G424" s="5" cm="1">
        <f t="array" ref="G424">_FV(A424,"Price")</f>
        <v>55.12</v>
      </c>
      <c r="H424" s="2" cm="1">
        <f t="array" ref="H424">_FV(A424,"Employees")</f>
        <v>40000</v>
      </c>
      <c r="I424" t="str" cm="1">
        <f t="array" ref="I424">_FV(A424,"Industry")</f>
        <v>Computers, Phones &amp; Household Electronics</v>
      </c>
    </row>
    <row r="425" spans="1:9" x14ac:dyDescent="0.3">
      <c r="A425" t="e" vm="422">
        <v>#VALUE!</v>
      </c>
      <c r="B425" s="2" cm="1">
        <f t="array" ref="B425">_FV(A425,"Shares outstanding",TRUE)</f>
        <v>183232000</v>
      </c>
      <c r="C425" t="str" cm="1">
        <f t="array" ref="C425">_FV(A425,"Exchange abbreviation",TRUE)</f>
        <v>XNYS</v>
      </c>
      <c r="D425" s="3" cm="1">
        <f t="array" ref="D425">_FV(A425,"P/E",TRUE)</f>
        <v>608.33489999999995</v>
      </c>
      <c r="E425" s="2" cm="1">
        <f t="array" ref="E425">_FV(A425,"Volume average",TRUE)</f>
        <v>1118577</v>
      </c>
      <c r="F425" s="4" cm="1">
        <f t="array" ref="F425">_FV(A425,"Year incorporated",TRUE)</f>
        <v>1972</v>
      </c>
      <c r="G425" s="5" cm="1">
        <f t="array" ref="G425">_FV(A425,"Price")</f>
        <v>222.41</v>
      </c>
      <c r="H425" s="2" cm="1">
        <f t="array" ref="H425">_FV(A425,"Employees")</f>
        <v>10700</v>
      </c>
      <c r="I425" t="str" cm="1">
        <f t="array" ref="I425">_FV(A425,"Industry")</f>
        <v>Beverages</v>
      </c>
    </row>
    <row r="426" spans="1:9" x14ac:dyDescent="0.3">
      <c r="A426" t="e" vm="423">
        <v>#VALUE!</v>
      </c>
      <c r="B426" s="2" cm="1">
        <f t="array" ref="B426">_FV(A426,"Shares outstanding",TRUE)</f>
        <v>153055200</v>
      </c>
      <c r="C426" t="str" cm="1">
        <f t="array" ref="C426">_FV(A426,"Exchange abbreviation",TRUE)</f>
        <v>XNYS</v>
      </c>
      <c r="D426" s="3" cm="1">
        <f t="array" ref="D426">_FV(A426,"P/E",TRUE)</f>
        <v>88.983500000000006</v>
      </c>
      <c r="E426" s="2" cm="1">
        <f t="array" ref="E426">_FV(A426,"Volume average",TRUE)</f>
        <v>1475238</v>
      </c>
      <c r="F426" s="4" cm="1">
        <f t="array" ref="F426">_FV(A426,"Year incorporated",TRUE)</f>
        <v>1901</v>
      </c>
      <c r="G426" s="5" cm="1">
        <f t="array" ref="G426">_FV(A426,"Price")</f>
        <v>86.18</v>
      </c>
      <c r="H426" s="2" cm="1">
        <f t="array" ref="H426">_FV(A426,"Employees")</f>
        <v>54200</v>
      </c>
      <c r="I426" t="str" cm="1">
        <f t="array" ref="I426">_FV(A426,"Industry")</f>
        <v>Machinery, Equipment &amp; Components</v>
      </c>
    </row>
    <row r="427" spans="1:9" x14ac:dyDescent="0.3">
      <c r="A427" t="e" vm="424">
        <v>#VALUE!</v>
      </c>
      <c r="B427" s="2" cm="1">
        <f t="array" ref="B427">_FV(A427,"Shares outstanding",TRUE)</f>
        <v>159153200</v>
      </c>
      <c r="C427" t="str" cm="1">
        <f t="array" ref="C427">_FV(A427,"Exchange abbreviation",TRUE)</f>
        <v>XNAS</v>
      </c>
      <c r="D427" s="3" cm="1">
        <f t="array" ref="D427">_FV(A427,"P/E",TRUE)</f>
        <v>14.365</v>
      </c>
      <c r="E427" s="2" cm="1">
        <f t="array" ref="E427">_FV(A427,"Volume average",TRUE)</f>
        <v>1600100</v>
      </c>
      <c r="F427" s="4" cm="1">
        <f t="array" ref="F427">_FV(A427,"Year incorporated",TRUE)</f>
        <v>2002</v>
      </c>
      <c r="G427" s="5" cm="1">
        <f t="array" ref="G427">_FV(A427,"Price")</f>
        <v>102.14</v>
      </c>
      <c r="H427" s="2" cm="1">
        <f t="array" ref="H427">_FV(A427,"Employees")</f>
        <v>11150</v>
      </c>
      <c r="I427" t="str" cm="1">
        <f t="array" ref="I427">_FV(A427,"Industry")</f>
        <v>Semiconductors &amp; Semiconductor Equipment</v>
      </c>
    </row>
    <row r="428" spans="1:9" x14ac:dyDescent="0.3">
      <c r="A428" t="e" vm="425">
        <v>#VALUE!</v>
      </c>
      <c r="B428" s="2" cm="1">
        <f t="array" ref="B428">_FV(A428,"Shares outstanding",TRUE)</f>
        <v>428570600</v>
      </c>
      <c r="C428" t="str" cm="1">
        <f t="array" ref="C428">_FV(A428,"Exchange abbreviation",TRUE)</f>
        <v>XNYS</v>
      </c>
      <c r="D428" s="3" t="e" cm="1" vm="54">
        <f t="array" ref="D428">_FV(A428,"P/E",TRUE)</f>
        <v>#VALUE!</v>
      </c>
      <c r="E428" s="2" cm="1">
        <f t="array" ref="E428">_FV(A428,"Volume average",TRUE)</f>
        <v>111447</v>
      </c>
      <c r="F428" s="4" cm="1">
        <f t="array" ref="F428">_FV(A428,"Year incorporated",TRUE)</f>
        <v>2003</v>
      </c>
      <c r="G428" s="5" cm="1">
        <f t="array" ref="G428">_FV(A428,"Price")</f>
        <v>14.72</v>
      </c>
      <c r="H428" s="2" cm="1">
        <f t="array" ref="H428">_FV(A428,"Employees")</f>
        <v>18500</v>
      </c>
      <c r="I428" t="str" cm="1">
        <f t="array" ref="I428">_FV(A428,"Industry")</f>
        <v>Banking Services</v>
      </c>
    </row>
    <row r="429" spans="1:9" x14ac:dyDescent="0.3">
      <c r="A429" t="e" vm="426">
        <v>#VALUE!</v>
      </c>
      <c r="B429" s="2" cm="1">
        <f t="array" ref="B429">_FV(A429,"Shares outstanding",TRUE)</f>
        <v>379122000</v>
      </c>
      <c r="C429" t="str" cm="1">
        <f t="array" ref="C429">_FV(A429,"Exchange abbreviation",TRUE)</f>
        <v>XNYS</v>
      </c>
      <c r="D429" s="3" cm="1">
        <f t="array" ref="D429">_FV(A429,"P/E",TRUE)</f>
        <v>41.786700000000003</v>
      </c>
      <c r="E429" s="2" cm="1">
        <f t="array" ref="E429">_FV(A429,"Volume average",TRUE)</f>
        <v>1348919</v>
      </c>
      <c r="F429" s="4" cm="1">
        <f t="array" ref="F429">_FV(A429,"Year incorporated",TRUE)</f>
        <v>1946</v>
      </c>
      <c r="G429" s="5" cm="1">
        <f t="array" ref="G429">_FV(A429,"Price")</f>
        <v>284.63</v>
      </c>
      <c r="H429" s="2" cm="1">
        <f t="array" ref="H429">_FV(A429,"Employees")</f>
        <v>51000</v>
      </c>
      <c r="I429" t="str" cm="1">
        <f t="array" ref="I429">_FV(A429,"Industry")</f>
        <v>Healthcare Equipment &amp; Supplies</v>
      </c>
    </row>
    <row r="430" spans="1:9" x14ac:dyDescent="0.3">
      <c r="A430" t="e" vm="427">
        <v>#VALUE!</v>
      </c>
      <c r="B430" s="2" cm="1">
        <f t="array" ref="B430">_FV(A430,"Shares outstanding",TRUE)</f>
        <v>507604000</v>
      </c>
      <c r="C430" t="str" cm="1">
        <f t="array" ref="C430">_FV(A430,"Exchange abbreviation",TRUE)</f>
        <v>XNYS</v>
      </c>
      <c r="D430" s="3" cm="1">
        <f t="array" ref="D430">_FV(A430,"P/E",TRUE)</f>
        <v>24.899799999999999</v>
      </c>
      <c r="E430" s="2" cm="1">
        <f t="array" ref="E430">_FV(A430,"Volume average",TRUE)</f>
        <v>2443689</v>
      </c>
      <c r="F430" s="4" cm="1">
        <f t="array" ref="F430">_FV(A430,"Year incorporated",TRUE)</f>
        <v>1969</v>
      </c>
      <c r="G430" s="5" cm="1">
        <f t="array" ref="G430">_FV(A430,"Price")</f>
        <v>75.55</v>
      </c>
      <c r="H430" s="2" cm="1">
        <f t="array" ref="H430">_FV(A430,"Employees")</f>
        <v>71000</v>
      </c>
      <c r="I430" t="str" cm="1">
        <f t="array" ref="I430">_FV(A430,"Industry")</f>
        <v>Food &amp; Drug Retailing</v>
      </c>
    </row>
    <row r="431" spans="1:9" x14ac:dyDescent="0.3">
      <c r="A431" t="e" vm="428">
        <v>#VALUE!</v>
      </c>
      <c r="B431" s="2" cm="1">
        <f t="array" ref="B431">_FV(A431,"Shares outstanding",TRUE)</f>
        <v>7149000000</v>
      </c>
      <c r="C431" t="str" cm="1">
        <f t="array" ref="C431">_FV(A431,"Exchange abbreviation",TRUE)</f>
        <v>XNYS</v>
      </c>
      <c r="D431" s="3" cm="1">
        <f t="array" ref="D431">_FV(A431,"P/E",TRUE)</f>
        <v>7.0513000000000003</v>
      </c>
      <c r="E431" s="2" cm="1">
        <f t="array" ref="E431">_FV(A431,"Volume average",TRUE)</f>
        <v>38180025</v>
      </c>
      <c r="F431" s="4" cm="1">
        <f t="array" ref="F431">_FV(A431,"Year incorporated",TRUE)</f>
        <v>1983</v>
      </c>
      <c r="G431" s="5" cm="1">
        <f t="array" ref="G431">_FV(A431,"Price")</f>
        <v>16.91</v>
      </c>
      <c r="H431" s="2" cm="1">
        <f t="array" ref="H431">_FV(A431,"Employees")</f>
        <v>160700</v>
      </c>
      <c r="I431" t="str" cm="1">
        <f t="array" ref="I431">_FV(A431,"Industry")</f>
        <v>Telecommunications Services</v>
      </c>
    </row>
    <row r="432" spans="1:9" x14ac:dyDescent="0.3">
      <c r="A432" t="e" vm="429">
        <v>#VALUE!</v>
      </c>
      <c r="B432" s="2" cm="1">
        <f t="array" ref="B432">_FV(A432,"Shares outstanding",TRUE)</f>
        <v>202983800</v>
      </c>
      <c r="C432" t="str" cm="1">
        <f t="array" ref="C432">_FV(A432,"Exchange abbreviation",TRUE)</f>
        <v>XNYS</v>
      </c>
      <c r="D432" s="3" cm="1">
        <f t="array" ref="D432">_FV(A432,"P/E",TRUE)</f>
        <v>22.8444</v>
      </c>
      <c r="E432" s="2" cm="1">
        <f t="array" ref="E432">_FV(A432,"Volume average",TRUE)</f>
        <v>2232437</v>
      </c>
      <c r="F432" s="4" cm="1">
        <f t="array" ref="F432">_FV(A432,"Year incorporated",TRUE)</f>
        <v>2003</v>
      </c>
      <c r="G432" s="5" cm="1">
        <f t="array" ref="G432">_FV(A432,"Price")</f>
        <v>65.010000000000005</v>
      </c>
      <c r="H432" s="2" cm="1">
        <f t="array" ref="H432">_FV(A432,"Employees")</f>
        <v>16600</v>
      </c>
      <c r="I432" t="str" cm="1">
        <f t="array" ref="I432">_FV(A432,"Industry")</f>
        <v>Beverages</v>
      </c>
    </row>
    <row r="433" spans="1:9" x14ac:dyDescent="0.3">
      <c r="A433" t="e" vm="430">
        <v>#VALUE!</v>
      </c>
      <c r="B433" s="2" cm="1">
        <f t="array" ref="B433">_FV(A433,"Shares outstanding",TRUE)</f>
        <v>54598060</v>
      </c>
      <c r="C433" t="str" cm="1">
        <f t="array" ref="C433">_FV(A433,"Exchange abbreviation",TRUE)</f>
        <v>XNYS</v>
      </c>
      <c r="D433" s="3" cm="1">
        <f t="array" ref="D433">_FV(A433,"P/E",TRUE)</f>
        <v>52.3538</v>
      </c>
      <c r="E433" s="2" cm="1">
        <f t="array" ref="E433">_FV(A433,"Volume average",TRUE)</f>
        <v>220806</v>
      </c>
      <c r="F433" s="4" cm="1">
        <f t="array" ref="F433">_FV(A433,"Year incorporated",TRUE)</f>
        <v>2003</v>
      </c>
      <c r="G433" s="5" cm="1">
        <f t="array" ref="G433">_FV(A433,"Price")</f>
        <v>759.99</v>
      </c>
      <c r="H433" s="2" cm="1">
        <f t="array" ref="H433">_FV(A433,"Employees")</f>
        <v>14400</v>
      </c>
      <c r="I433" t="str" cm="1">
        <f t="array" ref="I433">_FV(A433,"Industry")</f>
        <v>Aerospace &amp; Defense</v>
      </c>
    </row>
    <row r="434" spans="1:9" x14ac:dyDescent="0.3">
      <c r="A434" t="e" vm="431">
        <v>#VALUE!</v>
      </c>
      <c r="B434" s="2" cm="1">
        <f t="array" ref="B434">_FV(A434,"Shares outstanding",TRUE)</f>
        <v>47045580</v>
      </c>
      <c r="C434" t="str" cm="1">
        <f t="array" ref="C434">_FV(A434,"Exchange abbreviation",TRUE)</f>
        <v>XNYS</v>
      </c>
      <c r="D434" s="3" cm="1">
        <f t="array" ref="D434">_FV(A434,"P/E",TRUE)</f>
        <v>26.0063</v>
      </c>
      <c r="E434" s="2" cm="1">
        <f t="array" ref="E434">_FV(A434,"Volume average",TRUE)</f>
        <v>192448</v>
      </c>
      <c r="F434" s="4" cm="1">
        <f t="array" ref="F434">_FV(A434,"Year incorporated",TRUE)</f>
        <v>1999</v>
      </c>
      <c r="G434" s="5" cm="1">
        <f t="array" ref="G434">_FV(A434,"Price")</f>
        <v>408.57</v>
      </c>
      <c r="H434" s="2" cm="1">
        <f t="array" ref="H434">_FV(A434,"Employees")</f>
        <v>14700</v>
      </c>
      <c r="I434" t="str" cm="1">
        <f t="array" ref="I434">_FV(A434,"Industry")</f>
        <v>Electronic Equipment &amp; Parts</v>
      </c>
    </row>
    <row r="435" spans="1:9" x14ac:dyDescent="0.3">
      <c r="A435" t="e" vm="432">
        <v>#VALUE!</v>
      </c>
      <c r="B435" s="2" cm="1">
        <f t="array" ref="B435">_FV(A435,"Shares outstanding",TRUE)</f>
        <v>157275200</v>
      </c>
      <c r="C435" t="str" cm="1">
        <f t="array" ref="C435">_FV(A435,"Exchange abbreviation",TRUE)</f>
        <v>XNAS</v>
      </c>
      <c r="D435" s="3" cm="1">
        <f t="array" ref="D435">_FV(A435,"P/E",TRUE)</f>
        <v>53.484400000000001</v>
      </c>
      <c r="E435" s="2" cm="1">
        <f t="array" ref="E435">_FV(A435,"Volume average",TRUE)</f>
        <v>1288554</v>
      </c>
      <c r="F435" s="4" cm="1">
        <f t="array" ref="F435">_FV(A435,"Year incorporated",TRUE)</f>
        <v>1981</v>
      </c>
      <c r="G435" s="5" cm="1">
        <f t="array" ref="G435">_FV(A435,"Price")</f>
        <v>84.03</v>
      </c>
      <c r="H435" s="2" cm="1">
        <f t="array" ref="H435">_FV(A435,"Employees")</f>
        <v>3000</v>
      </c>
      <c r="I435" t="str" cm="1">
        <f t="array" ref="I435">_FV(A435,"Industry")</f>
        <v>Biotechnology &amp; Medical Research</v>
      </c>
    </row>
    <row r="436" spans="1:9" x14ac:dyDescent="0.3">
      <c r="A436" t="e" vm="433">
        <v>#VALUE!</v>
      </c>
      <c r="B436" s="2" cm="1">
        <f t="array" ref="B436">_FV(A436,"Shares outstanding",TRUE)</f>
        <v>315115100</v>
      </c>
      <c r="C436" t="str" cm="1">
        <f t="array" ref="C436">_FV(A436,"Exchange abbreviation",TRUE)</f>
        <v>XNYS</v>
      </c>
      <c r="D436" s="3" cm="1">
        <f t="array" ref="D436">_FV(A436,"P/E",TRUE)</f>
        <v>18.3294</v>
      </c>
      <c r="E436" s="2" cm="1">
        <f t="array" ref="E436">_FV(A436,"Volume average",TRUE)</f>
        <v>1383932</v>
      </c>
      <c r="F436" s="4" cm="1">
        <f t="array" ref="F436">_FV(A436,"Year incorporated",TRUE)</f>
        <v>2009</v>
      </c>
      <c r="G436" s="5" cm="1">
        <f t="array" ref="G436">_FV(A436,"Price")</f>
        <v>119.33</v>
      </c>
      <c r="H436" s="2" cm="1">
        <f t="array" ref="H436">_FV(A436,"Employees")</f>
        <v>92000</v>
      </c>
      <c r="I436" t="str" cm="1">
        <f t="array" ref="I436">_FV(A436,"Industry")</f>
        <v>Machinery, Equipment &amp; Components</v>
      </c>
    </row>
    <row r="437" spans="1:9" x14ac:dyDescent="0.3">
      <c r="A437" t="e" vm="434">
        <v>#VALUE!</v>
      </c>
      <c r="B437" s="2" cm="1">
        <f t="array" ref="B437">_FV(A437,"Shares outstanding",TRUE)</f>
        <v>155755700</v>
      </c>
      <c r="C437" t="str" cm="1">
        <f t="array" ref="C437">_FV(A437,"Exchange abbreviation",TRUE)</f>
        <v>XNAS</v>
      </c>
      <c r="D437" s="3" cm="1">
        <f t="array" ref="D437">_FV(A437,"P/E",TRUE)</f>
        <v>24.255199999999999</v>
      </c>
      <c r="E437" s="2" cm="1">
        <f t="array" ref="E437">_FV(A437,"Volume average",TRUE)</f>
        <v>1536750</v>
      </c>
      <c r="F437" s="4" cm="1">
        <f t="array" ref="F437">_FV(A437,"Year incorporated",TRUE)</f>
        <v>1960</v>
      </c>
      <c r="G437" s="5" cm="1">
        <f t="array" ref="G437">_FV(A437,"Price")</f>
        <v>89.98</v>
      </c>
      <c r="H437" s="2" cm="1">
        <f t="array" ref="H437">_FV(A437,"Employees")</f>
        <v>6500</v>
      </c>
      <c r="I437" t="str" cm="1">
        <f t="array" ref="I437">_FV(A437,"Industry")</f>
        <v>Semiconductors &amp; Semiconductor Equipment</v>
      </c>
    </row>
    <row r="438" spans="1:9" x14ac:dyDescent="0.3">
      <c r="A438" t="e" vm="435">
        <v>#VALUE!</v>
      </c>
      <c r="B438" s="2" cm="1">
        <f t="array" ref="B438">_FV(A438,"Shares outstanding",TRUE)</f>
        <v>1331918000</v>
      </c>
      <c r="C438" t="str" cm="1">
        <f t="array" ref="C438">_FV(A438,"Exchange abbreviation",TRUE)</f>
        <v>XNYS</v>
      </c>
      <c r="D438" s="3" t="e" cm="1" vm="54">
        <f t="array" ref="D438">_FV(A438,"P/E",TRUE)</f>
        <v>#VALUE!</v>
      </c>
      <c r="E438" s="2" cm="1">
        <f t="array" ref="E438">_FV(A438,"Volume average",TRUE)</f>
        <v>176048</v>
      </c>
      <c r="F438" s="4" cm="1">
        <f t="array" ref="F438">_FV(A438,"Year incorporated",TRUE)</f>
        <v>1968</v>
      </c>
      <c r="G438" s="5" cm="1">
        <f t="array" ref="G438">_FV(A438,"Price")</f>
        <v>17.78</v>
      </c>
      <c r="H438" s="2" cm="1">
        <f t="array" ref="H438">_FV(A438,"Employees")</f>
        <v>52848</v>
      </c>
      <c r="I438" t="str" cm="1">
        <f t="array" ref="I438">_FV(A438,"Industry")</f>
        <v>Banking Services</v>
      </c>
    </row>
    <row r="439" spans="1:9" x14ac:dyDescent="0.3">
      <c r="A439" t="e" vm="436">
        <v>#VALUE!</v>
      </c>
      <c r="B439" s="2" cm="1">
        <f t="array" ref="B439">_FV(A439,"Shares outstanding",TRUE)</f>
        <v>46965760</v>
      </c>
      <c r="C439" t="str" cm="1">
        <f t="array" ref="C439">_FV(A439,"Exchange abbreviation",TRUE)</f>
        <v>XNYS</v>
      </c>
      <c r="D439" s="3" cm="1">
        <f t="array" ref="D439">_FV(A439,"P/E",TRUE)</f>
        <v>35.472799999999999</v>
      </c>
      <c r="E439" s="2" cm="1">
        <f t="array" ref="E439">_FV(A439,"Volume average",TRUE)</f>
        <v>257949</v>
      </c>
      <c r="F439" s="4" cm="1">
        <f t="array" ref="F439">_FV(A439,"Year incorporated",TRUE)</f>
        <v>1943</v>
      </c>
      <c r="G439" s="5" cm="1">
        <f t="array" ref="G439">_FV(A439,"Price")</f>
        <v>248.9</v>
      </c>
      <c r="H439" s="2" cm="1">
        <f t="array" ref="H439">_FV(A439,"Employees")</f>
        <v>15500</v>
      </c>
      <c r="I439" t="str" cm="1">
        <f t="array" ref="I439">_FV(A439,"Industry")</f>
        <v>Healthcare Equipment &amp; Supplies</v>
      </c>
    </row>
    <row r="440" spans="1:9" x14ac:dyDescent="0.3">
      <c r="A440" t="e" vm="437">
        <v>#VALUE!</v>
      </c>
      <c r="B440" s="2" cm="1">
        <f t="array" ref="B440">_FV(A440,"Shares outstanding",TRUE)</f>
        <v>461552800</v>
      </c>
      <c r="C440" t="str" cm="1">
        <f t="array" ref="C440">_FV(A440,"Exchange abbreviation",TRUE)</f>
        <v>XNYS</v>
      </c>
      <c r="D440" s="3" cm="1">
        <f t="array" ref="D440">_FV(A440,"P/E",TRUE)</f>
        <v>25.832599999999999</v>
      </c>
      <c r="E440" s="2" cm="1">
        <f t="array" ref="E440">_FV(A440,"Volume average",TRUE)</f>
        <v>2691511</v>
      </c>
      <c r="F440" s="4" cm="1">
        <f t="array" ref="F440">_FV(A440,"Year incorporated",TRUE)</f>
        <v>1902</v>
      </c>
      <c r="G440" s="5" cm="1">
        <f t="array" ref="G440">_FV(A440,"Price")</f>
        <v>152.53</v>
      </c>
      <c r="H440" s="2" cm="1">
        <f t="array" ref="H440">_FV(A440,"Employees")</f>
        <v>440000</v>
      </c>
      <c r="I440" t="str" cm="1">
        <f t="array" ref="I440">_FV(A440,"Industry")</f>
        <v>Diversified Retail</v>
      </c>
    </row>
    <row r="441" spans="1:9" x14ac:dyDescent="0.3">
      <c r="A441" t="e" vm="438">
        <v>#VALUE!</v>
      </c>
      <c r="B441" s="2" cm="1">
        <f t="array" ref="B441">_FV(A441,"Shares outstanding",TRUE)</f>
        <v>1151493000</v>
      </c>
      <c r="C441" t="str" cm="1">
        <f t="array" ref="C441">_FV(A441,"Exchange abbreviation",TRUE)</f>
        <v>XNYS</v>
      </c>
      <c r="D441" s="3" cm="1">
        <f t="array" ref="D441">_FV(A441,"P/E",TRUE)</f>
        <v>26.179600000000001</v>
      </c>
      <c r="E441" s="2" cm="1">
        <f t="array" ref="E441">_FV(A441,"Volume average",TRUE)</f>
        <v>4017212</v>
      </c>
      <c r="F441" s="4" cm="1">
        <f t="array" ref="F441">_FV(A441,"Year incorporated",TRUE)</f>
        <v>1962</v>
      </c>
      <c r="G441" s="5" cm="1">
        <f t="array" ref="G441">_FV(A441,"Price")</f>
        <v>77.069999999999993</v>
      </c>
      <c r="H441" s="2" cm="1">
        <f t="array" ref="H441">_FV(A441,"Employees")</f>
        <v>329000</v>
      </c>
      <c r="I441" t="str" cm="1">
        <f t="array" ref="I441">_FV(A441,"Industry")</f>
        <v>Diversified Retail</v>
      </c>
    </row>
    <row r="442" spans="1:9" x14ac:dyDescent="0.3">
      <c r="A442" t="e" vm="439">
        <v>#VALUE!</v>
      </c>
      <c r="B442" s="2" cm="1">
        <f t="array" ref="B442">_FV(A442,"Shares outstanding",TRUE)</f>
        <v>385698200</v>
      </c>
      <c r="C442" t="str" cm="1">
        <f t="array" ref="C442">_FV(A442,"Exchange abbreviation",TRUE)</f>
        <v>XNYS</v>
      </c>
      <c r="D442" s="3" cm="1">
        <f t="array" ref="D442">_FV(A442,"P/E",TRUE)</f>
        <v>35.856299999999997</v>
      </c>
      <c r="E442" s="2" cm="1">
        <f t="array" ref="E442">_FV(A442,"Volume average",TRUE)</f>
        <v>1397579</v>
      </c>
      <c r="F442" s="4" cm="1">
        <f t="array" ref="F442">_FV(A442,"Year incorporated",TRUE)</f>
        <v>1960</v>
      </c>
      <c r="G442" s="5" cm="1">
        <f t="array" ref="G442">_FV(A442,"Price")</f>
        <v>545.64</v>
      </c>
      <c r="H442" s="2" cm="1">
        <f t="array" ref="H442">_FV(A442,"Employees")</f>
        <v>130000</v>
      </c>
      <c r="I442" t="str" cm="1">
        <f t="array" ref="I442">_FV(A442,"Industry")</f>
        <v>Healthcare Equipment &amp; Supplies</v>
      </c>
    </row>
    <row r="443" spans="1:9" x14ac:dyDescent="0.3">
      <c r="A443" t="e" vm="440">
        <v>#VALUE!</v>
      </c>
      <c r="B443" s="2" cm="1">
        <f t="array" ref="B443">_FV(A443,"Shares outstanding",TRUE)</f>
        <v>1199892000</v>
      </c>
      <c r="C443" t="str" cm="1">
        <f t="array" ref="C443">_FV(A443,"Exchange abbreviation",TRUE)</f>
        <v>XNAS</v>
      </c>
      <c r="D443" s="3" cm="1">
        <f t="array" ref="D443">_FV(A443,"P/E",TRUE)</f>
        <v>41.872199999999999</v>
      </c>
      <c r="E443" s="2" cm="1">
        <f t="array" ref="E443">_FV(A443,"Volume average",TRUE)</f>
        <v>5269005</v>
      </c>
      <c r="F443" s="4" cm="1">
        <f t="array" ref="F443">_FV(A443,"Year incorporated",TRUE)</f>
        <v>2004</v>
      </c>
      <c r="G443" s="5" cm="1">
        <f t="array" ref="G443">_FV(A443,"Price")</f>
        <v>141.26</v>
      </c>
      <c r="H443" s="2" cm="1">
        <f t="array" ref="H443">_FV(A443,"Employees")</f>
        <v>71000</v>
      </c>
      <c r="I443" t="str" cm="1">
        <f t="array" ref="I443">_FV(A443,"Industry")</f>
        <v>Telecommunications Services</v>
      </c>
    </row>
    <row r="444" spans="1:9" x14ac:dyDescent="0.3">
      <c r="A444" t="e" vm="441">
        <v>#VALUE!</v>
      </c>
      <c r="B444" s="2" cm="1">
        <f t="array" ref="B444">_FV(A444,"Shares outstanding",TRUE)</f>
        <v>236075600</v>
      </c>
      <c r="C444" t="str" cm="1">
        <f t="array" ref="C444">_FV(A444,"Exchange abbreviation",TRUE)</f>
        <v>XNYS</v>
      </c>
      <c r="D444" s="3" cm="1">
        <f t="array" ref="D444">_FV(A444,"P/E",TRUE)</f>
        <v>11.607200000000001</v>
      </c>
      <c r="E444" s="2" cm="1">
        <f t="array" ref="E444">_FV(A444,"Volume average",TRUE)</f>
        <v>2778771</v>
      </c>
      <c r="F444" s="4" cm="1">
        <f t="array" ref="F444">_FV(A444,"Year incorporated",TRUE)</f>
        <v>2000</v>
      </c>
      <c r="G444" s="5" cm="1">
        <f t="array" ref="G444">_FV(A444,"Price")</f>
        <v>38.07</v>
      </c>
      <c r="H444" s="2" cm="1">
        <f t="array" ref="H444">_FV(A444,"Employees")</f>
        <v>12600</v>
      </c>
      <c r="I444" t="str" cm="1">
        <f t="array" ref="I444">_FV(A444,"Industry")</f>
        <v>Specialty Retailers</v>
      </c>
    </row>
    <row r="445" spans="1:9" x14ac:dyDescent="0.3">
      <c r="A445" t="e" vm="442">
        <v>#VALUE!</v>
      </c>
      <c r="B445" s="2" cm="1">
        <f t="array" ref="B445">_FV(A445,"Shares outstanding",TRUE)</f>
        <v>226275900</v>
      </c>
      <c r="C445" t="str" cm="1">
        <f t="array" ref="C445">_FV(A445,"Exchange abbreviation",TRUE)</f>
        <v>XNYS</v>
      </c>
      <c r="D445" s="3" cm="1">
        <f t="array" ref="D445">_FV(A445,"P/E",TRUE)</f>
        <v>18.353100000000001</v>
      </c>
      <c r="E445" s="2" cm="1">
        <f t="array" ref="E445">_FV(A445,"Volume average",TRUE)</f>
        <v>1407923</v>
      </c>
      <c r="F445" s="4" cm="1">
        <f t="array" ref="F445">_FV(A445,"Year incorporated",TRUE)</f>
        <v>2005</v>
      </c>
      <c r="G445" s="5" cm="1">
        <f t="array" ref="G445">_FV(A445,"Price")</f>
        <v>69.349999999999994</v>
      </c>
      <c r="H445" s="2" cm="1">
        <f t="array" ref="H445">_FV(A445,"Employees")</f>
        <v>2850</v>
      </c>
      <c r="I445" t="str" cm="1">
        <f t="array" ref="I445">_FV(A445,"Industry")</f>
        <v>Oil &amp; Gas Related Equipment and Services</v>
      </c>
    </row>
    <row r="446" spans="1:9" x14ac:dyDescent="0.3">
      <c r="A446" t="e" vm="443">
        <v>#VALUE!</v>
      </c>
      <c r="B446" s="2" cm="1">
        <f t="array" ref="B446">_FV(A446,"Shares outstanding",TRUE)</f>
        <v>247391000</v>
      </c>
      <c r="C446" t="str" cm="1">
        <f t="array" ref="C446">_FV(A446,"Exchange abbreviation",TRUE)</f>
        <v>XNAS</v>
      </c>
      <c r="D446" s="3" cm="1">
        <f t="array" ref="D446">_FV(A446,"P/E",TRUE)</f>
        <v>25.253799999999998</v>
      </c>
      <c r="E446" s="2" cm="1">
        <f t="array" ref="E446">_FV(A446,"Volume average",TRUE)</f>
        <v>1250348</v>
      </c>
      <c r="F446" s="4" cm="1">
        <f t="array" ref="F446">_FV(A446,"Year incorporated",TRUE)</f>
        <v>2016</v>
      </c>
      <c r="G446" s="5" cm="1">
        <f t="array" ref="G446">_FV(A446,"Price")</f>
        <v>47.6</v>
      </c>
      <c r="H446" s="2" cm="1">
        <f t="array" ref="H446">_FV(A446,"Employees")</f>
        <v>11825</v>
      </c>
      <c r="I446" t="str" cm="1">
        <f t="array" ref="I446">_FV(A446,"Industry")</f>
        <v>Software &amp; IT Services</v>
      </c>
    </row>
    <row r="447" spans="1:9" x14ac:dyDescent="0.3">
      <c r="A447" t="e" vm="444">
        <v>#VALUE!</v>
      </c>
      <c r="B447" s="2" cm="1">
        <f t="array" ref="B447">_FV(A447,"Shares outstanding",TRUE)</f>
        <v>224513700</v>
      </c>
      <c r="C447" t="str" cm="1">
        <f t="array" ref="C447">_FV(A447,"Exchange abbreviation",TRUE)</f>
        <v>XNAS</v>
      </c>
      <c r="D447" s="3" cm="1">
        <f t="array" ref="D447">_FV(A447,"P/E",TRUE)</f>
        <v>17.346</v>
      </c>
      <c r="E447" s="2" cm="1">
        <f t="array" ref="E447">_FV(A447,"Volume average",TRUE)</f>
        <v>1168681</v>
      </c>
      <c r="F447" s="4" cm="1">
        <f t="array" ref="F447">_FV(A447,"Year incorporated",TRUE)</f>
        <v>2000</v>
      </c>
      <c r="G447" s="5" cm="1">
        <f t="array" ref="G447">_FV(A447,"Price")</f>
        <v>105.67</v>
      </c>
      <c r="H447" s="2" cm="1">
        <f t="array" ref="H447">_FV(A447,"Employees")</f>
        <v>7868</v>
      </c>
      <c r="I447" t="str" cm="1">
        <f t="array" ref="I447">_FV(A447,"Industry")</f>
        <v>Investment Banking &amp; Investment Services</v>
      </c>
    </row>
    <row r="448" spans="1:9" x14ac:dyDescent="0.3">
      <c r="A448" t="e" vm="445">
        <v>#VALUE!</v>
      </c>
      <c r="B448" s="2" cm="1">
        <f t="array" ref="B448">_FV(A448,"Shares outstanding",TRUE)</f>
        <v>230976600</v>
      </c>
      <c r="C448" t="str" cm="1">
        <f t="array" ref="C448">_FV(A448,"Exchange abbreviation",TRUE)</f>
        <v>XNYS</v>
      </c>
      <c r="D448" s="3" cm="1">
        <f t="array" ref="D448">_FV(A448,"P/E",TRUE)</f>
        <v>15.2628</v>
      </c>
      <c r="E448" s="2" cm="1">
        <f t="array" ref="E448">_FV(A448,"Volume average",TRUE)</f>
        <v>1396822</v>
      </c>
      <c r="F448" s="4" cm="1">
        <f t="array" ref="F448">_FV(A448,"Year incorporated",TRUE)</f>
        <v>1853</v>
      </c>
      <c r="G448" s="5" cm="1">
        <f t="array" ref="G448">_FV(A448,"Price")</f>
        <v>179.14</v>
      </c>
      <c r="H448" s="2" cm="1">
        <f t="array" ref="H448">_FV(A448,"Employees")</f>
        <v>32500</v>
      </c>
      <c r="I448" t="str" cm="1">
        <f t="array" ref="I448">_FV(A448,"Industry")</f>
        <v>Insurance</v>
      </c>
    </row>
    <row r="449" spans="1:9" x14ac:dyDescent="0.3">
      <c r="A449" t="e" vm="446">
        <v>#VALUE!</v>
      </c>
      <c r="B449" s="2" cm="1">
        <f t="array" ref="B449">_FV(A449,"Shares outstanding",TRUE)</f>
        <v>109568400</v>
      </c>
      <c r="C449" t="str" cm="1">
        <f t="array" ref="C449">_FV(A449,"Exchange abbreviation",TRUE)</f>
        <v>XNAS</v>
      </c>
      <c r="D449" s="3" cm="1">
        <f t="array" ref="D449">_FV(A449,"P/E",TRUE)</f>
        <v>25.055299999999999</v>
      </c>
      <c r="E449" s="2" cm="1">
        <f t="array" ref="E449">_FV(A449,"Volume average",TRUE)</f>
        <v>1107168</v>
      </c>
      <c r="F449" s="4" cm="1">
        <f t="array" ref="F449">_FV(A449,"Year incorporated",TRUE)</f>
        <v>1982</v>
      </c>
      <c r="G449" s="5" cm="1">
        <f t="array" ref="G449">_FV(A449,"Price")</f>
        <v>236.82</v>
      </c>
      <c r="H449" s="2" cm="1">
        <f t="array" ref="H449">_FV(A449,"Employees")</f>
        <v>24000</v>
      </c>
      <c r="I449" t="str" cm="1">
        <f t="array" ref="I449">_FV(A449,"Industry")</f>
        <v>Specialty Retailers</v>
      </c>
    </row>
    <row r="450" spans="1:9" x14ac:dyDescent="0.3">
      <c r="A450" t="e" vm="447">
        <v>#VALUE!</v>
      </c>
      <c r="B450" s="2" cm="1">
        <f t="array" ref="B450">_FV(A450,"Shares outstanding",TRUE)</f>
        <v>3169504000</v>
      </c>
      <c r="C450" t="str" cm="1">
        <f t="array" ref="C450">_FV(A450,"Exchange abbreviation",TRUE)</f>
        <v>XNAS</v>
      </c>
      <c r="D450" s="3" cm="1">
        <f t="array" ref="D450">_FV(A450,"P/E",TRUE)</f>
        <v>47.286000000000001</v>
      </c>
      <c r="E450" s="2" cm="1">
        <f t="array" ref="E450">_FV(A450,"Volume average",TRUE)</f>
        <v>130652538</v>
      </c>
      <c r="F450" s="4" cm="1">
        <f t="array" ref="F450">_FV(A450,"Year incorporated",TRUE)</f>
        <v>2003</v>
      </c>
      <c r="G450" s="5" cm="1">
        <f t="array" ref="G450">_FV(A450,"Price")</f>
        <v>161.19999999999999</v>
      </c>
      <c r="H450" s="2" cm="1">
        <f t="array" ref="H450">_FV(A450,"Employees")</f>
        <v>127855</v>
      </c>
      <c r="I450" t="str" cm="1">
        <f t="array" ref="I450">_FV(A450,"Industry")</f>
        <v>Automobiles &amp; Auto Parts</v>
      </c>
    </row>
    <row r="451" spans="1:9" x14ac:dyDescent="0.3">
      <c r="A451" t="e" vm="448">
        <v>#VALUE!</v>
      </c>
      <c r="B451" s="2" cm="1">
        <f t="array" ref="B451">_FV(A451,"Shares outstanding",TRUE)</f>
        <v>355625900</v>
      </c>
      <c r="C451" t="str" cm="1">
        <f t="array" ref="C451">_FV(A451,"Exchange abbreviation",TRUE)</f>
        <v>XNYS</v>
      </c>
      <c r="D451" s="3" cm="1">
        <f t="array" ref="D451">_FV(A451,"P/E",TRUE)</f>
        <v>9.0168999999999997</v>
      </c>
      <c r="E451" s="2" cm="1">
        <f t="array" ref="E451">_FV(A451,"Volume average",TRUE)</f>
        <v>2345955</v>
      </c>
      <c r="F451" s="4" cm="1">
        <f t="array" ref="F451">_FV(A451,"Year incorporated",TRUE)</f>
        <v>1986</v>
      </c>
      <c r="G451" s="5" cm="1">
        <f t="array" ref="G451">_FV(A451,"Price")</f>
        <v>60.13</v>
      </c>
      <c r="H451" s="2" cm="1">
        <f t="array" ref="H451">_FV(A451,"Employees")</f>
        <v>142000</v>
      </c>
      <c r="I451" t="str" cm="1">
        <f t="array" ref="I451">_FV(A451,"Industry")</f>
        <v>Food &amp; Tobacco</v>
      </c>
    </row>
    <row r="452" spans="1:9" x14ac:dyDescent="0.3">
      <c r="A452" t="e" vm="449">
        <v>#VALUE!</v>
      </c>
      <c r="B452" s="2" cm="1">
        <f t="array" ref="B452">_FV(A452,"Shares outstanding",TRUE)</f>
        <v>228049700</v>
      </c>
      <c r="C452" t="str" cm="1">
        <f t="array" ref="C452">_FV(A452,"Exchange abbreviation",TRUE)</f>
        <v>XNYS</v>
      </c>
      <c r="D452" s="3" cm="1">
        <f t="array" ref="D452">_FV(A452,"P/E",TRUE)</f>
        <v>22.779</v>
      </c>
      <c r="E452" s="2" cm="1">
        <f t="array" ref="E452">_FV(A452,"Volume average",TRUE)</f>
        <v>1993023</v>
      </c>
      <c r="F452" s="4" cm="1">
        <f t="array" ref="F452">_FV(A452,"Year incorporated",TRUE)</f>
        <v>2009</v>
      </c>
      <c r="G452" s="5" cm="1">
        <f t="array" ref="G452">_FV(A452,"Price")</f>
        <v>176</v>
      </c>
      <c r="H452" s="2" cm="1">
        <f t="array" ref="H452">_FV(A452,"Employees")</f>
        <v>39000</v>
      </c>
      <c r="I452" t="str" cm="1">
        <f t="array" ref="I452">_FV(A452,"Industry")</f>
        <v>Machinery, Equipment &amp; Components</v>
      </c>
    </row>
    <row r="453" spans="1:9" x14ac:dyDescent="0.3">
      <c r="A453" t="e" vm="450">
        <v>#VALUE!</v>
      </c>
      <c r="B453" s="2" cm="1">
        <f t="array" ref="B453">_FV(A453,"Shares outstanding",TRUE)</f>
        <v>168674500</v>
      </c>
      <c r="C453" t="str" cm="1">
        <f t="array" ref="C453">_FV(A453,"Exchange abbreviation",TRUE)</f>
        <v>XNAS</v>
      </c>
      <c r="D453" s="3" cm="1">
        <f t="array" ref="D453">_FV(A453,"P/E",TRUE)</f>
        <v>71.5261</v>
      </c>
      <c r="E453" s="2" cm="1">
        <f t="array" ref="E453">_FV(A453,"Volume average",TRUE)</f>
        <v>1376631</v>
      </c>
      <c r="F453" s="4" cm="1">
        <f t="array" ref="F453">_FV(A453,"Year incorporated",TRUE)</f>
        <v>1993</v>
      </c>
      <c r="G453" s="5" cm="1">
        <f t="array" ref="G453">_FV(A453,"Price")</f>
        <v>120.28</v>
      </c>
      <c r="H453" s="2" cm="1">
        <f t="array" ref="H453">_FV(A453,"Employees")</f>
        <v>7799</v>
      </c>
      <c r="I453" t="str" cm="1">
        <f t="array" ref="I453">_FV(A453,"Industry")</f>
        <v>Leisure Products</v>
      </c>
    </row>
    <row r="454" spans="1:9" x14ac:dyDescent="0.3">
      <c r="A454" t="e" vm="451">
        <v>#VALUE!</v>
      </c>
      <c r="B454" s="2" cm="1">
        <f t="array" ref="B454">_FV(A454,"Shares outstanding",TRUE)</f>
        <v>907653900</v>
      </c>
      <c r="C454" t="str" cm="1">
        <f t="array" ref="C454">_FV(A454,"Exchange abbreviation",TRUE)</f>
        <v>XNAS</v>
      </c>
      <c r="D454" s="3" cm="1">
        <f t="array" ref="D454">_FV(A454,"P/E",TRUE)</f>
        <v>18.329599999999999</v>
      </c>
      <c r="E454" s="2" cm="1">
        <f t="array" ref="E454">_FV(A454,"Volume average",TRUE)</f>
        <v>4783997</v>
      </c>
      <c r="F454" s="4" cm="1">
        <f t="array" ref="F454">_FV(A454,"Year incorporated",TRUE)</f>
        <v>1938</v>
      </c>
      <c r="G454" s="5" cm="1">
        <f t="array" ref="G454">_FV(A454,"Price")</f>
        <v>162.30000000000001</v>
      </c>
      <c r="H454" s="2" cm="1">
        <f t="array" ref="H454">_FV(A454,"Employees")</f>
        <v>33000</v>
      </c>
      <c r="I454" t="str" cm="1">
        <f t="array" ref="I454">_FV(A454,"Industry")</f>
        <v>Semiconductors &amp; Semiconductor Equipment</v>
      </c>
    </row>
    <row r="455" spans="1:9" x14ac:dyDescent="0.3">
      <c r="A455" t="e" vm="452">
        <v>#VALUE!</v>
      </c>
      <c r="B455" s="2" cm="1">
        <f t="array" ref="B455">_FV(A455,"Shares outstanding",TRUE)</f>
        <v>201679500</v>
      </c>
      <c r="C455" t="str" cm="1">
        <f t="array" ref="C455">_FV(A455,"Exchange abbreviation",TRUE)</f>
        <v>XNYS</v>
      </c>
      <c r="D455" s="3" cm="1">
        <f t="array" ref="D455">_FV(A455,"P/E",TRUE)</f>
        <v>16.4236</v>
      </c>
      <c r="E455" s="2" cm="1">
        <f t="array" ref="E455">_FV(A455,"Volume average",TRUE)</f>
        <v>1481746</v>
      </c>
      <c r="F455" s="4" cm="1">
        <f t="array" ref="F455">_FV(A455,"Year incorporated",TRUE)</f>
        <v>1967</v>
      </c>
      <c r="G455" s="5" cm="1">
        <f t="array" ref="G455">_FV(A455,"Price")</f>
        <v>65.36</v>
      </c>
      <c r="H455" s="2" cm="1">
        <f t="array" ref="H455">_FV(A455,"Employees")</f>
        <v>34000</v>
      </c>
      <c r="I455" t="str" cm="1">
        <f t="array" ref="I455">_FV(A455,"Industry")</f>
        <v>Aerospace &amp; Defense</v>
      </c>
    </row>
    <row r="456" spans="1:9" x14ac:dyDescent="0.3">
      <c r="A456" t="e" vm="453">
        <v>#VALUE!</v>
      </c>
      <c r="B456" s="2" cm="1">
        <f t="array" ref="B456">_FV(A456,"Shares outstanding",TRUE)</f>
        <v>41925320</v>
      </c>
      <c r="C456" t="str" cm="1">
        <f t="array" ref="C456">_FV(A456,"Exchange abbreviation",TRUE)</f>
        <v>XNYS</v>
      </c>
      <c r="D456" s="3" cm="1">
        <f t="array" ref="D456">_FV(A456,"P/E",TRUE)</f>
        <v>104.4603</v>
      </c>
      <c r="E456" s="2" cm="1">
        <f t="array" ref="E456">_FV(A456,"Volume average",TRUE)</f>
        <v>251414</v>
      </c>
      <c r="F456" s="4" cm="1">
        <f t="array" ref="F456">_FV(A456,"Year incorporated",TRUE)</f>
        <v>1989</v>
      </c>
      <c r="G456" s="5" cm="1">
        <f t="array" ref="G456">_FV(A456,"Price")</f>
        <v>385.59</v>
      </c>
      <c r="H456" s="2" cm="1">
        <f t="array" ref="H456">_FV(A456,"Employees")</f>
        <v>7229</v>
      </c>
      <c r="I456" t="str" cm="1">
        <f t="array" ref="I456">_FV(A456,"Industry")</f>
        <v>Software &amp; IT Services</v>
      </c>
    </row>
    <row r="457" spans="1:9" x14ac:dyDescent="0.3">
      <c r="A457" t="e" vm="454">
        <v>#VALUE!</v>
      </c>
      <c r="B457" s="2" cm="1">
        <f t="array" ref="B457">_FV(A457,"Shares outstanding",TRUE)</f>
        <v>327968900</v>
      </c>
      <c r="C457" t="str" cm="1">
        <f t="array" ref="C457">_FV(A457,"Exchange abbreviation",TRUE)</f>
        <v>XNAS</v>
      </c>
      <c r="D457" s="3" cm="1">
        <f t="array" ref="D457">_FV(A457,"P/E",TRUE)</f>
        <v>7.7644000000000002</v>
      </c>
      <c r="E457" s="2" cm="1">
        <f t="array" ref="E457">_FV(A457,"Volume average",TRUE)</f>
        <v>8084695</v>
      </c>
      <c r="F457" s="4" cm="1">
        <f t="array" ref="F457">_FV(A457,"Year incorporated",TRUE)</f>
        <v>1968</v>
      </c>
      <c r="G457" s="5" cm="1">
        <f t="array" ref="G457">_FV(A457,"Price")</f>
        <v>42.92</v>
      </c>
      <c r="H457" s="2" cm="1">
        <f t="array" ref="H457">_FV(A457,"Employees")</f>
        <v>96300</v>
      </c>
      <c r="I457" t="str" cm="1">
        <f t="array" ref="I457">_FV(A457,"Industry")</f>
        <v>Passenger Transportation Services</v>
      </c>
    </row>
    <row r="458" spans="1:9" x14ac:dyDescent="0.3">
      <c r="A458" t="e" vm="455">
        <v>#VALUE!</v>
      </c>
      <c r="B458" s="2" cm="1">
        <f t="array" ref="B458">_FV(A458,"Shares outstanding",TRUE)</f>
        <v>329172800</v>
      </c>
      <c r="C458" t="str" cm="1">
        <f t="array" ref="C458">_FV(A458,"Exchange abbreviation",TRUE)</f>
        <v>XNYS</v>
      </c>
      <c r="D458" s="3" cm="1">
        <f t="array" ref="D458">_FV(A458,"P/E",TRUE)</f>
        <v>131.87430000000001</v>
      </c>
      <c r="E458" s="2" cm="1">
        <f t="array" ref="E458">_FV(A458,"Volume average",TRUE)</f>
        <v>2408623</v>
      </c>
      <c r="F458" s="4" cm="1">
        <f t="array" ref="F458">_FV(A458,"Year incorporated",TRUE)</f>
        <v>2003</v>
      </c>
      <c r="G458" s="5" cm="1">
        <f t="array" ref="G458">_FV(A458,"Price")</f>
        <v>40.26</v>
      </c>
      <c r="H458" s="2" cm="1">
        <f t="array" ref="H458">_FV(A458,"Employees")</f>
        <v>1317</v>
      </c>
      <c r="I458" t="str" cm="1">
        <f t="array" ref="I458">_FV(A458,"Industry")</f>
        <v>Residential &amp; Commercial REIT</v>
      </c>
    </row>
    <row r="459" spans="1:9" x14ac:dyDescent="0.3">
      <c r="A459" t="e" vm="456">
        <v>#VALUE!</v>
      </c>
      <c r="B459" s="2" cm="1">
        <f t="array" ref="B459">_FV(A459,"Shares outstanding",TRUE)</f>
        <v>70056930</v>
      </c>
      <c r="C459" t="str" cm="1">
        <f t="array" ref="C459">_FV(A459,"Exchange abbreviation",TRUE)</f>
        <v>XNYS</v>
      </c>
      <c r="D459" s="3" cm="1">
        <f t="array" ref="D459">_FV(A459,"P/E",TRUE)</f>
        <v>15.141400000000001</v>
      </c>
      <c r="E459" s="2" cm="1">
        <f t="array" ref="E459">_FV(A459,"Volume average",TRUE)</f>
        <v>652468</v>
      </c>
      <c r="F459" s="4" cm="1">
        <f t="array" ref="F459">_FV(A459,"Year incorporated",TRUE)</f>
        <v>1979</v>
      </c>
      <c r="G459" s="5" cm="1">
        <f t="array" ref="G459">_FV(A459,"Price")</f>
        <v>141.09</v>
      </c>
      <c r="H459" s="2" cm="1">
        <f t="array" ref="H459">_FV(A459,"Employees")</f>
        <v>71200</v>
      </c>
      <c r="I459" t="str" cm="1">
        <f t="array" ref="I459">_FV(A459,"Industry")</f>
        <v>Healthcare Providers &amp; Services</v>
      </c>
    </row>
    <row r="460" spans="1:9" x14ac:dyDescent="0.3">
      <c r="A460" t="e" vm="457">
        <v>#VALUE!</v>
      </c>
      <c r="B460" s="2" cm="1">
        <f t="array" ref="B460">_FV(A460,"Shares outstanding",TRUE)</f>
        <v>50088580</v>
      </c>
      <c r="C460" t="str" cm="1">
        <f t="array" ref="C460">_FV(A460,"Exchange abbreviation",TRUE)</f>
        <v>XNAS</v>
      </c>
      <c r="D460" s="3" cm="1">
        <f t="array" ref="D460">_FV(A460,"P/E",TRUE)</f>
        <v>21.787400000000002</v>
      </c>
      <c r="E460" s="2" cm="1">
        <f t="array" ref="E460">_FV(A460,"Volume average",TRUE)</f>
        <v>571608</v>
      </c>
      <c r="F460" s="4" cm="1">
        <f t="array" ref="F460">_FV(A460,"Year incorporated",TRUE)</f>
        <v>2016</v>
      </c>
      <c r="G460" s="5" cm="1">
        <f t="array" ref="G460">_FV(A460,"Price")</f>
        <v>514</v>
      </c>
      <c r="H460" s="2" cm="1">
        <f t="array" ref="H460">_FV(A460,"Employees")</f>
        <v>18500</v>
      </c>
      <c r="I460" t="str" cm="1">
        <f t="array" ref="I460">_FV(A460,"Industry")</f>
        <v>Specialty Retailers</v>
      </c>
    </row>
    <row r="461" spans="1:9" x14ac:dyDescent="0.3">
      <c r="A461" t="e" vm="458">
        <v>#VALUE!</v>
      </c>
      <c r="B461" s="2" cm="1">
        <f t="array" ref="B461">_FV(A461,"Shares outstanding",TRUE)</f>
        <v>931602500</v>
      </c>
      <c r="C461" t="str" cm="1">
        <f t="array" ref="C461">_FV(A461,"Exchange abbreviation",TRUE)</f>
        <v>XNYS</v>
      </c>
      <c r="D461" s="3" cm="1">
        <f t="array" ref="D461">_FV(A461,"P/E",TRUE)</f>
        <v>22.384499999999999</v>
      </c>
      <c r="E461" s="2" cm="1">
        <f t="array" ref="E461">_FV(A461,"Volume average",TRUE)</f>
        <v>3334589</v>
      </c>
      <c r="F461" s="4" cm="1">
        <f t="array" ref="F461">_FV(A461,"Year incorporated",TRUE)</f>
        <v>2015</v>
      </c>
      <c r="G461" s="5" cm="1">
        <f t="array" ref="G461">_FV(A461,"Price")</f>
        <v>487.28</v>
      </c>
      <c r="H461" s="2" cm="1">
        <f t="array" ref="H461">_FV(A461,"Employees")</f>
        <v>400000</v>
      </c>
      <c r="I461" t="str" cm="1">
        <f t="array" ref="I461">_FV(A461,"Industry")</f>
        <v>Healthcare Providers &amp; Services</v>
      </c>
    </row>
    <row r="462" spans="1:9" x14ac:dyDescent="0.3">
      <c r="A462" t="e" vm="459">
        <v>#VALUE!</v>
      </c>
      <c r="B462" s="2" cm="1">
        <f t="array" ref="B462">_FV(A462,"Shares outstanding",TRUE)</f>
        <v>609695400</v>
      </c>
      <c r="C462" t="str" cm="1">
        <f t="array" ref="C462">_FV(A462,"Exchange abbreviation",TRUE)</f>
        <v>XNYS</v>
      </c>
      <c r="D462" s="3" cm="1">
        <f t="array" ref="D462">_FV(A462,"P/E",TRUE)</f>
        <v>17.269300000000001</v>
      </c>
      <c r="E462" s="2" cm="1">
        <f t="array" ref="E462">_FV(A462,"Volume average",TRUE)</f>
        <v>2775300</v>
      </c>
      <c r="F462" s="4" cm="1">
        <f t="array" ref="F462">_FV(A462,"Year incorporated",TRUE)</f>
        <v>1969</v>
      </c>
      <c r="G462" s="5" cm="1">
        <f t="array" ref="G462">_FV(A462,"Price")</f>
        <v>197.06</v>
      </c>
      <c r="H462" s="2" cm="1">
        <f t="array" ref="H462">_FV(A462,"Employees")</f>
        <v>31471</v>
      </c>
      <c r="I462" t="str" cm="1">
        <f t="array" ref="I462">_FV(A462,"Industry")</f>
        <v>Freight &amp; Logistics Services</v>
      </c>
    </row>
    <row r="463" spans="1:9" x14ac:dyDescent="0.3">
      <c r="A463" t="e" vm="460">
        <v>#VALUE!</v>
      </c>
      <c r="B463" s="2" cm="1">
        <f t="array" ref="B463">_FV(A463,"Shares outstanding",TRUE)</f>
        <v>856688900</v>
      </c>
      <c r="C463" t="str" cm="1">
        <f t="array" ref="C463">_FV(A463,"Exchange abbreviation",TRUE)</f>
        <v>XNYS</v>
      </c>
      <c r="D463" s="3" cm="1">
        <f t="array" ref="D463">_FV(A463,"P/E",TRUE)</f>
        <v>14.211600000000001</v>
      </c>
      <c r="E463" s="2" cm="1">
        <f t="array" ref="E463">_FV(A463,"Volume average",TRUE)</f>
        <v>3380253</v>
      </c>
      <c r="F463" s="4" cm="1">
        <f t="array" ref="F463">_FV(A463,"Year incorporated",TRUE)</f>
        <v>1999</v>
      </c>
      <c r="G463" s="5" cm="1">
        <f t="array" ref="G463">_FV(A463,"Price")</f>
        <v>173.29</v>
      </c>
      <c r="H463" s="2" cm="1">
        <f t="array" ref="H463">_FV(A463,"Employees")</f>
        <v>536000</v>
      </c>
      <c r="I463" t="str" cm="1">
        <f t="array" ref="I463">_FV(A463,"Industry")</f>
        <v>Freight &amp; Logistics Services</v>
      </c>
    </row>
    <row r="464" spans="1:9" x14ac:dyDescent="0.3">
      <c r="A464" t="e" vm="461">
        <v>#VALUE!</v>
      </c>
      <c r="B464" s="2" cm="1">
        <f t="array" ref="B464">_FV(A464,"Shares outstanding",TRUE)</f>
        <v>68731160</v>
      </c>
      <c r="C464" t="str" cm="1">
        <f t="array" ref="C464">_FV(A464,"Exchange abbreviation",TRUE)</f>
        <v>XNYS</v>
      </c>
      <c r="D464" s="3" cm="1">
        <f t="array" ref="D464">_FV(A464,"P/E",TRUE)</f>
        <v>11.236000000000001</v>
      </c>
      <c r="E464" s="2" cm="1">
        <f t="array" ref="E464">_FV(A464,"Volume average",TRUE)</f>
        <v>1026113</v>
      </c>
      <c r="F464" s="4" cm="1">
        <f t="array" ref="F464">_FV(A464,"Year incorporated",TRUE)</f>
        <v>1998</v>
      </c>
      <c r="G464" s="5" cm="1">
        <f t="array" ref="G464">_FV(A464,"Price")</f>
        <v>328.38</v>
      </c>
      <c r="H464" s="2" cm="1">
        <f t="array" ref="H464">_FV(A464,"Employees")</f>
        <v>24600</v>
      </c>
      <c r="I464" t="str" cm="1">
        <f t="array" ref="I464">_FV(A464,"Industry")</f>
        <v>Professional &amp; Commercial Services</v>
      </c>
    </row>
    <row r="465" spans="1:9" x14ac:dyDescent="0.3">
      <c r="A465" t="e" vm="462">
        <v>#VALUE!</v>
      </c>
      <c r="B465" s="2" cm="1">
        <f t="array" ref="B465">_FV(A465,"Shares outstanding",TRUE)</f>
        <v>1533000000</v>
      </c>
      <c r="C465" t="str" cm="1">
        <f t="array" ref="C465">_FV(A465,"Exchange abbreviation",TRUE)</f>
        <v>XNYS</v>
      </c>
      <c r="D465" s="3" cm="1">
        <f t="array" ref="D465">_FV(A465,"P/E",TRUE)</f>
        <v>7.9497</v>
      </c>
      <c r="E465" s="2" cm="1">
        <f t="array" ref="E465">_FV(A465,"Volume average",TRUE)</f>
        <v>17311250</v>
      </c>
      <c r="F465" s="4" cm="1">
        <f t="array" ref="F465">_FV(A465,"Year incorporated",TRUE)</f>
        <v>1929</v>
      </c>
      <c r="G465" s="5" cm="1">
        <f t="array" ref="G465">_FV(A465,"Price")</f>
        <v>28.98</v>
      </c>
      <c r="H465" s="2" cm="1">
        <f t="array" ref="H465">_FV(A465,"Employees")</f>
        <v>76646</v>
      </c>
      <c r="I465" t="str" cm="1">
        <f t="array" ref="I465">_FV(A465,"Industry")</f>
        <v>Banking Services</v>
      </c>
    </row>
    <row r="466" spans="1:9" x14ac:dyDescent="0.3">
      <c r="A466" t="e" vm="463">
        <v>#VALUE!</v>
      </c>
      <c r="B466" s="2" cm="1">
        <f t="array" ref="B466">_FV(A466,"Shares outstanding",TRUE)</f>
        <v>2049145000</v>
      </c>
      <c r="C466" t="str" cm="1">
        <f t="array" ref="C466">_FV(A466,"Exchange abbreviation",TRUE)</f>
        <v>XNYS</v>
      </c>
      <c r="D466" s="3" cm="1">
        <f t="array" ref="D466">_FV(A466,"P/E",TRUE)</f>
        <v>30.211200000000002</v>
      </c>
      <c r="E466" s="2" cm="1">
        <f t="array" ref="E466">_FV(A466,"Volume average",TRUE)</f>
        <v>6113774</v>
      </c>
      <c r="F466" s="4" cm="1">
        <f t="array" ref="F466">_FV(A466,"Year incorporated",TRUE)</f>
        <v>2007</v>
      </c>
      <c r="G466" s="5" cm="1">
        <f t="array" ref="G466">_FV(A466,"Price")</f>
        <v>225.6</v>
      </c>
      <c r="H466" s="2" cm="1">
        <f t="array" ref="H466">_FV(A466,"Employees")</f>
        <v>26500</v>
      </c>
      <c r="I466" t="str" cm="1">
        <f t="array" ref="I466">_FV(A466,"Industry")</f>
        <v>Software &amp; IT Services</v>
      </c>
    </row>
    <row r="467" spans="1:9" x14ac:dyDescent="0.3">
      <c r="A467" t="e" vm="464">
        <v>#VALUE!</v>
      </c>
      <c r="B467" s="2" cm="1">
        <f t="array" ref="B467">_FV(A467,"Shares outstanding",TRUE)</f>
        <v>388656900</v>
      </c>
      <c r="C467" t="str" cm="1">
        <f t="array" ref="C467">_FV(A467,"Exchange abbreviation",TRUE)</f>
        <v>XNYS</v>
      </c>
      <c r="D467" s="3" cm="1">
        <f t="array" ref="D467">_FV(A467,"P/E",TRUE)</f>
        <v>20.606300000000001</v>
      </c>
      <c r="E467" s="2" cm="1">
        <f t="array" ref="E467">_FV(A467,"Volume average",TRUE)</f>
        <v>5799343</v>
      </c>
      <c r="F467" s="4" cm="1">
        <f t="array" ref="F467">_FV(A467,"Year incorporated",TRUE)</f>
        <v>1899</v>
      </c>
      <c r="G467" s="5" cm="1">
        <f t="array" ref="G467">_FV(A467,"Price")</f>
        <v>20.98</v>
      </c>
      <c r="H467" s="2" cm="1">
        <f t="array" ref="H467">_FV(A467,"Employees")</f>
        <v>35000</v>
      </c>
      <c r="I467" t="str" cm="1">
        <f t="array" ref="I467">_FV(A467,"Industry")</f>
        <v>Textiles &amp; Apparel</v>
      </c>
    </row>
    <row r="468" spans="1:9" x14ac:dyDescent="0.3">
      <c r="A468" t="e" vm="465">
        <v>#VALUE!</v>
      </c>
      <c r="B468" s="2" cm="1">
        <f t="array" ref="B468">_FV(A468,"Shares outstanding",TRUE)</f>
        <v>1004238000</v>
      </c>
      <c r="C468" t="str" cm="1">
        <f t="array" ref="C468">_FV(A468,"Exchange abbreviation",TRUE)</f>
        <v>XNYS</v>
      </c>
      <c r="D468" s="3" cm="1">
        <f t="array" ref="D468">_FV(A468,"P/E",TRUE)</f>
        <v>22.607500000000002</v>
      </c>
      <c r="E468" s="2" cm="1">
        <f t="array" ref="E468">_FV(A468,"Volume average",TRUE)</f>
        <v>4739453</v>
      </c>
      <c r="F468" s="4" cm="1">
        <f t="array" ref="F468">_FV(A468,"Year incorporated",TRUE)</f>
        <v>2017</v>
      </c>
      <c r="G468" s="5" cm="1">
        <f t="array" ref="G468">_FV(A468,"Price")</f>
        <v>32.4</v>
      </c>
      <c r="H468" s="2" cm="1">
        <f t="array" ref="H468">_FV(A468,"Employees")</f>
        <v>23</v>
      </c>
      <c r="I468" t="str" cm="1">
        <f t="array" ref="I468">_FV(A468,"Industry")</f>
        <v>Residential &amp; Commercial REIT</v>
      </c>
    </row>
    <row r="469" spans="1:9" x14ac:dyDescent="0.3">
      <c r="A469" t="e" vm="466">
        <v>#VALUE!</v>
      </c>
      <c r="B469" s="2" cm="1">
        <f t="array" ref="B469">_FV(A469,"Shares outstanding",TRUE)</f>
        <v>361516900</v>
      </c>
      <c r="C469" t="str" cm="1">
        <f t="array" ref="C469">_FV(A469,"Exchange abbreviation",TRUE)</f>
        <v>XNYS</v>
      </c>
      <c r="D469" s="3" cm="1">
        <f t="array" ref="D469">_FV(A469,"P/E",TRUE)</f>
        <v>3.0421</v>
      </c>
      <c r="E469" s="2" cm="1">
        <f t="array" ref="E469">_FV(A469,"Volume average",TRUE)</f>
        <v>4507561</v>
      </c>
      <c r="F469" s="4" cm="1">
        <f t="array" ref="F469">_FV(A469,"Year incorporated",TRUE)</f>
        <v>1981</v>
      </c>
      <c r="G469" s="5" cm="1">
        <f t="array" ref="G469">_FV(A469,"Price")</f>
        <v>104.31</v>
      </c>
      <c r="H469" s="2" cm="1">
        <f t="array" ref="H469">_FV(A469,"Employees")</f>
        <v>9716</v>
      </c>
      <c r="I469" t="str" cm="1">
        <f t="array" ref="I469">_FV(A469,"Industry")</f>
        <v>Oil &amp; Gas</v>
      </c>
    </row>
    <row r="470" spans="1:9" x14ac:dyDescent="0.3">
      <c r="A470" t="e" vm="467">
        <v>#VALUE!</v>
      </c>
      <c r="B470" s="2" cm="1">
        <f t="array" ref="B470">_FV(A470,"Shares outstanding",TRUE)</f>
        <v>133056900</v>
      </c>
      <c r="C470" t="str" cm="1">
        <f t="array" ref="C470">_FV(A470,"Exchange abbreviation",TRUE)</f>
        <v>XNYS</v>
      </c>
      <c r="D470" s="3" cm="1">
        <f t="array" ref="D470">_FV(A470,"P/E",TRUE)</f>
        <v>40.150799999999997</v>
      </c>
      <c r="E470" s="2" cm="1">
        <f t="array" ref="E470">_FV(A470,"Volume average",TRUE)</f>
        <v>749339</v>
      </c>
      <c r="F470" s="4" cm="1">
        <f t="array" ref="F470">_FV(A470,"Year incorporated",TRUE)</f>
        <v>2007</v>
      </c>
      <c r="G470" s="5" cm="1">
        <f t="array" ref="G470">_FV(A470,"Price")</f>
        <v>190.23</v>
      </c>
      <c r="H470" s="2" cm="1">
        <f t="array" ref="H470">_FV(A470,"Employees")</f>
        <v>11397</v>
      </c>
      <c r="I470" t="str" cm="1">
        <f t="array" ref="I470">_FV(A470,"Industry")</f>
        <v>Construction Materials</v>
      </c>
    </row>
    <row r="471" spans="1:9" x14ac:dyDescent="0.3">
      <c r="A471" t="e" vm="468">
        <v>#VALUE!</v>
      </c>
      <c r="B471" s="2" cm="1">
        <f t="array" ref="B471">_FV(A471,"Shares outstanding",TRUE)</f>
        <v>144456600</v>
      </c>
      <c r="C471" t="str" cm="1">
        <f t="array" ref="C471">_FV(A471,"Exchange abbreviation",TRUE)</f>
        <v>XNAS</v>
      </c>
      <c r="D471" s="3" cm="1">
        <f t="array" ref="D471">_FV(A471,"P/E",TRUE)</f>
        <v>43.749400000000001</v>
      </c>
      <c r="E471" s="2" cm="1">
        <f t="array" ref="E471">_FV(A471,"Volume average",TRUE)</f>
        <v>892375</v>
      </c>
      <c r="F471" s="4" cm="1">
        <f t="array" ref="F471">_FV(A471,"Year incorporated",TRUE)</f>
        <v>2008</v>
      </c>
      <c r="G471" s="5" cm="1">
        <f t="array" ref="G471">_FV(A471,"Price")</f>
        <v>205.76</v>
      </c>
      <c r="H471" s="2" cm="1">
        <f t="array" ref="H471">_FV(A471,"Employees")</f>
        <v>7000</v>
      </c>
      <c r="I471" t="str" cm="1">
        <f t="array" ref="I471">_FV(A471,"Industry")</f>
        <v>Software &amp; IT Services</v>
      </c>
    </row>
    <row r="472" spans="1:9" x14ac:dyDescent="0.3">
      <c r="A472" t="e" vm="469">
        <v>#VALUE!</v>
      </c>
      <c r="B472" s="2" cm="1">
        <f t="array" ref="B472">_FV(A472,"Shares outstanding",TRUE)</f>
        <v>104096400</v>
      </c>
      <c r="C472" t="str" cm="1">
        <f t="array" ref="C472">_FV(A472,"Exchange abbreviation",TRUE)</f>
        <v>XNAS</v>
      </c>
      <c r="D472" s="3" cm="1">
        <f t="array" ref="D472">_FV(A472,"P/E",TRUE)</f>
        <v>34.152700000000003</v>
      </c>
      <c r="E472" s="2" cm="1">
        <f t="array" ref="E472">_FV(A472,"Volume average",TRUE)</f>
        <v>453031</v>
      </c>
      <c r="F472" s="4" cm="1">
        <f t="array" ref="F472">_FV(A472,"Year incorporated",TRUE)</f>
        <v>1995</v>
      </c>
      <c r="G472" s="5" cm="1">
        <f t="array" ref="G472">_FV(A472,"Price")</f>
        <v>220.77</v>
      </c>
      <c r="H472" s="2" cm="1">
        <f t="array" ref="H472">_FV(A472,"Employees")</f>
        <v>914</v>
      </c>
      <c r="I472" t="str" cm="1">
        <f t="array" ref="I472">_FV(A472,"Industry")</f>
        <v>Software &amp; IT Services</v>
      </c>
    </row>
    <row r="473" spans="1:9" x14ac:dyDescent="0.3">
      <c r="A473" t="e" vm="470">
        <v>#VALUE!</v>
      </c>
      <c r="B473" s="2" cm="1">
        <f t="array" ref="B473">_FV(A473,"Shares outstanding",TRUE)</f>
        <v>257589400</v>
      </c>
      <c r="C473" t="str" cm="1">
        <f t="array" ref="C473">_FV(A473,"Exchange abbreviation",TRUE)</f>
        <v>XNAS</v>
      </c>
      <c r="D473" s="3" cm="1">
        <f t="array" ref="D473">_FV(A473,"P/E",TRUE)</f>
        <v>27.5915</v>
      </c>
      <c r="E473" s="2" cm="1">
        <f t="array" ref="E473">_FV(A473,"Volume average",TRUE)</f>
        <v>1105539</v>
      </c>
      <c r="F473" s="4" cm="1">
        <f t="array" ref="F473">_FV(A473,"Year incorporated",TRUE)</f>
        <v>1989</v>
      </c>
      <c r="G473" s="5" cm="1">
        <f t="array" ref="G473">_FV(A473,"Price")</f>
        <v>346.59</v>
      </c>
      <c r="H473" s="2" cm="1">
        <f t="array" ref="H473">_FV(A473,"Employees")</f>
        <v>4800</v>
      </c>
      <c r="I473" t="str" cm="1">
        <f t="array" ref="I473">_FV(A473,"Industry")</f>
        <v>Biotechnology &amp; Medical Research</v>
      </c>
    </row>
    <row r="474" spans="1:9" x14ac:dyDescent="0.3">
      <c r="A474" t="e" vm="471">
        <v>#VALUE!</v>
      </c>
      <c r="B474" s="2" cm="1">
        <f t="array" ref="B474">_FV(A474,"Shares outstanding",TRUE)</f>
        <v>400053500</v>
      </c>
      <c r="C474" t="str" cm="1">
        <f t="array" ref="C474">_FV(A474,"Exchange abbreviation",TRUE)</f>
        <v>XNYS</v>
      </c>
      <c r="D474" s="3" cm="1">
        <f t="array" ref="D474">_FV(A474,"P/E",TRUE)</f>
        <v>822.40499999999997</v>
      </c>
      <c r="E474" s="2" cm="1">
        <f t="array" ref="E474">_FV(A474,"Volume average",TRUE)</f>
        <v>2318921</v>
      </c>
      <c r="F474" s="4" cm="1">
        <f t="array" ref="F474">_FV(A474,"Year incorporated",TRUE)</f>
        <v>1987</v>
      </c>
      <c r="G474" s="5" cm="1">
        <f t="array" ref="G474">_FV(A474,"Price")</f>
        <v>47.77</v>
      </c>
      <c r="H474" s="2" cm="1">
        <f t="array" ref="H474">_FV(A474,"Employees")</f>
        <v>451</v>
      </c>
      <c r="I474" t="str" cm="1">
        <f t="array" ref="I474">_FV(A474,"Industry")</f>
        <v>Residential &amp; Commercial REIT</v>
      </c>
    </row>
    <row r="475" spans="1:9" x14ac:dyDescent="0.3">
      <c r="A475" t="e" vm="472">
        <v>#VALUE!</v>
      </c>
      <c r="B475" s="2" cm="1">
        <f t="array" ref="B475">_FV(A475,"Shares outstanding",TRUE)</f>
        <v>1199008000</v>
      </c>
      <c r="C475" t="str" cm="1">
        <f t="array" ref="C475">_FV(A475,"Exchange abbreviation",TRUE)</f>
        <v>XNAS</v>
      </c>
      <c r="D475" s="3" cm="1">
        <f t="array" ref="D475">_FV(A475,"P/E",TRUE)</f>
        <v>5.3582000000000001</v>
      </c>
      <c r="E475" s="2" cm="1">
        <f t="array" ref="E475">_FV(A475,"Volume average",TRUE)</f>
        <v>8542684</v>
      </c>
      <c r="F475" s="4" cm="1">
        <f t="array" ref="F475">_FV(A475,"Year incorporated",TRUE)</f>
        <v>2019</v>
      </c>
      <c r="G475" s="5" cm="1">
        <f t="array" ref="G475">_FV(A475,"Price")</f>
        <v>9.02</v>
      </c>
      <c r="H475" s="2" cm="1">
        <f t="array" ref="H475">_FV(A475,"Employees")</f>
        <v>37000</v>
      </c>
      <c r="I475" t="str" cm="1">
        <f t="array" ref="I475">_FV(A475,"Industry")</f>
        <v>Pharmaceuticals</v>
      </c>
    </row>
    <row r="476" spans="1:9" x14ac:dyDescent="0.3">
      <c r="A476" t="e" vm="473">
        <v>#VALUE!</v>
      </c>
      <c r="B476" s="2" cm="1">
        <f t="array" ref="B476">_FV(A476,"Shares outstanding",TRUE)</f>
        <v>4203992000</v>
      </c>
      <c r="C476" t="str" cm="1">
        <f t="array" ref="C476">_FV(A476,"Exchange abbreviation",TRUE)</f>
        <v>XNYS</v>
      </c>
      <c r="D476" s="3" cm="1">
        <f t="array" ref="D476">_FV(A476,"P/E",TRUE)</f>
        <v>7.4006999999999996</v>
      </c>
      <c r="E476" s="2" cm="1">
        <f t="array" ref="E476">_FV(A476,"Volume average",TRUE)</f>
        <v>18617004</v>
      </c>
      <c r="F476" s="4" cm="1">
        <f t="array" ref="F476">_FV(A476,"Year incorporated",TRUE)</f>
        <v>1983</v>
      </c>
      <c r="G476" s="5" cm="1">
        <f t="array" ref="G476">_FV(A476,"Price")</f>
        <v>37.35</v>
      </c>
      <c r="H476" s="2" cm="1">
        <f t="array" ref="H476">_FV(A476,"Employees")</f>
        <v>117100</v>
      </c>
      <c r="I476" t="str" cm="1">
        <f t="array" ref="I476">_FV(A476,"Industry")</f>
        <v>Telecommunications Services</v>
      </c>
    </row>
    <row r="477" spans="1:9" x14ac:dyDescent="0.3">
      <c r="A477" t="e" vm="474">
        <v>#VALUE!</v>
      </c>
      <c r="B477" s="2" cm="1">
        <f t="array" ref="B477">_FV(A477,"Shares outstanding",TRUE)</f>
        <v>179869600</v>
      </c>
      <c r="C477" t="str" cm="1">
        <f t="array" ref="C477">_FV(A477,"Exchange abbreviation",TRUE)</f>
        <v>XNYS</v>
      </c>
      <c r="D477" s="3" cm="1">
        <f t="array" ref="D477">_FV(A477,"P/E",TRUE)</f>
        <v>27.192</v>
      </c>
      <c r="E477" s="2" cm="1">
        <f t="array" ref="E477">_FV(A477,"Volume average",TRUE)</f>
        <v>883255</v>
      </c>
      <c r="F477" s="4" cm="1">
        <f t="array" ref="F477">_FV(A477,"Year incorporated",TRUE)</f>
        <v>1989</v>
      </c>
      <c r="G477" s="5" cm="1">
        <f t="array" ref="G477">_FV(A477,"Price")</f>
        <v>97.42</v>
      </c>
      <c r="H477" s="2" cm="1">
        <f t="array" ref="H477">_FV(A477,"Employees")</f>
        <v>27000</v>
      </c>
      <c r="I477" t="str" cm="1">
        <f t="array" ref="I477">_FV(A477,"Industry")</f>
        <v>Machinery, Equipment &amp; Components</v>
      </c>
    </row>
    <row r="478" spans="1:9" x14ac:dyDescent="0.3">
      <c r="A478" t="e" vm="475">
        <v>#VALUE!</v>
      </c>
      <c r="B478" s="2" cm="1">
        <f t="array" ref="B478">_FV(A478,"Shares outstanding",TRUE)</f>
        <v>59020230</v>
      </c>
      <c r="C478" t="str" cm="1">
        <f t="array" ref="C478">_FV(A478,"Exchange abbreviation",TRUE)</f>
        <v>XNYS</v>
      </c>
      <c r="D478" s="3" cm="1">
        <f t="array" ref="D478">_FV(A478,"P/E",TRUE)</f>
        <v>25.249600000000001</v>
      </c>
      <c r="E478" s="2" cm="1">
        <f t="array" ref="E478">_FV(A478,"Volume average",TRUE)</f>
        <v>393872</v>
      </c>
      <c r="F478" s="4" cm="1">
        <f t="array" ref="F478">_FV(A478,"Year incorporated",TRUE)</f>
        <v>1991</v>
      </c>
      <c r="G478" s="5" cm="1">
        <f t="array" ref="G478">_FV(A478,"Price")</f>
        <v>296</v>
      </c>
      <c r="H478" s="2" cm="1">
        <f t="array" ref="H478">_FV(A478,"Employees")</f>
        <v>8200</v>
      </c>
      <c r="I478" t="str" cm="1">
        <f t="array" ref="I478">_FV(A478,"Industry")</f>
        <v>Healthcare Equipment &amp; Supplies</v>
      </c>
    </row>
    <row r="479" spans="1:9" x14ac:dyDescent="0.3">
      <c r="A479" t="e" vm="476">
        <v>#VALUE!</v>
      </c>
      <c r="B479" s="2" cm="1">
        <f t="array" ref="B479">_FV(A479,"Shares outstanding",TRUE)</f>
        <v>862795700</v>
      </c>
      <c r="C479" t="str" cm="1">
        <f t="array" ref="C479">_FV(A479,"Exchange abbreviation",TRUE)</f>
        <v>XNAS</v>
      </c>
      <c r="D479" s="3" cm="1">
        <f t="array" ref="D479">_FV(A479,"P/E",TRUE)</f>
        <v>7.4966999999999997</v>
      </c>
      <c r="E479" s="2" cm="1">
        <f t="array" ref="E479">_FV(A479,"Volume average",TRUE)</f>
        <v>6613667</v>
      </c>
      <c r="F479" s="4" cm="1">
        <f t="array" ref="F479">_FV(A479,"Year incorporated",TRUE)</f>
        <v>2014</v>
      </c>
      <c r="G479" s="5" cm="1">
        <f t="array" ref="G479">_FV(A479,"Price")</f>
        <v>31.55</v>
      </c>
      <c r="H479" s="2" cm="1">
        <f t="array" ref="H479">_FV(A479,"Employees")</f>
        <v>200000</v>
      </c>
      <c r="I479" t="str" cm="1">
        <f t="array" ref="I479">_FV(A479,"Industry")</f>
        <v>Food &amp; Drug Retailing</v>
      </c>
    </row>
    <row r="480" spans="1:9" x14ac:dyDescent="0.3">
      <c r="A480" t="e" vm="477">
        <v>#VALUE!</v>
      </c>
      <c r="B480" s="2" cm="1">
        <f t="array" ref="B480">_FV(A480,"Shares outstanding",TRUE)</f>
        <v>2435600000</v>
      </c>
      <c r="C480" t="str" cm="1">
        <f t="array" ref="C480">_FV(A480,"Exchange abbreviation",TRUE)</f>
        <v>XNAS</v>
      </c>
      <c r="D480" s="3" cm="1">
        <f t="array" ref="D480">_FV(A480,"P/E",TRUE)</f>
        <v>7.2262000000000004</v>
      </c>
      <c r="E480" s="2" cm="1">
        <f t="array" ref="E480">_FV(A480,"Volume average",TRUE)</f>
        <v>17368690</v>
      </c>
      <c r="F480" s="4" cm="1">
        <f t="array" ref="F480">_FV(A480,"Year incorporated",TRUE)</f>
        <v>2008</v>
      </c>
      <c r="G480" s="5" cm="1">
        <f t="array" ref="G480">_FV(A480,"Price")</f>
        <v>12.33</v>
      </c>
      <c r="H480" s="2" cm="1">
        <f t="array" ref="H480">_FV(A480,"Employees")</f>
        <v>37500</v>
      </c>
      <c r="I480" t="str" cm="1">
        <f t="array" ref="I480">_FV(A480,"Industry")</f>
        <v>Media &amp; Publishing</v>
      </c>
    </row>
    <row r="481" spans="1:9" x14ac:dyDescent="0.3">
      <c r="A481" t="e" vm="478">
        <v>#VALUE!</v>
      </c>
      <c r="B481" s="2" cm="1">
        <f t="array" ref="B481">_FV(A481,"Shares outstanding",TRUE)</f>
        <v>319322300</v>
      </c>
      <c r="C481" t="str" cm="1">
        <f t="array" ref="C481">_FV(A481,"Exchange abbreviation",TRUE)</f>
        <v>XNAS</v>
      </c>
      <c r="D481" s="3" cm="1">
        <f t="array" ref="D481">_FV(A481,"P/E",TRUE)</f>
        <v>15.2197</v>
      </c>
      <c r="E481" s="2" cm="1">
        <f t="array" ref="E481">_FV(A481,"Volume average",TRUE)</f>
        <v>3813330</v>
      </c>
      <c r="F481" s="4" cm="1">
        <f t="array" ref="F481">_FV(A481,"Year incorporated",TRUE)</f>
        <v>2000</v>
      </c>
      <c r="G481" s="5" cm="1">
        <f t="array" ref="G481">_FV(A481,"Price")</f>
        <v>33.04</v>
      </c>
      <c r="H481" s="2" cm="1">
        <f t="array" ref="H481">_FV(A481,"Employees")</f>
        <v>65000</v>
      </c>
      <c r="I481" t="str" cm="1">
        <f t="array" ref="I481">_FV(A481,"Industry")</f>
        <v>Computers, Phones &amp; Household Electronics</v>
      </c>
    </row>
    <row r="482" spans="1:9" x14ac:dyDescent="0.3">
      <c r="A482" t="e" vm="479">
        <v>#VALUE!</v>
      </c>
      <c r="B482" s="2" cm="1">
        <f t="array" ref="B482">_FV(A482,"Shares outstanding",TRUE)</f>
        <v>315434500</v>
      </c>
      <c r="C482" t="str" cm="1">
        <f t="array" ref="C482">_FV(A482,"Exchange abbreviation",TRUE)</f>
        <v>XNYS</v>
      </c>
      <c r="D482" s="3" cm="1">
        <f t="array" ref="D482">_FV(A482,"P/E",TRUE)</f>
        <v>22.074300000000001</v>
      </c>
      <c r="E482" s="2" cm="1">
        <f t="array" ref="E482">_FV(A482,"Volume average",TRUE)</f>
        <v>1166650</v>
      </c>
      <c r="F482" s="4" cm="1">
        <f t="array" ref="F482">_FV(A482,"Year incorporated",TRUE)</f>
        <v>1981</v>
      </c>
      <c r="G482" s="5" cm="1">
        <f t="array" ref="G482">_FV(A482,"Price")</f>
        <v>95.35</v>
      </c>
      <c r="H482" s="2" cm="1">
        <f t="array" ref="H482">_FV(A482,"Employees")</f>
        <v>7022</v>
      </c>
      <c r="I482" t="str" cm="1">
        <f t="array" ref="I482">_FV(A482,"Industry")</f>
        <v>Electrical Utilities &amp; IPPs</v>
      </c>
    </row>
    <row r="483" spans="1:9" x14ac:dyDescent="0.3">
      <c r="A483" t="e" vm="480">
        <v>#VALUE!</v>
      </c>
      <c r="B483" s="2" cm="1">
        <f t="array" ref="B483">_FV(A483,"Shares outstanding",TRUE)</f>
        <v>496294500</v>
      </c>
      <c r="C483" t="str" cm="1">
        <f t="array" ref="C483">_FV(A483,"Exchange abbreviation",TRUE)</f>
        <v>XNYS</v>
      </c>
      <c r="D483" s="3" cm="1">
        <f t="array" ref="D483">_FV(A483,"P/E",TRUE)</f>
        <v>323.53919999999999</v>
      </c>
      <c r="E483" s="2" cm="1">
        <f t="array" ref="E483">_FV(A483,"Volume average",TRUE)</f>
        <v>1996392</v>
      </c>
      <c r="F483" s="4" cm="1">
        <f t="array" ref="F483">_FV(A483,"Year incorporated",TRUE)</f>
        <v>2022</v>
      </c>
      <c r="G483" s="5" cm="1">
        <f t="array" ref="G483">_FV(A483,"Price")</f>
        <v>76.900000000000006</v>
      </c>
      <c r="H483" s="2" cm="1">
        <f t="array" ref="H483">_FV(A483,"Employees")</f>
        <v>514</v>
      </c>
      <c r="I483" t="str" cm="1">
        <f t="array" ref="I483">_FV(A483,"Industry")</f>
        <v>Residential &amp; Commercial REIT</v>
      </c>
    </row>
    <row r="484" spans="1:9" x14ac:dyDescent="0.3">
      <c r="A484" t="e" vm="481">
        <v>#VALUE!</v>
      </c>
      <c r="B484" s="2" cm="1">
        <f t="array" ref="B484">_FV(A484,"Shares outstanding",TRUE)</f>
        <v>3763200000</v>
      </c>
      <c r="C484" t="str" cm="1">
        <f t="array" ref="C484">_FV(A484,"Exchange abbreviation",TRUE)</f>
        <v>XNYS</v>
      </c>
      <c r="D484" s="3" cm="1">
        <f t="array" ref="D484">_FV(A484,"P/E",TRUE)</f>
        <v>10.6637</v>
      </c>
      <c r="E484" s="2" cm="1">
        <f t="array" ref="E484">_FV(A484,"Volume average",TRUE)</f>
        <v>24494557</v>
      </c>
      <c r="F484" s="4" cm="1">
        <f t="array" ref="F484">_FV(A484,"Year incorporated",TRUE)</f>
        <v>1929</v>
      </c>
      <c r="G484" s="5" cm="1">
        <f t="array" ref="G484">_FV(A484,"Price")</f>
        <v>36.72</v>
      </c>
      <c r="H484" s="2" cm="1">
        <f t="array" ref="H484">_FV(A484,"Employees")</f>
        <v>235591</v>
      </c>
      <c r="I484" t="str" cm="1">
        <f t="array" ref="I484">_FV(A484,"Industry")</f>
        <v>Banking Services</v>
      </c>
    </row>
    <row r="485" spans="1:9" x14ac:dyDescent="0.3">
      <c r="A485" t="e" vm="482">
        <v>#VALUE!</v>
      </c>
      <c r="B485" s="2" cm="1">
        <f t="array" ref="B485">_FV(A485,"Shares outstanding",TRUE)</f>
        <v>54757940</v>
      </c>
      <c r="C485" t="str" cm="1">
        <f t="array" ref="C485">_FV(A485,"Exchange abbreviation",TRUE)</f>
        <v>XNYS</v>
      </c>
      <c r="D485" s="3" cm="1">
        <f t="array" ref="D485">_FV(A485,"P/E",TRUE)</f>
        <v>26.172499999999999</v>
      </c>
      <c r="E485" s="2" cm="1">
        <f t="array" ref="E485">_FV(A485,"Volume average",TRUE)</f>
        <v>863849</v>
      </c>
      <c r="F485" s="4" cm="1">
        <f t="array" ref="F485">_FV(A485,"Year incorporated",TRUE)</f>
        <v>1955</v>
      </c>
      <c r="G485" s="5" cm="1">
        <f t="array" ref="G485">_FV(A485,"Price")</f>
        <v>135.75</v>
      </c>
      <c r="H485" s="2" cm="1">
        <f t="array" ref="H485">_FV(A485,"Employees")</f>
        <v>61000</v>
      </c>
      <c r="I485" t="str" cm="1">
        <f t="array" ref="I485">_FV(A485,"Industry")</f>
        <v>Household Goods</v>
      </c>
    </row>
    <row r="486" spans="1:9" x14ac:dyDescent="0.3">
      <c r="A486" t="e" vm="483">
        <v>#VALUE!</v>
      </c>
      <c r="B486" s="2" cm="1">
        <f t="array" ref="B486">_FV(A486,"Shares outstanding",TRUE)</f>
        <v>406816700</v>
      </c>
      <c r="C486" t="str" cm="1">
        <f t="array" ref="C486">_FV(A486,"Exchange abbreviation",TRUE)</f>
        <v>XNYS</v>
      </c>
      <c r="D486" s="3" cm="1">
        <f t="array" ref="D486">_FV(A486,"P/E",TRUE)</f>
        <v>30.5989</v>
      </c>
      <c r="E486" s="2" cm="1">
        <f t="array" ref="E486">_FV(A486,"Volume average",TRUE)</f>
        <v>1843058</v>
      </c>
      <c r="F486" s="4" cm="1">
        <f t="array" ref="F486">_FV(A486,"Year incorporated",TRUE)</f>
        <v>1995</v>
      </c>
      <c r="G486" s="5" cm="1">
        <f t="array" ref="G486">_FV(A486,"Price")</f>
        <v>167.81</v>
      </c>
      <c r="H486" s="2" cm="1">
        <f t="array" ref="H486">_FV(A486,"Employees")</f>
        <v>49500</v>
      </c>
      <c r="I486" t="str" cm="1">
        <f t="array" ref="I486">_FV(A486,"Industry")</f>
        <v>Professional &amp; Commercial Services</v>
      </c>
    </row>
    <row r="487" spans="1:9" x14ac:dyDescent="0.3">
      <c r="A487" t="e" vm="484">
        <v>#VALUE!</v>
      </c>
      <c r="B487" s="2" cm="1">
        <f t="array" ref="B487">_FV(A487,"Shares outstanding",TRUE)</f>
        <v>1218563000</v>
      </c>
      <c r="C487" t="str" cm="1">
        <f t="array" ref="C487">_FV(A487,"Exchange abbreviation",TRUE)</f>
        <v>XNYS</v>
      </c>
      <c r="D487" s="3" cm="1">
        <f t="array" ref="D487">_FV(A487,"P/E",TRUE)</f>
        <v>17.309000000000001</v>
      </c>
      <c r="E487" s="2" cm="1">
        <f t="array" ref="E487">_FV(A487,"Volume average",TRUE)</f>
        <v>5702279</v>
      </c>
      <c r="F487" s="4" cm="1">
        <f t="array" ref="F487">_FV(A487,"Year incorporated",TRUE)</f>
        <v>1987</v>
      </c>
      <c r="G487" s="5" cm="1">
        <f t="array" ref="G487">_FV(A487,"Price")</f>
        <v>29.1</v>
      </c>
      <c r="H487" s="2" cm="1">
        <f t="array" ref="H487">_FV(A487,"Employees")</f>
        <v>5043</v>
      </c>
      <c r="I487" t="str" cm="1">
        <f t="array" ref="I487">_FV(A487,"Industry")</f>
        <v>Oil &amp; Gas Related Equipment and Services</v>
      </c>
    </row>
    <row r="488" spans="1:9" x14ac:dyDescent="0.3">
      <c r="A488" t="e" vm="485">
        <v>#VALUE!</v>
      </c>
      <c r="B488" s="2" cm="1">
        <f t="array" ref="B488">_FV(A488,"Shares outstanding",TRUE)</f>
        <v>2697347000</v>
      </c>
      <c r="C488" t="str" cm="1">
        <f t="array" ref="C488">_FV(A488,"Exchange abbreviation",TRUE)</f>
        <v>XNYS</v>
      </c>
      <c r="D488" s="3" cm="1">
        <f t="array" ref="D488">_FV(A488,"P/E",TRUE)</f>
        <v>35.112000000000002</v>
      </c>
      <c r="E488" s="2" cm="1">
        <f t="array" ref="E488">_FV(A488,"Volume average",TRUE)</f>
        <v>5385813</v>
      </c>
      <c r="F488" s="4" cm="1">
        <f t="array" ref="F488">_FV(A488,"Year incorporated",TRUE)</f>
        <v>1969</v>
      </c>
      <c r="G488" s="5" cm="1">
        <f t="array" ref="G488">_FV(A488,"Price")</f>
        <v>150.47</v>
      </c>
      <c r="H488" s="2" cm="1">
        <f t="array" ref="H488">_FV(A488,"Employees")</f>
        <v>2100000</v>
      </c>
      <c r="I488" t="str" cm="1">
        <f t="array" ref="I488">_FV(A488,"Industry")</f>
        <v>Food &amp; Drug Retailing</v>
      </c>
    </row>
    <row r="489" spans="1:9" x14ac:dyDescent="0.3">
      <c r="A489" t="e" vm="486">
        <v>#VALUE!</v>
      </c>
      <c r="B489" s="2" cm="1">
        <f t="array" ref="B489">_FV(A489,"Shares outstanding",TRUE)</f>
        <v>273953400</v>
      </c>
      <c r="C489" t="str" cm="1">
        <f t="array" ref="C489">_FV(A489,"Exchange abbreviation",TRUE)</f>
        <v>XNYS</v>
      </c>
      <c r="D489" s="3" cm="1">
        <f t="array" ref="D489">_FV(A489,"P/E",TRUE)</f>
        <v>14.9322</v>
      </c>
      <c r="E489" s="2" cm="1">
        <f t="array" ref="E489">_FV(A489,"Volume average",TRUE)</f>
        <v>2009746</v>
      </c>
      <c r="F489" s="4" cm="1">
        <f t="array" ref="F489">_FV(A489,"Year incorporated",TRUE)</f>
        <v>1970</v>
      </c>
      <c r="G489" s="5" cm="1">
        <f t="array" ref="G489">_FV(A489,"Price")</f>
        <v>57.96</v>
      </c>
      <c r="H489" s="2" cm="1">
        <f t="array" ref="H489">_FV(A489,"Employees")</f>
        <v>8186</v>
      </c>
      <c r="I489" t="str" cm="1">
        <f t="array" ref="I489">_FV(A489,"Industry")</f>
        <v>Insurance</v>
      </c>
    </row>
    <row r="490" spans="1:9" x14ac:dyDescent="0.3">
      <c r="A490" t="e" vm="487">
        <v>#VALUE!</v>
      </c>
      <c r="B490" s="2" cm="1">
        <f t="array" ref="B490">_FV(A490,"Shares outstanding",TRUE)</f>
        <v>254651800</v>
      </c>
      <c r="C490" t="str" cm="1">
        <f t="array" ref="C490">_FV(A490,"Exchange abbreviation",TRUE)</f>
        <v>XNYS</v>
      </c>
      <c r="D490" s="3" cm="1">
        <f t="array" ref="D490">_FV(A490,"P/E",TRUE)</f>
        <v>9.2079000000000004</v>
      </c>
      <c r="E490" s="2" cm="1">
        <f t="array" ref="E490">_FV(A490,"Volume average",TRUE)</f>
        <v>1902016</v>
      </c>
      <c r="F490" s="4" cm="1">
        <f t="array" ref="F490">_FV(A490,"Year incorporated",TRUE)</f>
        <v>2018</v>
      </c>
      <c r="G490" s="5" cm="1">
        <f t="array" ref="G490">_FV(A490,"Price")</f>
        <v>28.34</v>
      </c>
      <c r="H490" s="2" cm="1">
        <f t="array" ref="H490">_FV(A490,"Employees")</f>
        <v>50500</v>
      </c>
      <c r="I490" t="str" cm="1">
        <f t="array" ref="I490">_FV(A490,"Industry")</f>
        <v>Containers &amp; Packaging</v>
      </c>
    </row>
    <row r="491" spans="1:9" x14ac:dyDescent="0.3">
      <c r="A491" t="e" vm="488">
        <v>#VALUE!</v>
      </c>
      <c r="B491" s="2" cm="1">
        <f t="array" ref="B491">_FV(A491,"Shares outstanding",TRUE)</f>
        <v>74242580</v>
      </c>
      <c r="C491" t="str" cm="1">
        <f t="array" ref="C491">_FV(A491,"Exchange abbreviation",TRUE)</f>
        <v>XNYS</v>
      </c>
      <c r="D491" s="3" cm="1">
        <f t="array" ref="D491">_FV(A491,"P/E",TRUE)</f>
        <v>51.041699999999999</v>
      </c>
      <c r="E491" s="2" cm="1">
        <f t="array" ref="E491">_FV(A491,"Volume average",TRUE)</f>
        <v>435941</v>
      </c>
      <c r="F491" s="4" cm="1">
        <f t="array" ref="F491">_FV(A491,"Year incorporated",TRUE)</f>
        <v>1923</v>
      </c>
      <c r="G491" s="5" cm="1">
        <f t="array" ref="G491">_FV(A491,"Price")</f>
        <v>369.17</v>
      </c>
      <c r="H491" s="2" cm="1">
        <f t="array" ref="H491">_FV(A491,"Employees")</f>
        <v>10700</v>
      </c>
      <c r="I491" t="str" cm="1">
        <f t="array" ref="I491">_FV(A491,"Industry")</f>
        <v>Healthcare Equipment &amp; Supplies</v>
      </c>
    </row>
    <row r="492" spans="1:9" x14ac:dyDescent="0.3">
      <c r="A492" t="e" vm="489">
        <v>#VALUE!</v>
      </c>
      <c r="B492" s="2" cm="1">
        <f t="array" ref="B492">_FV(A492,"Shares outstanding",TRUE)</f>
        <v>106413100</v>
      </c>
      <c r="C492" t="str" cm="1">
        <f t="array" ref="C492">_FV(A492,"Exchange abbreviation",TRUE)</f>
        <v>XNAS</v>
      </c>
      <c r="D492" s="3" cm="1">
        <f t="array" ref="D492">_FV(A492,"P/E",TRUE)</f>
        <v>21.709800000000001</v>
      </c>
      <c r="E492" s="2" cm="1">
        <f t="array" ref="E492">_FV(A492,"Volume average",TRUE)</f>
        <v>561305</v>
      </c>
      <c r="F492" s="4" cm="1">
        <f t="array" ref="F492">_FV(A492,"Year incorporated",TRUE)</f>
        <v>2009</v>
      </c>
      <c r="G492" s="5" cm="1">
        <f t="array" ref="G492">_FV(A492,"Price")</f>
        <v>224.29</v>
      </c>
      <c r="H492" s="2" cm="1">
        <f t="array" ref="H492">_FV(A492,"Employees")</f>
        <v>46000</v>
      </c>
      <c r="I492" t="str" cm="1">
        <f t="array" ref="I492">_FV(A492,"Industry")</f>
        <v>Insurance</v>
      </c>
    </row>
    <row r="493" spans="1:9" x14ac:dyDescent="0.3">
      <c r="A493" t="e" vm="490">
        <v>#VALUE!</v>
      </c>
      <c r="B493" s="2" cm="1">
        <f t="array" ref="B493">_FV(A493,"Shares outstanding",TRUE)</f>
        <v>732296000</v>
      </c>
      <c r="C493" t="str" cm="1">
        <f t="array" ref="C493">_FV(A493,"Exchange abbreviation",TRUE)</f>
        <v>XNYS</v>
      </c>
      <c r="D493" s="3" cm="1">
        <f t="array" ref="D493">_FV(A493,"P/E",TRUE)</f>
        <v>17.2637</v>
      </c>
      <c r="E493" s="2" cm="1">
        <f t="array" ref="E493">_FV(A493,"Volume average",TRUE)</f>
        <v>3968872</v>
      </c>
      <c r="F493" s="4" cm="1">
        <f t="array" ref="F493">_FV(A493,"Year incorporated",TRUE)</f>
        <v>1900</v>
      </c>
      <c r="G493" s="5" cm="1">
        <f t="array" ref="G493">_FV(A493,"Price")</f>
        <v>29.01</v>
      </c>
      <c r="H493" s="2" cm="1">
        <f t="array" ref="H493">_FV(A493,"Employees")</f>
        <v>9264</v>
      </c>
      <c r="I493" t="str" cm="1">
        <f t="array" ref="I493">_FV(A493,"Industry")</f>
        <v>Residential &amp; Commercial REIT</v>
      </c>
    </row>
    <row r="494" spans="1:9" x14ac:dyDescent="0.3">
      <c r="A494" t="e" vm="491">
        <v>#VALUE!</v>
      </c>
      <c r="B494" s="2" cm="1">
        <f t="array" ref="B494">_FV(A494,"Shares outstanding",TRUE)</f>
        <v>113681700</v>
      </c>
      <c r="C494" t="str" cm="1">
        <f t="array" ref="C494">_FV(A494,"Exchange abbreviation",TRUE)</f>
        <v>XNAS</v>
      </c>
      <c r="D494" s="3" t="e" cm="1" vm="54">
        <f t="array" ref="D494">_FV(A494,"P/E",TRUE)</f>
        <v>#VALUE!</v>
      </c>
      <c r="E494" s="2" cm="1">
        <f t="array" ref="E494">_FV(A494,"Volume average",TRUE)</f>
        <v>2273925</v>
      </c>
      <c r="F494" s="4" cm="1">
        <f t="array" ref="F494">_FV(A494,"Year incorporated",TRUE)</f>
        <v>2002</v>
      </c>
      <c r="G494" s="5" cm="1">
        <f t="array" ref="G494">_FV(A494,"Price")</f>
        <v>109.25</v>
      </c>
      <c r="H494" s="2" cm="1">
        <f t="array" ref="H494">_FV(A494,"Employees")</f>
        <v>27000</v>
      </c>
      <c r="I494" t="str" cm="1">
        <f t="array" ref="I494">_FV(A494,"Industry")</f>
        <v>Hotels &amp; Entertainment Services</v>
      </c>
    </row>
    <row r="495" spans="1:9" x14ac:dyDescent="0.3">
      <c r="A495" t="e" vm="492">
        <v>#VALUE!</v>
      </c>
      <c r="B495" s="2" cm="1">
        <f t="array" ref="B495">_FV(A495,"Shares outstanding",TRUE)</f>
        <v>550356300</v>
      </c>
      <c r="C495" t="str" cm="1">
        <f t="array" ref="C495">_FV(A495,"Exchange abbreviation",TRUE)</f>
        <v>XNAS</v>
      </c>
      <c r="D495" s="3" cm="1">
        <f t="array" ref="D495">_FV(A495,"P/E",TRUE)</f>
        <v>21.189399999999999</v>
      </c>
      <c r="E495" s="2" cm="1">
        <f t="array" ref="E495">_FV(A495,"Volume average",TRUE)</f>
        <v>2523548</v>
      </c>
      <c r="F495" s="4" cm="1">
        <f t="array" ref="F495">_FV(A495,"Year incorporated",TRUE)</f>
        <v>1909</v>
      </c>
      <c r="G495" s="5" cm="1">
        <f t="array" ref="G495">_FV(A495,"Price")</f>
        <v>69.11</v>
      </c>
      <c r="H495" s="2" cm="1">
        <f t="array" ref="H495">_FV(A495,"Employees")</f>
        <v>11982</v>
      </c>
      <c r="I495" t="str" cm="1">
        <f t="array" ref="I495">_FV(A495,"Industry")</f>
        <v>Electrical Utilities &amp; IPPs</v>
      </c>
    </row>
    <row r="496" spans="1:9" x14ac:dyDescent="0.3">
      <c r="A496" t="e" vm="493">
        <v>#VALUE!</v>
      </c>
      <c r="B496" s="2" cm="1">
        <f t="array" ref="B496">_FV(A496,"Shares outstanding",TRUE)</f>
        <v>4043000000</v>
      </c>
      <c r="C496" t="str" cm="1">
        <f t="array" ref="C496">_FV(A496,"Exchange abbreviation",TRUE)</f>
        <v>XNYS</v>
      </c>
      <c r="D496" s="3" cm="1">
        <f t="array" ref="D496">_FV(A496,"P/E",TRUE)</f>
        <v>7.3052999999999999</v>
      </c>
      <c r="E496" s="2" cm="1">
        <f t="array" ref="E496">_FV(A496,"Volume average",TRUE)</f>
        <v>15656133</v>
      </c>
      <c r="F496" s="4" cm="1">
        <f t="array" ref="F496">_FV(A496,"Year incorporated",TRUE)</f>
        <v>1882</v>
      </c>
      <c r="G496" s="5" cm="1">
        <f t="array" ref="G496">_FV(A496,"Price")</f>
        <v>106.04</v>
      </c>
      <c r="H496" s="2" cm="1">
        <f t="array" ref="H496">_FV(A496,"Employees")</f>
        <v>62000</v>
      </c>
      <c r="I496" t="str" cm="1">
        <f t="array" ref="I496">_FV(A496,"Industry")</f>
        <v>Oil &amp; Gas</v>
      </c>
    </row>
    <row r="497" spans="1:9" x14ac:dyDescent="0.3">
      <c r="A497" t="e" vm="494">
        <v>#VALUE!</v>
      </c>
      <c r="B497" s="2" cm="1">
        <f t="array" ref="B497">_FV(A497,"Shares outstanding",TRUE)</f>
        <v>212466100</v>
      </c>
      <c r="C497" t="str" cm="1">
        <f t="array" ref="C497">_FV(A497,"Exchange abbreviation",TRUE)</f>
        <v>XNAS</v>
      </c>
      <c r="D497" s="3" cm="1">
        <f t="array" ref="D497">_FV(A497,"P/E",TRUE)</f>
        <v>19.718499999999999</v>
      </c>
      <c r="E497" s="2" cm="1">
        <f t="array" ref="E497">_FV(A497,"Volume average",TRUE)</f>
        <v>1871677</v>
      </c>
      <c r="F497" s="4" cm="1">
        <f t="array" ref="F497">_FV(A497,"Year incorporated",TRUE)</f>
        <v>1983</v>
      </c>
      <c r="G497" s="5" cm="1">
        <f t="array" ref="G497">_FV(A497,"Price")</f>
        <v>40.85</v>
      </c>
      <c r="H497" s="2" cm="1">
        <f t="array" ref="H497">_FV(A497,"Employees")</f>
        <v>15000</v>
      </c>
      <c r="I497" t="str" cm="1">
        <f t="array" ref="I497">_FV(A497,"Industry")</f>
        <v>Healthcare Equipment &amp; Supplies</v>
      </c>
    </row>
    <row r="498" spans="1:9" x14ac:dyDescent="0.3">
      <c r="A498" t="e" vm="495">
        <v>#VALUE!</v>
      </c>
      <c r="B498" s="2" cm="1">
        <f t="array" ref="B498">_FV(A498,"Shares outstanding",TRUE)</f>
        <v>180617800</v>
      </c>
      <c r="C498" t="str" cm="1">
        <f t="array" ref="C498">_FV(A498,"Exchange abbreviation",TRUE)</f>
        <v>XNYS</v>
      </c>
      <c r="D498" s="3" cm="1">
        <f t="array" ref="D498">_FV(A498,"P/E",TRUE)</f>
        <v>53.1006</v>
      </c>
      <c r="E498" s="2" cm="1">
        <f t="array" ref="E498">_FV(A498,"Volume average",TRUE)</f>
        <v>1412120</v>
      </c>
      <c r="F498" s="4" cm="1">
        <f t="array" ref="F498">_FV(A498,"Year incorporated",TRUE)</f>
        <v>2011</v>
      </c>
      <c r="G498" s="5" cm="1">
        <f t="array" ref="G498">_FV(A498,"Price")</f>
        <v>106.33</v>
      </c>
      <c r="H498" s="2" cm="1">
        <f t="array" ref="H498">_FV(A498,"Employees")</f>
        <v>17800</v>
      </c>
      <c r="I498" t="str" cm="1">
        <f t="array" ref="I498">_FV(A498,"Industry")</f>
        <v>Machinery, Equipment &amp; Components</v>
      </c>
    </row>
    <row r="499" spans="1:9" x14ac:dyDescent="0.3">
      <c r="A499" t="e" vm="496">
        <v>#VALUE!</v>
      </c>
      <c r="B499" s="2" cm="1">
        <f t="array" ref="B499">_FV(A499,"Shares outstanding",TRUE)</f>
        <v>280107800</v>
      </c>
      <c r="C499" t="str" cm="1">
        <f t="array" ref="C499">_FV(A499,"Exchange abbreviation",TRUE)</f>
        <v>XNYS</v>
      </c>
      <c r="D499" s="3" cm="1">
        <f t="array" ref="D499">_FV(A499,"P/E",TRUE)</f>
        <v>32.209299999999999</v>
      </c>
      <c r="E499" s="2" cm="1">
        <f t="array" ref="E499">_FV(A499,"Volume average",TRUE)</f>
        <v>1490221</v>
      </c>
      <c r="F499" s="4" cm="1">
        <f t="array" ref="F499">_FV(A499,"Year incorporated",TRUE)</f>
        <v>1997</v>
      </c>
      <c r="G499" s="5" cm="1">
        <f t="array" ref="G499">_FV(A499,"Price")</f>
        <v>136.32</v>
      </c>
      <c r="H499" s="2" cm="1">
        <f t="array" ref="H499">_FV(A499,"Employees")</f>
        <v>23000</v>
      </c>
      <c r="I499" t="str" cm="1">
        <f t="array" ref="I499">_FV(A499,"Industry")</f>
        <v>Hotels &amp; Entertainment Services</v>
      </c>
    </row>
    <row r="500" spans="1:9" x14ac:dyDescent="0.3">
      <c r="A500" t="e" vm="497">
        <v>#VALUE!</v>
      </c>
      <c r="B500" s="2" cm="1">
        <f t="array" ref="B500">_FV(A500,"Shares outstanding",TRUE)</f>
        <v>208569300</v>
      </c>
      <c r="C500" t="str" cm="1">
        <f t="array" ref="C500">_FV(A500,"Exchange abbreviation",TRUE)</f>
        <v>XNYS</v>
      </c>
      <c r="D500" s="3" cm="1">
        <f t="array" ref="D500">_FV(A500,"P/E",TRUE)</f>
        <v>65.344700000000003</v>
      </c>
      <c r="E500" s="2" cm="1">
        <f t="array" ref="E500">_FV(A500,"Volume average",TRUE)</f>
        <v>1357503</v>
      </c>
      <c r="F500" s="4" cm="1">
        <f t="array" ref="F500">_FV(A500,"Year incorporated",TRUE)</f>
        <v>2001</v>
      </c>
      <c r="G500" s="5" cm="1">
        <f t="array" ref="G500">_FV(A500,"Price")</f>
        <v>136.63</v>
      </c>
      <c r="H500" s="2" cm="1">
        <f t="array" ref="H500">_FV(A500,"Employees")</f>
        <v>18000</v>
      </c>
      <c r="I500" t="str" cm="1">
        <f t="array" ref="I500">_FV(A500,"Industry")</f>
        <v>Healthcare Equipment &amp; Supplies</v>
      </c>
    </row>
    <row r="501" spans="1:9" x14ac:dyDescent="0.3">
      <c r="A501" t="e" vm="498">
        <v>#VALUE!</v>
      </c>
      <c r="B501" s="2" cm="1">
        <f t="array" ref="B501">_FV(A501,"Shares outstanding",TRUE)</f>
        <v>51399340</v>
      </c>
      <c r="C501" t="str" cm="1">
        <f t="array" ref="C501">_FV(A501,"Exchange abbreviation",TRUE)</f>
        <v>XNAS</v>
      </c>
      <c r="D501" s="3" cm="1">
        <f t="array" ref="D501">_FV(A501,"P/E",TRUE)</f>
        <v>32.897500000000001</v>
      </c>
      <c r="E501" s="2" cm="1">
        <f t="array" ref="E501">_FV(A501,"Volume average",TRUE)</f>
        <v>299606</v>
      </c>
      <c r="F501" s="4" cm="1">
        <f t="array" ref="F501">_FV(A501,"Year incorporated",TRUE)</f>
        <v>1991</v>
      </c>
      <c r="G501" s="5" cm="1">
        <f t="array" ref="G501">_FV(A501,"Price")</f>
        <v>265</v>
      </c>
      <c r="H501" s="2" cm="1">
        <f t="array" ref="H501">_FV(A501,"Employees")</f>
        <v>10500</v>
      </c>
      <c r="I501" t="str" cm="1">
        <f t="array" ref="I501">_FV(A501,"Industry")</f>
        <v>Electronic Equipment &amp; Parts</v>
      </c>
    </row>
    <row r="502" spans="1:9" x14ac:dyDescent="0.3">
      <c r="A502" t="e" vm="499">
        <v>#VALUE!</v>
      </c>
      <c r="B502" s="2" cm="1">
        <f t="array" ref="B502">_FV(A502,"Shares outstanding",TRUE)</f>
        <v>148100000</v>
      </c>
      <c r="C502" t="str" cm="1">
        <f t="array" ref="C502">_FV(A502,"Exchange abbreviation",TRUE)</f>
        <v>XNAS</v>
      </c>
      <c r="D502" s="3" cm="1">
        <f t="array" ref="D502">_FV(A502,"P/E",TRUE)</f>
        <v>3.8759000000000001</v>
      </c>
      <c r="E502" s="2" cm="1">
        <f t="array" ref="E502">_FV(A502,"Volume average",TRUE)</f>
        <v>5803384</v>
      </c>
      <c r="F502" s="4">
        <v>1957</v>
      </c>
      <c r="G502" s="5" cm="1">
        <f t="array" ref="G502">_FV(A502,"Price")</f>
        <v>19.93</v>
      </c>
      <c r="H502" s="2" cm="1">
        <f t="array" ref="H502">_FV(A502,"Employees")</f>
        <v>9989</v>
      </c>
      <c r="I502" t="str" cm="1">
        <f t="array" ref="I502">_FV(A502,"Industry")</f>
        <v>Banking Services</v>
      </c>
    </row>
    <row r="503" spans="1:9" x14ac:dyDescent="0.3">
      <c r="A503" t="e" vm="500">
        <v>#VALUE!</v>
      </c>
      <c r="B503" s="2" cm="1">
        <f t="array" ref="B503">_FV(A503,"Shares outstanding",TRUE)</f>
        <v>462558900</v>
      </c>
      <c r="C503" t="str" cm="1">
        <f t="array" ref="C503">_FV(A503,"Exchange abbreviation",TRUE)</f>
        <v>XNYS</v>
      </c>
      <c r="D503" s="3" cm="1">
        <f t="array" ref="D503">_FV(A503,"P/E",TRUE)</f>
        <v>39.5426</v>
      </c>
      <c r="E503" s="2" cm="1">
        <f t="array" ref="E503">_FV(A503,"Volume average",TRUE)</f>
        <v>1570084</v>
      </c>
      <c r="F503" s="4" cm="1">
        <f t="array" ref="F503">_FV(A503,"Year incorporated",TRUE)</f>
        <v>2012</v>
      </c>
      <c r="G503" s="5" cm="1">
        <f t="array" ref="G503">_FV(A503,"Price")</f>
        <v>178.47</v>
      </c>
      <c r="H503" s="2" cm="1">
        <f t="array" ref="H503">_FV(A503,"Employees")</f>
        <v>13800</v>
      </c>
      <c r="I503" t="str" cm="1">
        <f t="array" ref="I503">_FV(A503,"Industry")</f>
        <v>Pharmaceuticals</v>
      </c>
    </row>
  </sheetData>
  <autoFilter ref="A1:G503" xr:uid="{63605B83-3162-46B5-BCA1-B2EC6B45E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E107-3999-440F-90C8-98E4EA2699E4}">
  <dimension ref="A1:B14"/>
  <sheetViews>
    <sheetView workbookViewId="0">
      <selection activeCell="B6" sqref="B6"/>
    </sheetView>
  </sheetViews>
  <sheetFormatPr defaultRowHeight="14.4" x14ac:dyDescent="0.3"/>
  <cols>
    <col min="1" max="1" width="10.44140625" customWidth="1"/>
    <col min="2" max="2" width="43.88671875" bestFit="1" customWidth="1"/>
    <col min="3" max="3" width="17.5546875" customWidth="1"/>
  </cols>
  <sheetData>
    <row r="1" spans="1:2" x14ac:dyDescent="0.3">
      <c r="A1" t="s">
        <v>1026</v>
      </c>
      <c r="B1" t="s">
        <v>1027</v>
      </c>
    </row>
    <row r="2" spans="1:2" x14ac:dyDescent="0.3">
      <c r="A2" t="s">
        <v>0</v>
      </c>
      <c r="B2" t="s">
        <v>1028</v>
      </c>
    </row>
    <row r="3" spans="1:2" x14ac:dyDescent="0.3">
      <c r="A3" t="s">
        <v>1024</v>
      </c>
      <c r="B3" t="s">
        <v>1029</v>
      </c>
    </row>
    <row r="4" spans="1:2" x14ac:dyDescent="0.3">
      <c r="A4" t="s">
        <v>5</v>
      </c>
      <c r="B4" t="s">
        <v>1030</v>
      </c>
    </row>
    <row r="5" spans="1:2" x14ac:dyDescent="0.3">
      <c r="A5" s="1" t="s">
        <v>1025</v>
      </c>
      <c r="B5" t="s">
        <v>1</v>
      </c>
    </row>
    <row r="6" spans="1:2" x14ac:dyDescent="0.3">
      <c r="A6" s="1" t="s">
        <v>2</v>
      </c>
      <c r="B6" t="s">
        <v>1031</v>
      </c>
    </row>
    <row r="7" spans="1:2" x14ac:dyDescent="0.3">
      <c r="A7" s="1" t="s">
        <v>3</v>
      </c>
      <c r="B7" t="s">
        <v>1032</v>
      </c>
    </row>
    <row r="8" spans="1:2" x14ac:dyDescent="0.3">
      <c r="A8" s="1" t="s">
        <v>4</v>
      </c>
      <c r="B8" t="s">
        <v>1033</v>
      </c>
    </row>
    <row r="9" spans="1:2" x14ac:dyDescent="0.3">
      <c r="A9" s="1" t="s">
        <v>521</v>
      </c>
      <c r="B9" t="s">
        <v>1034</v>
      </c>
    </row>
    <row r="10" spans="1:2" x14ac:dyDescent="0.3">
      <c r="A10" s="1" t="s">
        <v>522</v>
      </c>
      <c r="B10" t="s">
        <v>1035</v>
      </c>
    </row>
    <row r="11" spans="1:2" x14ac:dyDescent="0.3">
      <c r="A11" s="1" t="s">
        <v>10</v>
      </c>
      <c r="B11" t="s">
        <v>1036</v>
      </c>
    </row>
    <row r="12" spans="1:2" x14ac:dyDescent="0.3">
      <c r="A12" s="1" t="s">
        <v>7</v>
      </c>
      <c r="B12" t="s">
        <v>1039</v>
      </c>
    </row>
    <row r="13" spans="1:2" x14ac:dyDescent="0.3">
      <c r="A13" s="1" t="s">
        <v>9</v>
      </c>
      <c r="B13" t="s">
        <v>1037</v>
      </c>
    </row>
    <row r="14" spans="1:2" x14ac:dyDescent="0.3">
      <c r="A14" s="1" t="s">
        <v>8</v>
      </c>
      <c r="B14"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FBE0-9846-4F85-B1AF-0D99125042A8}">
  <sheetPr filterMode="1"/>
  <dimension ref="A1:AG503"/>
  <sheetViews>
    <sheetView tabSelected="1" topLeftCell="S310" workbookViewId="0">
      <selection activeCell="AG1" sqref="AG1:AG503"/>
    </sheetView>
  </sheetViews>
  <sheetFormatPr defaultRowHeight="14.4" x14ac:dyDescent="0.3"/>
  <cols>
    <col min="3" max="3" width="10.33203125" customWidth="1"/>
    <col min="4" max="4" width="36.88671875" bestFit="1" customWidth="1"/>
    <col min="5" max="7" width="19.6640625" customWidth="1"/>
    <col min="8" max="8" width="10" customWidth="1"/>
    <col min="9" max="13" width="19.6640625" customWidth="1"/>
    <col min="14" max="17" width="10.44140625" style="1" customWidth="1"/>
    <col min="18" max="21" width="20.6640625" style="1" customWidth="1"/>
    <col min="22" max="22" width="8.88671875" style="1"/>
    <col min="23" max="23" width="9.5546875" style="1" customWidth="1"/>
    <col min="24" max="24" width="8.88671875" style="1"/>
  </cols>
  <sheetData>
    <row r="1" spans="1:33" x14ac:dyDescent="0.3">
      <c r="A1" t="s">
        <v>0</v>
      </c>
      <c r="B1" t="s">
        <v>0</v>
      </c>
      <c r="C1" t="s">
        <v>1043</v>
      </c>
      <c r="D1" t="s">
        <v>1024</v>
      </c>
      <c r="E1" t="s">
        <v>5</v>
      </c>
      <c r="F1" t="s">
        <v>1056</v>
      </c>
      <c r="G1" t="s">
        <v>1057</v>
      </c>
      <c r="H1" t="s">
        <v>1663</v>
      </c>
      <c r="I1" t="s">
        <v>1058</v>
      </c>
      <c r="J1" t="s">
        <v>1059</v>
      </c>
      <c r="K1" t="s">
        <v>1060</v>
      </c>
      <c r="L1" t="s">
        <v>1061</v>
      </c>
      <c r="M1" t="s">
        <v>1062</v>
      </c>
      <c r="N1" s="1" t="s">
        <v>1025</v>
      </c>
      <c r="O1" s="1" t="s">
        <v>1054</v>
      </c>
      <c r="P1" s="1" t="s">
        <v>1055</v>
      </c>
      <c r="Q1" s="1" t="s">
        <v>918</v>
      </c>
      <c r="R1" s="1" t="s">
        <v>1053</v>
      </c>
      <c r="S1" s="1" t="s">
        <v>1047</v>
      </c>
      <c r="T1" s="1" t="s">
        <v>1048</v>
      </c>
      <c r="U1" s="1" t="s">
        <v>1049</v>
      </c>
      <c r="V1" s="1" t="s">
        <v>1050</v>
      </c>
      <c r="W1" s="1" t="s">
        <v>1051</v>
      </c>
      <c r="X1" s="1" t="s">
        <v>1052</v>
      </c>
      <c r="Y1" s="1" t="s">
        <v>521</v>
      </c>
      <c r="Z1" s="1" t="s">
        <v>522</v>
      </c>
      <c r="AA1" s="1" t="s">
        <v>9</v>
      </c>
      <c r="AB1" t="s">
        <v>1662</v>
      </c>
      <c r="AC1" t="s">
        <v>1042</v>
      </c>
      <c r="AD1" t="s">
        <v>1044</v>
      </c>
      <c r="AE1" t="s">
        <v>1046</v>
      </c>
      <c r="AF1" t="s">
        <v>1045</v>
      </c>
      <c r="AG1" t="s">
        <v>1664</v>
      </c>
    </row>
    <row r="2" spans="1:33" x14ac:dyDescent="0.3">
      <c r="A2" t="s">
        <v>908</v>
      </c>
      <c r="B2" t="s">
        <v>908</v>
      </c>
      <c r="C2" t="s">
        <v>1117</v>
      </c>
      <c r="D2" t="s">
        <v>407</v>
      </c>
      <c r="E2" t="s">
        <v>29</v>
      </c>
      <c r="F2">
        <v>296072100</v>
      </c>
      <c r="G2" t="s">
        <v>1063</v>
      </c>
      <c r="H2" s="6">
        <v>1.31511E-3</v>
      </c>
      <c r="I2">
        <v>36.941200000000002</v>
      </c>
      <c r="J2">
        <v>1246694</v>
      </c>
      <c r="K2">
        <v>1999</v>
      </c>
      <c r="L2">
        <v>18100</v>
      </c>
      <c r="M2" t="s">
        <v>1064</v>
      </c>
      <c r="N2" s="1">
        <v>156.47999999999999</v>
      </c>
      <c r="O2" s="1">
        <v>6848</v>
      </c>
      <c r="P2" s="1">
        <v>9.3300364343324915</v>
      </c>
      <c r="Q2" s="1">
        <v>18.311915887850468</v>
      </c>
      <c r="R2" s="1">
        <v>23.627336448598129</v>
      </c>
      <c r="S2" s="1">
        <v>9.3757174786075375</v>
      </c>
      <c r="T2" s="1">
        <v>12.328495916753102</v>
      </c>
      <c r="U2" s="1" t="s">
        <v>1115</v>
      </c>
      <c r="V2" s="1" t="s">
        <v>1115</v>
      </c>
      <c r="W2" s="1">
        <v>27.27</v>
      </c>
      <c r="X2" s="1">
        <v>8</v>
      </c>
      <c r="Y2">
        <v>2.8034870000000001</v>
      </c>
      <c r="Z2">
        <v>104.69004814258884</v>
      </c>
      <c r="AA2">
        <v>17.602730000000001</v>
      </c>
      <c r="AB2" t="s">
        <v>1118</v>
      </c>
      <c r="AC2" t="s">
        <v>1119</v>
      </c>
      <c r="AD2">
        <v>45041737818</v>
      </c>
      <c r="AE2" t="s">
        <v>1120</v>
      </c>
      <c r="AF2">
        <v>1.0632559061050415</v>
      </c>
      <c r="AG2">
        <v>15.40630313</v>
      </c>
    </row>
    <row r="3" spans="1:33" hidden="1" x14ac:dyDescent="0.3">
      <c r="A3" t="s">
        <v>771</v>
      </c>
      <c r="B3" t="s">
        <v>771</v>
      </c>
      <c r="C3" t="s">
        <v>1121</v>
      </c>
      <c r="D3" t="s">
        <v>271</v>
      </c>
      <c r="E3" t="s">
        <v>21</v>
      </c>
      <c r="F3">
        <v>650642500</v>
      </c>
      <c r="G3" t="s">
        <v>1065</v>
      </c>
      <c r="H3" s="6">
        <v>3.1383000000000002E-4</v>
      </c>
      <c r="I3">
        <v>3.3195999999999999</v>
      </c>
      <c r="J3">
        <v>31908419</v>
      </c>
      <c r="K3">
        <v>1982</v>
      </c>
      <c r="L3">
        <v>123400</v>
      </c>
      <c r="M3" t="s">
        <v>1066</v>
      </c>
      <c r="N3" s="1">
        <v>17.574999999999999</v>
      </c>
      <c r="O3" s="1">
        <v>48971</v>
      </c>
      <c r="P3" s="1">
        <v>5.4645380602873592</v>
      </c>
      <c r="Q3" s="1">
        <v>0.2593371587265933</v>
      </c>
      <c r="R3" s="1">
        <v>3.2815339690837435</v>
      </c>
      <c r="S3" s="1">
        <v>-2.4372947590943577</v>
      </c>
      <c r="T3" s="1">
        <v>-2.8799400155638009</v>
      </c>
      <c r="U3" s="1" t="s">
        <v>1116</v>
      </c>
      <c r="V3" s="1" t="s">
        <v>1115</v>
      </c>
      <c r="W3" s="1">
        <v>16.66670036315918</v>
      </c>
      <c r="X3" s="1">
        <v>1</v>
      </c>
      <c r="Y3">
        <v>4.1163670000000003</v>
      </c>
      <c r="Z3">
        <v>57.390395866048507</v>
      </c>
      <c r="AA3">
        <v>-20.99624</v>
      </c>
      <c r="AB3" t="s">
        <v>1122</v>
      </c>
      <c r="AC3" t="s">
        <v>1119</v>
      </c>
      <c r="AD3">
        <v>10996323008.040001</v>
      </c>
      <c r="AE3" t="s">
        <v>1120</v>
      </c>
      <c r="AF3">
        <v>1.2508934736251831</v>
      </c>
      <c r="AG3">
        <v>26.350204690000002</v>
      </c>
    </row>
    <row r="4" spans="1:33" hidden="1" x14ac:dyDescent="0.3">
      <c r="A4" t="s">
        <v>1015</v>
      </c>
      <c r="B4" t="s">
        <v>1015</v>
      </c>
      <c r="C4" t="s">
        <v>1123</v>
      </c>
      <c r="D4" t="s">
        <v>512</v>
      </c>
      <c r="E4" t="s">
        <v>39</v>
      </c>
      <c r="F4">
        <v>59253720</v>
      </c>
      <c r="G4" t="s">
        <v>1063</v>
      </c>
      <c r="H4" s="6">
        <v>2.6598000000000003E-4</v>
      </c>
      <c r="I4">
        <v>19.521100000000001</v>
      </c>
      <c r="J4">
        <v>889868</v>
      </c>
      <c r="K4">
        <v>2001</v>
      </c>
      <c r="L4">
        <v>41000</v>
      </c>
      <c r="M4" t="s">
        <v>1067</v>
      </c>
      <c r="N4" s="1">
        <v>150</v>
      </c>
      <c r="O4" s="1">
        <v>10997.989</v>
      </c>
      <c r="P4" s="1">
        <v>8.0470738432104643</v>
      </c>
      <c r="Q4" s="1">
        <v>5.6020059667271891</v>
      </c>
      <c r="R4" s="1">
        <v>7.6260941886739468</v>
      </c>
      <c r="S4" s="1">
        <v>4.9393261847283396</v>
      </c>
      <c r="T4" s="1">
        <v>9.0110143103237164</v>
      </c>
      <c r="U4" s="1" t="s">
        <v>1115</v>
      </c>
      <c r="V4" s="1" t="s">
        <v>1115</v>
      </c>
      <c r="W4" s="1">
        <v>22.222200393676758</v>
      </c>
      <c r="X4" s="1">
        <v>6.9166698455810547</v>
      </c>
      <c r="Y4">
        <v>3.6095670000000002</v>
      </c>
      <c r="Z4">
        <v>114.58687764284623</v>
      </c>
      <c r="AA4">
        <v>6.6717339999999998</v>
      </c>
      <c r="AB4" t="s">
        <v>1124</v>
      </c>
      <c r="AC4" t="s">
        <v>1119</v>
      </c>
      <c r="AD4">
        <v>8987011105.7199993</v>
      </c>
      <c r="AE4" t="s">
        <v>1125</v>
      </c>
      <c r="AF4">
        <v>1.0567234754562378</v>
      </c>
      <c r="AG4">
        <v>11.519625</v>
      </c>
    </row>
    <row r="5" spans="1:33" x14ac:dyDescent="0.3">
      <c r="A5" t="s">
        <v>756</v>
      </c>
      <c r="B5" t="s">
        <v>756</v>
      </c>
      <c r="C5" t="s">
        <v>1126</v>
      </c>
      <c r="D5" t="s">
        <v>256</v>
      </c>
      <c r="E5" t="s">
        <v>19</v>
      </c>
      <c r="F5">
        <v>15836210000</v>
      </c>
      <c r="G5" t="s">
        <v>1065</v>
      </c>
      <c r="H5" s="6">
        <v>6.5920629999999994E-2</v>
      </c>
      <c r="I5">
        <v>26.2</v>
      </c>
      <c r="J5">
        <v>77870024</v>
      </c>
      <c r="K5">
        <v>1977</v>
      </c>
      <c r="L5">
        <v>164000</v>
      </c>
      <c r="M5" t="s">
        <v>1068</v>
      </c>
      <c r="N5" s="1">
        <v>137.21</v>
      </c>
      <c r="O5" s="1">
        <v>394328</v>
      </c>
      <c r="P5" s="1">
        <v>9.9555749376873539</v>
      </c>
      <c r="Q5" s="1">
        <v>25.309640705199733</v>
      </c>
      <c r="R5" s="1">
        <v>30.288744395528592</v>
      </c>
      <c r="S5" s="1">
        <v>21.102820559977637</v>
      </c>
      <c r="T5" s="1">
        <v>34.183852306659851</v>
      </c>
      <c r="U5" s="1" t="s">
        <v>1115</v>
      </c>
      <c r="V5" s="1" t="s">
        <v>1115</v>
      </c>
      <c r="W5" s="1">
        <v>33.333301544189453</v>
      </c>
      <c r="X5" s="1">
        <v>12.16670036315918</v>
      </c>
      <c r="Y5">
        <v>1.4564440000000001</v>
      </c>
      <c r="Z5">
        <v>62.611051513040195</v>
      </c>
      <c r="AA5">
        <v>26.341360000000002</v>
      </c>
      <c r="AB5" t="s">
        <v>1118</v>
      </c>
      <c r="AC5" t="s">
        <v>1119</v>
      </c>
      <c r="AD5">
        <v>2400663866579.9995</v>
      </c>
      <c r="AE5" t="s">
        <v>1120</v>
      </c>
      <c r="AF5">
        <v>1.1702820062637329</v>
      </c>
      <c r="AG5">
        <v>16.432649999999999</v>
      </c>
    </row>
    <row r="6" spans="1:33" hidden="1" x14ac:dyDescent="0.3">
      <c r="A6" t="s">
        <v>533</v>
      </c>
      <c r="B6" t="s">
        <v>533</v>
      </c>
      <c r="C6" t="s">
        <v>1127</v>
      </c>
      <c r="D6" t="s">
        <v>28</v>
      </c>
      <c r="E6" t="s">
        <v>29</v>
      </c>
      <c r="F6">
        <v>1768480000</v>
      </c>
      <c r="G6" t="s">
        <v>1063</v>
      </c>
      <c r="H6" s="6">
        <v>7.45132E-3</v>
      </c>
      <c r="I6">
        <v>19.343</v>
      </c>
      <c r="J6">
        <v>5788658</v>
      </c>
      <c r="K6">
        <v>2012</v>
      </c>
      <c r="L6">
        <v>50000</v>
      </c>
      <c r="M6" t="s">
        <v>1069</v>
      </c>
      <c r="N6" s="1">
        <v>151.86000000000001</v>
      </c>
      <c r="O6" s="1">
        <v>56197</v>
      </c>
      <c r="P6" s="1">
        <v>6.6635642074283865</v>
      </c>
      <c r="Q6" s="1">
        <v>20.538462907272631</v>
      </c>
      <c r="R6" s="1">
        <v>31.894941011086004</v>
      </c>
      <c r="S6" s="1">
        <v>7.7472821451098994</v>
      </c>
      <c r="T6" s="1">
        <v>17.343152447331754</v>
      </c>
      <c r="U6" s="1" t="s">
        <v>1116</v>
      </c>
      <c r="V6" s="1" t="s">
        <v>1115</v>
      </c>
      <c r="W6" s="1">
        <v>25</v>
      </c>
      <c r="X6" s="1">
        <v>10.16670036315918</v>
      </c>
      <c r="Y6">
        <v>2.6081859999999999</v>
      </c>
      <c r="Z6">
        <v>73.866957552481026</v>
      </c>
      <c r="AA6">
        <v>13.08619</v>
      </c>
      <c r="AB6" t="s">
        <v>1128</v>
      </c>
      <c r="AC6" t="s">
        <v>1119</v>
      </c>
      <c r="AD6">
        <v>256465043270.16003</v>
      </c>
      <c r="AE6" t="s">
        <v>1120</v>
      </c>
      <c r="AF6">
        <v>0.63476431369781494</v>
      </c>
      <c r="AG6">
        <v>29.78625156</v>
      </c>
    </row>
    <row r="7" spans="1:33" hidden="1" x14ac:dyDescent="0.3">
      <c r="A7" t="s">
        <v>835</v>
      </c>
      <c r="B7" t="s">
        <v>835</v>
      </c>
      <c r="C7" t="s">
        <v>1129</v>
      </c>
      <c r="D7" t="s">
        <v>334</v>
      </c>
      <c r="E7" t="s">
        <v>29</v>
      </c>
      <c r="F7">
        <v>202258200</v>
      </c>
      <c r="G7" t="s">
        <v>1063</v>
      </c>
      <c r="H7" s="6">
        <v>7.2696999999999996E-4</v>
      </c>
      <c r="I7">
        <v>19.029499999999999</v>
      </c>
      <c r="J7">
        <v>1465582</v>
      </c>
      <c r="K7">
        <v>2001</v>
      </c>
      <c r="L7">
        <v>39000</v>
      </c>
      <c r="M7" t="s">
        <v>1064</v>
      </c>
      <c r="N7" s="1">
        <v>164.29</v>
      </c>
      <c r="O7" s="1">
        <v>238587.00599999999</v>
      </c>
      <c r="P7" s="1">
        <v>7.3519936883576342</v>
      </c>
      <c r="Q7" s="1">
        <v>0.7120337475545504</v>
      </c>
      <c r="R7" s="1">
        <v>0.99183020889243234</v>
      </c>
      <c r="S7" s="1">
        <v>0.92299286419672733</v>
      </c>
      <c r="T7" s="1">
        <v>6.0148791887211468</v>
      </c>
      <c r="U7" s="1" t="s">
        <v>1116</v>
      </c>
      <c r="V7" s="1" t="s">
        <v>1115</v>
      </c>
      <c r="W7" s="1">
        <v>30</v>
      </c>
      <c r="X7" s="1">
        <v>11.66670036315918</v>
      </c>
      <c r="Y7">
        <v>2.874876</v>
      </c>
      <c r="Z7">
        <v>101.56188649485516</v>
      </c>
      <c r="AA7">
        <v>12.04734</v>
      </c>
      <c r="AB7" t="s">
        <v>1130</v>
      </c>
      <c r="AC7" t="s">
        <v>1119</v>
      </c>
      <c r="AD7">
        <v>31246867464.120003</v>
      </c>
      <c r="AE7" t="s">
        <v>1120</v>
      </c>
      <c r="AF7">
        <v>0.75072377920150757</v>
      </c>
      <c r="AG7">
        <v>12.577246880000001</v>
      </c>
    </row>
    <row r="8" spans="1:33" hidden="1" x14ac:dyDescent="0.3">
      <c r="A8" t="s">
        <v>570</v>
      </c>
      <c r="B8" t="s">
        <v>570</v>
      </c>
      <c r="C8" t="s">
        <v>1131</v>
      </c>
      <c r="D8" t="s">
        <v>69</v>
      </c>
      <c r="E8" t="s">
        <v>29</v>
      </c>
      <c r="F8">
        <v>1743574000</v>
      </c>
      <c r="G8" t="s">
        <v>1063</v>
      </c>
      <c r="H8" s="6">
        <v>5.6083000000000001E-3</v>
      </c>
      <c r="I8">
        <v>28.4846</v>
      </c>
      <c r="J8">
        <v>4905044</v>
      </c>
      <c r="K8">
        <v>1900</v>
      </c>
      <c r="L8">
        <v>113000</v>
      </c>
      <c r="M8" t="s">
        <v>1064</v>
      </c>
      <c r="N8" s="1">
        <v>113.08</v>
      </c>
      <c r="O8" s="1">
        <v>43653</v>
      </c>
      <c r="P8" s="1">
        <v>7.8334392428668691</v>
      </c>
      <c r="Q8" s="1">
        <v>15.882069960827435</v>
      </c>
      <c r="R8" s="1">
        <v>19.155613588985865</v>
      </c>
      <c r="S8" s="1">
        <v>5.0950866188532711</v>
      </c>
      <c r="T8" s="1">
        <v>6.872118612630933</v>
      </c>
      <c r="U8" s="1" t="s">
        <v>1116</v>
      </c>
      <c r="V8" s="1" t="s">
        <v>1115</v>
      </c>
      <c r="W8" s="1">
        <v>35.714298248291016</v>
      </c>
      <c r="X8" s="1">
        <v>3</v>
      </c>
      <c r="Y8">
        <v>4.4036090000000003</v>
      </c>
      <c r="Z8">
        <v>78.168172892082026</v>
      </c>
      <c r="AA8">
        <v>15.715199999999999</v>
      </c>
      <c r="AB8" t="s">
        <v>1128</v>
      </c>
      <c r="AC8" t="s">
        <v>1119</v>
      </c>
      <c r="AD8">
        <v>193100795802.75</v>
      </c>
      <c r="AE8" t="s">
        <v>1120</v>
      </c>
      <c r="AF8">
        <v>0.79990196228027344</v>
      </c>
      <c r="AG8">
        <v>24.830166250000001</v>
      </c>
    </row>
    <row r="9" spans="1:33" hidden="1" x14ac:dyDescent="0.3">
      <c r="A9" t="s">
        <v>1005</v>
      </c>
      <c r="B9" t="s">
        <v>1005</v>
      </c>
      <c r="C9" t="s">
        <v>1132</v>
      </c>
      <c r="D9" t="s">
        <v>503</v>
      </c>
      <c r="E9" t="s">
        <v>14</v>
      </c>
      <c r="F9">
        <v>369873000</v>
      </c>
      <c r="G9" t="s">
        <v>1065</v>
      </c>
      <c r="H9" s="6">
        <v>6.6798999999999992E-4</v>
      </c>
      <c r="I9">
        <v>19.620899999999999</v>
      </c>
      <c r="J9">
        <v>1490208</v>
      </c>
      <c r="K9">
        <v>2000</v>
      </c>
      <c r="L9">
        <v>5200</v>
      </c>
      <c r="M9" t="s">
        <v>1070</v>
      </c>
      <c r="N9" s="1">
        <v>63.98</v>
      </c>
      <c r="O9" s="1">
        <v>9249.98</v>
      </c>
      <c r="P9" s="1">
        <v>7.3212262752499342</v>
      </c>
      <c r="Q9" s="1">
        <v>23.317336902350061</v>
      </c>
      <c r="R9" s="1">
        <v>24.246765938953381</v>
      </c>
      <c r="S9" s="1">
        <v>3.4774661385382566</v>
      </c>
      <c r="T9" s="1">
        <v>10.404054211240469</v>
      </c>
      <c r="U9" s="1" t="s">
        <v>1115</v>
      </c>
      <c r="V9" s="1" t="s">
        <v>1115</v>
      </c>
      <c r="W9" s="1">
        <v>23.076900482177734</v>
      </c>
      <c r="X9" s="1">
        <v>5</v>
      </c>
      <c r="Y9">
        <v>4.396655</v>
      </c>
      <c r="Z9">
        <v>114.56170025802483</v>
      </c>
      <c r="AA9">
        <v>16.347729999999999</v>
      </c>
      <c r="AB9" t="s">
        <v>1041</v>
      </c>
      <c r="AC9" t="s">
        <v>1133</v>
      </c>
      <c r="AD9">
        <v>22991307358.32</v>
      </c>
      <c r="AE9" t="s">
        <v>1120</v>
      </c>
      <c r="AF9">
        <v>0.74513411521911621</v>
      </c>
      <c r="AG9">
        <v>22.459262500000001</v>
      </c>
    </row>
    <row r="10" spans="1:33" hidden="1" x14ac:dyDescent="0.3">
      <c r="A10" t="s">
        <v>873</v>
      </c>
      <c r="B10" t="s">
        <v>873</v>
      </c>
      <c r="C10" t="s">
        <v>1134</v>
      </c>
      <c r="D10" t="s">
        <v>372</v>
      </c>
      <c r="E10" t="s">
        <v>19</v>
      </c>
      <c r="F10">
        <v>658388500</v>
      </c>
      <c r="G10" t="s">
        <v>1063</v>
      </c>
      <c r="H10" s="6">
        <v>5.2010999999999993E-3</v>
      </c>
      <c r="I10">
        <v>26.260100000000001</v>
      </c>
      <c r="J10">
        <v>2183986</v>
      </c>
      <c r="K10">
        <v>2009</v>
      </c>
      <c r="L10">
        <v>721000</v>
      </c>
      <c r="M10" t="s">
        <v>1071</v>
      </c>
      <c r="N10" s="1">
        <v>285.10000000000002</v>
      </c>
      <c r="O10" s="1">
        <v>61594.305</v>
      </c>
      <c r="P10" s="1">
        <v>10.281479364832951</v>
      </c>
      <c r="Q10" s="1">
        <v>11.165267633103419</v>
      </c>
      <c r="R10" s="1">
        <v>15.207868649544793</v>
      </c>
      <c r="S10" s="1">
        <v>16.010710119679942</v>
      </c>
      <c r="T10" s="1">
        <v>39.503323583553581</v>
      </c>
      <c r="U10" s="1" t="s">
        <v>1116</v>
      </c>
      <c r="V10" s="1" t="s">
        <v>1116</v>
      </c>
      <c r="W10" s="1">
        <v>50</v>
      </c>
      <c r="X10" s="1">
        <v>3.5</v>
      </c>
      <c r="Y10">
        <v>1.7181500000000001</v>
      </c>
      <c r="Z10">
        <v>78.253677530544678</v>
      </c>
      <c r="AA10">
        <v>13.878159999999999</v>
      </c>
      <c r="AB10" t="s">
        <v>1041</v>
      </c>
      <c r="AC10" t="s">
        <v>1135</v>
      </c>
      <c r="AD10">
        <v>187571357729.28003</v>
      </c>
      <c r="AE10" t="s">
        <v>1120</v>
      </c>
      <c r="AF10">
        <v>1.1862150430679321</v>
      </c>
      <c r="AG10">
        <v>9.8043765599999997</v>
      </c>
    </row>
    <row r="11" spans="1:33" x14ac:dyDescent="0.3">
      <c r="A11" t="s">
        <v>753</v>
      </c>
      <c r="B11" t="s">
        <v>753</v>
      </c>
      <c r="C11" t="s">
        <v>1136</v>
      </c>
      <c r="D11" t="s">
        <v>253</v>
      </c>
      <c r="E11" t="s">
        <v>19</v>
      </c>
      <c r="F11">
        <v>457800000</v>
      </c>
      <c r="G11" t="s">
        <v>1065</v>
      </c>
      <c r="H11" s="6">
        <v>5.0843400000000006E-3</v>
      </c>
      <c r="I11">
        <v>37.571899999999999</v>
      </c>
      <c r="J11">
        <v>2499275</v>
      </c>
      <c r="K11">
        <v>1997</v>
      </c>
      <c r="L11">
        <v>29239</v>
      </c>
      <c r="M11" t="s">
        <v>1071</v>
      </c>
      <c r="N11" s="1">
        <v>345.76</v>
      </c>
      <c r="O11" s="1">
        <v>17606</v>
      </c>
      <c r="P11" s="1">
        <v>11.558855711401053</v>
      </c>
      <c r="Q11" s="1">
        <v>27.013518118823125</v>
      </c>
      <c r="R11" s="1">
        <v>34.635919572872886</v>
      </c>
      <c r="S11" s="1">
        <v>18.008559491735262</v>
      </c>
      <c r="T11" s="1">
        <v>25.822753281812716</v>
      </c>
      <c r="U11" s="1" t="s">
        <v>1116</v>
      </c>
      <c r="V11" s="1" t="s">
        <v>1115</v>
      </c>
      <c r="W11" s="1">
        <v>40</v>
      </c>
      <c r="X11" s="1">
        <v>15.25</v>
      </c>
      <c r="Y11">
        <v>1.2803450000000001</v>
      </c>
      <c r="Z11">
        <v>91.147026486642574</v>
      </c>
      <c r="AA11">
        <v>12.084099999999999</v>
      </c>
      <c r="AB11" t="s">
        <v>1118</v>
      </c>
      <c r="AC11" t="s">
        <v>1119</v>
      </c>
      <c r="AD11">
        <v>171780294000.00003</v>
      </c>
      <c r="AE11" t="s">
        <v>1120</v>
      </c>
      <c r="AF11">
        <v>1.4294848442077637</v>
      </c>
      <c r="AG11">
        <v>13.20364906</v>
      </c>
    </row>
    <row r="12" spans="1:33" hidden="1" x14ac:dyDescent="0.3">
      <c r="A12" t="s">
        <v>555</v>
      </c>
      <c r="B12" t="s">
        <v>555</v>
      </c>
      <c r="C12" t="s">
        <v>1137</v>
      </c>
      <c r="D12" t="s">
        <v>54</v>
      </c>
      <c r="E12" t="s">
        <v>19</v>
      </c>
      <c r="F12">
        <v>506855700</v>
      </c>
      <c r="G12" t="s">
        <v>1065</v>
      </c>
      <c r="H12" s="6">
        <v>2.6730500000000002E-3</v>
      </c>
      <c r="I12">
        <v>33.9268</v>
      </c>
      <c r="J12">
        <v>3164456</v>
      </c>
      <c r="K12">
        <v>1965</v>
      </c>
      <c r="L12">
        <v>24450</v>
      </c>
      <c r="M12" t="s">
        <v>1072</v>
      </c>
      <c r="N12" s="1">
        <v>168.62</v>
      </c>
      <c r="O12" s="1">
        <v>12013.953</v>
      </c>
      <c r="P12" s="1">
        <v>9.083402578443339</v>
      </c>
      <c r="Q12" s="1">
        <v>22.878073520014606</v>
      </c>
      <c r="R12" s="1">
        <v>27.290767659903448</v>
      </c>
      <c r="S12" s="1">
        <v>5.7173661599006298</v>
      </c>
      <c r="T12" s="1">
        <v>7.3638957780490077</v>
      </c>
      <c r="U12" s="1" t="s">
        <v>1116</v>
      </c>
      <c r="V12" s="1" t="s">
        <v>1115</v>
      </c>
      <c r="W12" s="1">
        <v>30.769199371337891</v>
      </c>
      <c r="X12" s="1">
        <v>10</v>
      </c>
      <c r="Y12">
        <v>2.4266770000000002</v>
      </c>
      <c r="Z12">
        <v>93.66095121993277</v>
      </c>
      <c r="AA12">
        <v>13.80395</v>
      </c>
      <c r="AB12" t="s">
        <v>931</v>
      </c>
      <c r="AC12" t="s">
        <v>1119</v>
      </c>
      <c r="AD12">
        <v>90425494324.550003</v>
      </c>
      <c r="AE12" t="s">
        <v>1120</v>
      </c>
      <c r="AF12">
        <v>1.0347208976745605</v>
      </c>
      <c r="AG12">
        <v>22.699371249999999</v>
      </c>
    </row>
    <row r="13" spans="1:33" hidden="1" x14ac:dyDescent="0.3">
      <c r="A13" t="s">
        <v>575</v>
      </c>
      <c r="B13" t="s">
        <v>575</v>
      </c>
      <c r="C13" t="s">
        <v>1138</v>
      </c>
      <c r="D13" t="s">
        <v>74</v>
      </c>
      <c r="E13" t="s">
        <v>27</v>
      </c>
      <c r="F13">
        <v>549334200</v>
      </c>
      <c r="G13" t="s">
        <v>1063</v>
      </c>
      <c r="H13" s="6">
        <v>1.31767E-3</v>
      </c>
      <c r="I13">
        <v>10.682499999999999</v>
      </c>
      <c r="J13">
        <v>3802362</v>
      </c>
      <c r="K13">
        <v>1923</v>
      </c>
      <c r="L13">
        <v>41000</v>
      </c>
      <c r="M13" t="s">
        <v>1073</v>
      </c>
      <c r="N13" s="1">
        <v>87.85</v>
      </c>
      <c r="O13" s="1">
        <v>101848</v>
      </c>
      <c r="P13" s="1">
        <v>7.1633997245048899</v>
      </c>
      <c r="Q13" s="1">
        <v>4.2612520618961591</v>
      </c>
      <c r="R13" s="1">
        <v>4.0707721310187734</v>
      </c>
      <c r="S13" s="1">
        <v>5.1896984041380758</v>
      </c>
      <c r="T13" s="1">
        <v>6.5763199563867243</v>
      </c>
      <c r="U13" s="1" t="s">
        <v>1116</v>
      </c>
      <c r="V13" s="1" t="s">
        <v>1115</v>
      </c>
      <c r="W13" s="1">
        <v>25</v>
      </c>
      <c r="X13" s="1">
        <v>8.1666698455810547</v>
      </c>
      <c r="Y13">
        <v>3.1039859999999999</v>
      </c>
      <c r="Z13">
        <v>80.905882656958582</v>
      </c>
      <c r="AA13">
        <v>20.042529999999999</v>
      </c>
      <c r="AB13" t="s">
        <v>1128</v>
      </c>
      <c r="AC13" t="s">
        <v>1119</v>
      </c>
      <c r="AD13">
        <v>45353033781.12001</v>
      </c>
      <c r="AE13" t="s">
        <v>1120</v>
      </c>
      <c r="AF13">
        <v>0.71931856870651245</v>
      </c>
      <c r="AG13">
        <v>31.718653759999999</v>
      </c>
    </row>
    <row r="14" spans="1:33" hidden="1" x14ac:dyDescent="0.3">
      <c r="A14" t="s">
        <v>576</v>
      </c>
      <c r="B14" t="s">
        <v>576</v>
      </c>
      <c r="C14" t="s">
        <v>1139</v>
      </c>
      <c r="D14" t="s">
        <v>75</v>
      </c>
      <c r="E14" t="s">
        <v>19</v>
      </c>
      <c r="F14">
        <v>414400000</v>
      </c>
      <c r="G14" t="s">
        <v>1065</v>
      </c>
      <c r="H14" s="6">
        <v>2.6876999999999999E-3</v>
      </c>
      <c r="I14">
        <v>29.9343</v>
      </c>
      <c r="J14">
        <v>2099257</v>
      </c>
      <c r="K14">
        <v>1961</v>
      </c>
      <c r="L14">
        <v>60000</v>
      </c>
      <c r="M14" t="s">
        <v>1071</v>
      </c>
      <c r="N14" s="1">
        <v>237.8</v>
      </c>
      <c r="O14" s="1">
        <v>16498.3</v>
      </c>
      <c r="P14" s="1">
        <v>8.7913731825622676</v>
      </c>
      <c r="Q14" s="1">
        <v>17.873962771921956</v>
      </c>
      <c r="R14" s="1">
        <v>23.052072031663869</v>
      </c>
      <c r="S14" s="1">
        <v>5.581483944099058</v>
      </c>
      <c r="T14" s="1">
        <v>30.785064353783355</v>
      </c>
      <c r="U14" s="1" t="s">
        <v>1115</v>
      </c>
      <c r="V14" s="1" t="s">
        <v>1115</v>
      </c>
      <c r="W14" s="1">
        <v>33.333301544189453</v>
      </c>
      <c r="X14" s="1">
        <v>0.16666699945926666</v>
      </c>
      <c r="Y14">
        <v>3.364087</v>
      </c>
      <c r="Z14">
        <v>84.940365935507984</v>
      </c>
      <c r="AA14">
        <v>16.852450000000001</v>
      </c>
      <c r="AB14" t="s">
        <v>1140</v>
      </c>
      <c r="AC14" t="s">
        <v>1119</v>
      </c>
      <c r="AD14">
        <v>92595139090.740005</v>
      </c>
      <c r="AE14" t="s">
        <v>1120</v>
      </c>
      <c r="AF14">
        <v>0.93755590915679932</v>
      </c>
      <c r="AG14">
        <v>13.81574125</v>
      </c>
    </row>
    <row r="15" spans="1:33" x14ac:dyDescent="0.3">
      <c r="A15" t="s">
        <v>757</v>
      </c>
      <c r="B15" t="s">
        <v>757</v>
      </c>
      <c r="C15" t="s">
        <v>1141</v>
      </c>
      <c r="D15" t="s">
        <v>257</v>
      </c>
      <c r="E15" t="s">
        <v>19</v>
      </c>
      <c r="F15">
        <v>215767500</v>
      </c>
      <c r="G15" t="s">
        <v>1065</v>
      </c>
      <c r="H15" s="6">
        <v>1.37189E-3</v>
      </c>
      <c r="I15">
        <v>78.883799999999994</v>
      </c>
      <c r="J15">
        <v>1201098</v>
      </c>
      <c r="K15">
        <v>1994</v>
      </c>
      <c r="L15">
        <v>12600</v>
      </c>
      <c r="M15" t="s">
        <v>1071</v>
      </c>
      <c r="N15" s="1">
        <v>202.36</v>
      </c>
      <c r="O15" s="1">
        <v>4386.3999999999996</v>
      </c>
      <c r="P15" s="1">
        <v>11.65223816352901</v>
      </c>
      <c r="Q15" s="1">
        <v>11.330476016779137</v>
      </c>
      <c r="R15" s="1">
        <v>14.079883275579064</v>
      </c>
      <c r="S15" s="1">
        <v>2.7186269006231596</v>
      </c>
      <c r="T15" s="1">
        <v>9.9740030713506656</v>
      </c>
      <c r="U15" s="1" t="s">
        <v>1115</v>
      </c>
      <c r="V15" s="1" t="s">
        <v>1115</v>
      </c>
      <c r="W15" s="1">
        <v>50</v>
      </c>
      <c r="X15" s="1">
        <v>6.0833301544189453</v>
      </c>
      <c r="Y15">
        <v>1.9463029999999999</v>
      </c>
      <c r="Z15">
        <v>100.10651849377936</v>
      </c>
      <c r="AA15">
        <v>12.441839999999999</v>
      </c>
      <c r="AB15" t="s">
        <v>1118</v>
      </c>
      <c r="AC15" t="s">
        <v>1119</v>
      </c>
      <c r="AD15">
        <v>47110674639.959999</v>
      </c>
      <c r="AE15" t="s">
        <v>1120</v>
      </c>
      <c r="AF15">
        <v>1.4916505813598633</v>
      </c>
      <c r="AG15">
        <v>16.313601250000001</v>
      </c>
    </row>
    <row r="16" spans="1:33" hidden="1" x14ac:dyDescent="0.3">
      <c r="A16" t="s">
        <v>881</v>
      </c>
      <c r="B16" t="s">
        <v>881</v>
      </c>
      <c r="C16" t="s">
        <v>1142</v>
      </c>
      <c r="D16" t="s">
        <v>380</v>
      </c>
      <c r="E16" t="s">
        <v>47</v>
      </c>
      <c r="F16">
        <v>258522200</v>
      </c>
      <c r="G16" t="s">
        <v>1063</v>
      </c>
      <c r="H16" s="6">
        <v>6.4519000000000002E-4</v>
      </c>
      <c r="I16">
        <v>21.3475</v>
      </c>
      <c r="J16">
        <v>1571237</v>
      </c>
      <c r="K16">
        <v>1995</v>
      </c>
      <c r="L16">
        <v>9116</v>
      </c>
      <c r="M16" t="s">
        <v>1074</v>
      </c>
      <c r="N16" s="1">
        <v>89.52</v>
      </c>
      <c r="O16" s="1">
        <v>6394</v>
      </c>
      <c r="P16" s="1">
        <v>6.450710504830834</v>
      </c>
      <c r="Q16" s="1">
        <v>15.483265561463872</v>
      </c>
      <c r="R16" s="1">
        <v>20.847669690334687</v>
      </c>
      <c r="S16" s="1">
        <v>2.7720588543828328</v>
      </c>
      <c r="T16" s="1">
        <v>5.1115238480421299</v>
      </c>
      <c r="U16" s="1" t="s">
        <v>1116</v>
      </c>
      <c r="V16" s="1" t="s">
        <v>1115</v>
      </c>
      <c r="W16" s="1">
        <v>28.571399688720703</v>
      </c>
      <c r="X16" s="1">
        <v>1.1666699647903442</v>
      </c>
      <c r="Y16">
        <v>4.2598459999999996</v>
      </c>
      <c r="Z16">
        <v>85.918559823091684</v>
      </c>
      <c r="AA16">
        <v>13.065530000000001</v>
      </c>
      <c r="AB16" t="s">
        <v>566</v>
      </c>
      <c r="AC16" t="s">
        <v>1119</v>
      </c>
      <c r="AD16">
        <v>22194034969.500004</v>
      </c>
      <c r="AE16" t="s">
        <v>1120</v>
      </c>
      <c r="AF16">
        <v>0.75797420740127563</v>
      </c>
      <c r="AG16">
        <v>29.629533250000001</v>
      </c>
    </row>
    <row r="17" spans="1:33" hidden="1" x14ac:dyDescent="0.3">
      <c r="A17" t="s">
        <v>980</v>
      </c>
      <c r="B17" t="s">
        <v>980</v>
      </c>
      <c r="C17" t="s">
        <v>1143</v>
      </c>
      <c r="D17" t="s">
        <v>478</v>
      </c>
      <c r="E17" t="s">
        <v>47</v>
      </c>
      <c r="F17">
        <v>513863700</v>
      </c>
      <c r="G17" t="s">
        <v>1065</v>
      </c>
      <c r="H17" s="6">
        <v>1.3809899999999999E-3</v>
      </c>
      <c r="I17">
        <v>19.101199999999999</v>
      </c>
      <c r="J17">
        <v>2630407</v>
      </c>
      <c r="K17">
        <v>1925</v>
      </c>
      <c r="L17">
        <v>16688</v>
      </c>
      <c r="M17" t="s">
        <v>1075</v>
      </c>
      <c r="N17" s="1">
        <v>95.02</v>
      </c>
      <c r="O17" s="1">
        <v>16792</v>
      </c>
      <c r="P17" s="1">
        <v>6.2858538875717329</v>
      </c>
      <c r="Q17" s="1">
        <v>14.817174845164363</v>
      </c>
      <c r="R17" s="1">
        <v>20.315030967127203</v>
      </c>
      <c r="S17" s="1">
        <v>2.8568230427893133</v>
      </c>
      <c r="T17" s="1">
        <v>4.9260319898585667</v>
      </c>
      <c r="U17" s="1" t="s">
        <v>1116</v>
      </c>
      <c r="V17" s="1" t="s">
        <v>1115</v>
      </c>
      <c r="W17" s="1">
        <v>33.333301544189453</v>
      </c>
      <c r="X17" s="1">
        <v>0.16666699945926666</v>
      </c>
      <c r="Y17">
        <v>3.429163</v>
      </c>
      <c r="Z17">
        <v>76.927675130730648</v>
      </c>
      <c r="AA17" s="1">
        <v>43.522100000000002</v>
      </c>
      <c r="AB17" t="s">
        <v>1144</v>
      </c>
      <c r="AC17" t="s">
        <v>1119</v>
      </c>
      <c r="AD17">
        <v>47532390215.000008</v>
      </c>
      <c r="AE17" t="s">
        <v>1120</v>
      </c>
      <c r="AF17">
        <v>0.67528921365737915</v>
      </c>
      <c r="AG17">
        <v>26.192409380000001</v>
      </c>
    </row>
    <row r="18" spans="1:33" hidden="1" x14ac:dyDescent="0.3">
      <c r="A18" t="s">
        <v>754</v>
      </c>
      <c r="B18" t="s">
        <v>754</v>
      </c>
      <c r="C18" t="s">
        <v>1145</v>
      </c>
      <c r="D18" t="s">
        <v>254</v>
      </c>
      <c r="E18" t="s">
        <v>47</v>
      </c>
      <c r="F18">
        <v>667949800</v>
      </c>
      <c r="G18" t="s">
        <v>1063</v>
      </c>
      <c r="H18" s="6">
        <v>5.0097999999999994E-4</v>
      </c>
      <c r="I18">
        <v>0</v>
      </c>
      <c r="J18">
        <v>4581499</v>
      </c>
      <c r="K18">
        <v>1981</v>
      </c>
      <c r="L18">
        <v>8450</v>
      </c>
      <c r="M18" t="s">
        <v>1075</v>
      </c>
      <c r="N18" s="1">
        <v>27.71</v>
      </c>
      <c r="O18" s="1">
        <v>11141</v>
      </c>
      <c r="P18" s="1">
        <v>6.0579214671041797</v>
      </c>
      <c r="Q18" s="1">
        <v>-3.6711246746252582</v>
      </c>
      <c r="R18" s="1">
        <v>22.843550848218293</v>
      </c>
      <c r="S18" s="1">
        <v>3.0411483728949307E-2</v>
      </c>
      <c r="T18" s="1">
        <v>4.0588884644546512</v>
      </c>
      <c r="U18" s="1" t="s">
        <v>1115</v>
      </c>
      <c r="V18" s="1" t="s">
        <v>1115</v>
      </c>
      <c r="W18" s="1">
        <v>45.454498291015625</v>
      </c>
      <c r="X18" s="1">
        <v>11.5</v>
      </c>
      <c r="Y18">
        <v>4.916849</v>
      </c>
      <c r="Z18">
        <v>110.25733351382586</v>
      </c>
      <c r="AA18">
        <v>23.025980000000001</v>
      </c>
      <c r="AB18" t="s">
        <v>1124</v>
      </c>
      <c r="AC18" t="s">
        <v>1119</v>
      </c>
      <c r="AD18">
        <v>17506963681.380001</v>
      </c>
      <c r="AE18" t="s">
        <v>1120</v>
      </c>
      <c r="AF18">
        <v>1.0555592775344849</v>
      </c>
      <c r="AG18">
        <v>32.770412499999999</v>
      </c>
    </row>
    <row r="19" spans="1:33" hidden="1" x14ac:dyDescent="0.3">
      <c r="A19" t="s">
        <v>571</v>
      </c>
      <c r="B19" t="s">
        <v>571</v>
      </c>
      <c r="C19" t="s">
        <v>1146</v>
      </c>
      <c r="D19" t="s">
        <v>70</v>
      </c>
      <c r="E19" t="s">
        <v>14</v>
      </c>
      <c r="F19">
        <v>615256000</v>
      </c>
      <c r="G19" t="s">
        <v>1063</v>
      </c>
      <c r="H19" s="6">
        <v>1.1587500000000001E-3</v>
      </c>
      <c r="I19">
        <v>10.575799999999999</v>
      </c>
      <c r="J19">
        <v>3045961</v>
      </c>
      <c r="K19">
        <v>1973</v>
      </c>
      <c r="L19">
        <v>12447</v>
      </c>
      <c r="M19" t="s">
        <v>1070</v>
      </c>
      <c r="N19" s="1">
        <v>72.34</v>
      </c>
      <c r="O19" s="1">
        <v>19502</v>
      </c>
      <c r="P19" s="1">
        <v>8.2355648664130978</v>
      </c>
      <c r="Q19" s="1">
        <v>21.541380371243974</v>
      </c>
      <c r="R19" s="1">
        <v>24.766690595836323</v>
      </c>
      <c r="S19" s="1">
        <v>2.5913502829442177</v>
      </c>
      <c r="T19" s="1">
        <v>1.9957529044536155</v>
      </c>
      <c r="U19" s="1" t="s">
        <v>1116</v>
      </c>
      <c r="V19" s="1" t="s">
        <v>1115</v>
      </c>
      <c r="W19" s="1">
        <v>36.363601684570313</v>
      </c>
      <c r="X19" s="1">
        <v>31.16670036315918</v>
      </c>
      <c r="Y19">
        <v>3.832239</v>
      </c>
      <c r="Z19">
        <v>72.910670934469962</v>
      </c>
      <c r="AA19">
        <v>13.539350000000001</v>
      </c>
      <c r="AB19" t="s">
        <v>1147</v>
      </c>
      <c r="AC19" t="s">
        <v>1119</v>
      </c>
      <c r="AD19">
        <v>42809512480</v>
      </c>
      <c r="AE19" t="s">
        <v>1120</v>
      </c>
      <c r="AF19">
        <v>0.92022758722305298</v>
      </c>
      <c r="AG19">
        <v>18.122884379999999</v>
      </c>
    </row>
    <row r="20" spans="1:33" hidden="1" x14ac:dyDescent="0.3">
      <c r="A20" t="s">
        <v>565</v>
      </c>
      <c r="B20" t="s">
        <v>565</v>
      </c>
      <c r="C20" t="s">
        <v>1148</v>
      </c>
      <c r="D20" t="s">
        <v>64</v>
      </c>
      <c r="E20" t="s">
        <v>14</v>
      </c>
      <c r="F20">
        <v>742980000</v>
      </c>
      <c r="G20" t="s">
        <v>1063</v>
      </c>
      <c r="H20" s="6">
        <v>1.29433E-3</v>
      </c>
      <c r="I20">
        <v>3.4859</v>
      </c>
      <c r="J20">
        <v>4158984</v>
      </c>
      <c r="K20">
        <v>1967</v>
      </c>
      <c r="L20">
        <v>36600</v>
      </c>
      <c r="M20" t="s">
        <v>1070</v>
      </c>
      <c r="N20" s="1">
        <v>63.43</v>
      </c>
      <c r="O20" s="1">
        <v>52016</v>
      </c>
      <c r="P20" s="1">
        <v>6.6639142471841826</v>
      </c>
      <c r="Q20" s="1">
        <v>18.048292832974468</v>
      </c>
      <c r="R20" s="1">
        <v>25.768994155644414</v>
      </c>
      <c r="S20" s="1">
        <v>-9.1269396051762101E-3</v>
      </c>
      <c r="T20" s="1">
        <v>4.3784181787850303</v>
      </c>
      <c r="U20" s="1" t="s">
        <v>1115</v>
      </c>
      <c r="V20" s="1" t="s">
        <v>1115</v>
      </c>
      <c r="W20" s="1">
        <v>21.428600311279297</v>
      </c>
      <c r="X20" s="1">
        <v>2</v>
      </c>
      <c r="Y20">
        <v>1.4704950000000001</v>
      </c>
      <c r="Z20">
        <v>102.67632313769867</v>
      </c>
      <c r="AA20">
        <v>3.4895610000000001</v>
      </c>
      <c r="AB20" t="s">
        <v>1149</v>
      </c>
      <c r="AC20" t="s">
        <v>1119</v>
      </c>
      <c r="AD20">
        <v>44549081399.599998</v>
      </c>
      <c r="AE20" t="s">
        <v>1120</v>
      </c>
      <c r="AF20">
        <v>0.93629789352416992</v>
      </c>
      <c r="AG20">
        <v>24.411551559999999</v>
      </c>
    </row>
    <row r="21" spans="1:33" hidden="1" x14ac:dyDescent="0.3">
      <c r="A21" t="s">
        <v>938</v>
      </c>
      <c r="B21" t="s">
        <v>938</v>
      </c>
      <c r="C21" t="s">
        <v>1150</v>
      </c>
      <c r="D21" t="s">
        <v>437</v>
      </c>
      <c r="E21" t="s">
        <v>14</v>
      </c>
      <c r="F21">
        <v>52831430</v>
      </c>
      <c r="G21" t="s">
        <v>1063</v>
      </c>
      <c r="H21" s="6">
        <v>2.053E-4</v>
      </c>
      <c r="I21">
        <v>22.408000000000001</v>
      </c>
      <c r="J21">
        <v>373516</v>
      </c>
      <c r="K21">
        <v>2003</v>
      </c>
      <c r="L21">
        <v>15600</v>
      </c>
      <c r="M21" t="s">
        <v>1070</v>
      </c>
      <c r="N21" s="1">
        <v>128.33000000000001</v>
      </c>
      <c r="O21" s="1">
        <v>10187.6</v>
      </c>
      <c r="P21" s="1">
        <v>7.1579389015059638</v>
      </c>
      <c r="Q21" s="1">
        <v>13.471278809533157</v>
      </c>
      <c r="R21" s="1">
        <v>8.7832266677136914</v>
      </c>
      <c r="S21" s="1">
        <v>1.5520304445754955</v>
      </c>
      <c r="T21" s="1">
        <v>1.269382312067147</v>
      </c>
      <c r="U21" s="1" t="s">
        <v>1115</v>
      </c>
      <c r="V21" s="1" t="s">
        <v>1115</v>
      </c>
      <c r="W21" s="1">
        <v>25</v>
      </c>
      <c r="X21" s="1">
        <v>1.1666699647903442</v>
      </c>
      <c r="Y21">
        <v>2.5786690000000001</v>
      </c>
      <c r="Z21">
        <v>109.56997364173264</v>
      </c>
      <c r="AA21">
        <v>8.5313040000000004</v>
      </c>
      <c r="AB21" t="s">
        <v>1149</v>
      </c>
      <c r="AC21" t="s">
        <v>1119</v>
      </c>
      <c r="AD21">
        <v>7033448142.7699995</v>
      </c>
      <c r="AE21" t="s">
        <v>1125</v>
      </c>
      <c r="AF21">
        <v>0.76371544599533081</v>
      </c>
      <c r="AG21">
        <v>24.19944375</v>
      </c>
    </row>
    <row r="22" spans="1:33" hidden="1" x14ac:dyDescent="0.3">
      <c r="A22" t="s">
        <v>655</v>
      </c>
      <c r="B22" t="s">
        <v>655</v>
      </c>
      <c r="C22" t="s">
        <v>1151</v>
      </c>
      <c r="D22" t="s">
        <v>154</v>
      </c>
      <c r="E22" t="s">
        <v>14</v>
      </c>
      <c r="F22">
        <v>211914000</v>
      </c>
      <c r="G22" t="s">
        <v>1063</v>
      </c>
      <c r="H22" s="6">
        <v>1.1849300000000001E-3</v>
      </c>
      <c r="I22">
        <v>37.220199999999998</v>
      </c>
      <c r="J22">
        <v>725606</v>
      </c>
      <c r="K22">
        <v>1972</v>
      </c>
      <c r="L22">
        <v>39000</v>
      </c>
      <c r="M22" t="s">
        <v>1070</v>
      </c>
      <c r="N22" s="1">
        <v>195.24</v>
      </c>
      <c r="O22" s="1">
        <v>8550.6</v>
      </c>
      <c r="P22" s="1">
        <v>8.2982276909847581</v>
      </c>
      <c r="Q22" s="1">
        <v>13.030664514770892</v>
      </c>
      <c r="R22" s="1">
        <v>18.523846279793233</v>
      </c>
      <c r="S22" s="1">
        <v>3.6035499255896397</v>
      </c>
      <c r="T22" s="1">
        <v>9.520869200022215</v>
      </c>
      <c r="U22" s="1" t="s">
        <v>1116</v>
      </c>
      <c r="V22" s="1" t="s">
        <v>1115</v>
      </c>
      <c r="W22" s="1">
        <v>30</v>
      </c>
      <c r="X22" s="1">
        <v>28.25</v>
      </c>
      <c r="Y22">
        <v>1.943462</v>
      </c>
      <c r="Z22">
        <v>90.06602303910482</v>
      </c>
      <c r="AA22">
        <v>27.10624</v>
      </c>
      <c r="AB22" t="s">
        <v>1128</v>
      </c>
      <c r="AC22" t="s">
        <v>1119</v>
      </c>
      <c r="AD22">
        <v>41225145000.000008</v>
      </c>
      <c r="AE22" t="s">
        <v>1120</v>
      </c>
      <c r="AF22">
        <v>0.92391282320022583</v>
      </c>
      <c r="AG22">
        <v>21.28327578</v>
      </c>
    </row>
    <row r="23" spans="1:33" hidden="1" x14ac:dyDescent="0.3">
      <c r="A23" t="s">
        <v>899</v>
      </c>
      <c r="B23" t="s">
        <v>899</v>
      </c>
      <c r="C23" t="s">
        <v>1152</v>
      </c>
      <c r="D23" t="s">
        <v>398</v>
      </c>
      <c r="E23" t="s">
        <v>19</v>
      </c>
      <c r="F23">
        <v>157242300</v>
      </c>
      <c r="G23" t="s">
        <v>1065</v>
      </c>
      <c r="H23" s="6">
        <v>4.0226999999999998E-4</v>
      </c>
      <c r="I23">
        <v>28.625900000000001</v>
      </c>
      <c r="J23">
        <v>1126881</v>
      </c>
      <c r="K23">
        <v>1998</v>
      </c>
      <c r="L23">
        <v>8700</v>
      </c>
      <c r="M23" t="s">
        <v>1071</v>
      </c>
      <c r="N23" s="1">
        <v>88.68</v>
      </c>
      <c r="O23" s="1">
        <v>3461.223</v>
      </c>
      <c r="P23" s="1">
        <v>8.1733387093637013</v>
      </c>
      <c r="Q23" s="1">
        <v>18.826929094138116</v>
      </c>
      <c r="R23" s="1">
        <v>22.626337569119357</v>
      </c>
      <c r="S23" s="1">
        <v>6.8492013809704657</v>
      </c>
      <c r="T23" s="1">
        <v>8.1285647064655127</v>
      </c>
      <c r="U23" s="1" t="s">
        <v>1115</v>
      </c>
      <c r="V23" s="1" t="s">
        <v>1115</v>
      </c>
      <c r="W23" s="1">
        <v>36.363601684570313</v>
      </c>
      <c r="X23" s="1">
        <v>10.16670036315918</v>
      </c>
      <c r="Y23">
        <v>6.7091839999999996</v>
      </c>
      <c r="Z23">
        <v>99.652889951531066</v>
      </c>
      <c r="AA23">
        <v>6.4017970000000002</v>
      </c>
      <c r="AB23" t="s">
        <v>931</v>
      </c>
      <c r="AC23" t="s">
        <v>1119</v>
      </c>
      <c r="AD23">
        <v>13757128127.08</v>
      </c>
      <c r="AE23" t="s">
        <v>1120</v>
      </c>
      <c r="AF23">
        <v>0.98250067234039307</v>
      </c>
      <c r="AG23">
        <v>16.61202063</v>
      </c>
    </row>
    <row r="24" spans="1:33" hidden="1" x14ac:dyDescent="0.3">
      <c r="A24" t="s">
        <v>964</v>
      </c>
      <c r="B24" t="s">
        <v>964</v>
      </c>
      <c r="C24" t="s">
        <v>1153</v>
      </c>
      <c r="D24" t="s">
        <v>462</v>
      </c>
      <c r="E24" t="s">
        <v>12</v>
      </c>
      <c r="F24">
        <v>117152800</v>
      </c>
      <c r="G24" t="s">
        <v>1063</v>
      </c>
      <c r="H24" s="6">
        <v>9.4209000000000003E-4</v>
      </c>
      <c r="I24">
        <v>21.779199999999999</v>
      </c>
      <c r="J24">
        <v>1446907</v>
      </c>
      <c r="K24">
        <v>1993</v>
      </c>
      <c r="L24">
        <v>6000</v>
      </c>
      <c r="M24" t="s">
        <v>1076</v>
      </c>
      <c r="N24" s="1">
        <v>245.03</v>
      </c>
      <c r="O24" s="1">
        <v>3327.9569999999999</v>
      </c>
      <c r="P24" s="1">
        <v>11.47835281964087</v>
      </c>
      <c r="Q24" s="1">
        <v>3.7161537844389212</v>
      </c>
      <c r="R24" s="1">
        <v>23.991716239122081</v>
      </c>
      <c r="S24" s="1">
        <v>4.1409859357765981</v>
      </c>
      <c r="T24" s="1">
        <v>7.7063870721861321</v>
      </c>
      <c r="U24" s="1" t="s">
        <v>1116</v>
      </c>
      <c r="V24" s="1" t="s">
        <v>1115</v>
      </c>
      <c r="W24" s="1">
        <v>33.333301544189453</v>
      </c>
      <c r="X24" s="1">
        <v>2.9166700839996338</v>
      </c>
      <c r="Y24">
        <v>2.4371200000000002</v>
      </c>
      <c r="Z24">
        <v>89.566108271448954</v>
      </c>
      <c r="AA24">
        <v>17.224609999999998</v>
      </c>
      <c r="AB24" t="s">
        <v>1154</v>
      </c>
      <c r="AC24" t="s">
        <v>1119</v>
      </c>
      <c r="AD24">
        <v>32429064907.139999</v>
      </c>
      <c r="AE24" t="s">
        <v>1120</v>
      </c>
      <c r="AF24">
        <v>1.5232406854629517</v>
      </c>
      <c r="AG24">
        <v>26.574648379999999</v>
      </c>
    </row>
    <row r="25" spans="1:33" hidden="1" x14ac:dyDescent="0.3">
      <c r="A25" t="s">
        <v>1016</v>
      </c>
      <c r="B25" t="s">
        <v>1016</v>
      </c>
      <c r="C25" t="s">
        <v>1155</v>
      </c>
      <c r="D25" t="s">
        <v>513</v>
      </c>
      <c r="E25" t="s">
        <v>29</v>
      </c>
      <c r="F25">
        <v>78112350</v>
      </c>
      <c r="G25" t="s">
        <v>1065</v>
      </c>
      <c r="H25" s="6">
        <v>7.2156999999999994E-4</v>
      </c>
      <c r="I25">
        <v>74.604100000000003</v>
      </c>
      <c r="J25">
        <v>1174440</v>
      </c>
      <c r="K25">
        <v>1997</v>
      </c>
      <c r="L25">
        <v>22540</v>
      </c>
      <c r="M25" t="s">
        <v>1064</v>
      </c>
      <c r="N25" s="1">
        <v>246.96</v>
      </c>
      <c r="O25" s="1">
        <v>3734.6350000000002</v>
      </c>
      <c r="P25" s="1">
        <v>12.200594071798264</v>
      </c>
      <c r="Q25" s="1">
        <v>9.6816154724625019</v>
      </c>
      <c r="R25" s="1">
        <v>17.206366887259396</v>
      </c>
      <c r="S25" s="1">
        <v>21.836555089156487</v>
      </c>
      <c r="T25" s="1">
        <v>34.042617742435255</v>
      </c>
      <c r="U25" s="1" t="s">
        <v>1115</v>
      </c>
      <c r="V25" s="1" t="s">
        <v>1115</v>
      </c>
      <c r="W25" s="1">
        <v>30</v>
      </c>
      <c r="X25" s="1">
        <v>7.75</v>
      </c>
      <c r="Y25">
        <v>1.789418</v>
      </c>
      <c r="Z25">
        <v>94.926446510036428</v>
      </c>
      <c r="AA25">
        <v>-1.695886</v>
      </c>
      <c r="AB25" t="s">
        <v>1156</v>
      </c>
      <c r="AC25" t="s">
        <v>1119</v>
      </c>
      <c r="AD25">
        <v>26750355723.460003</v>
      </c>
      <c r="AE25" t="s">
        <v>1120</v>
      </c>
      <c r="AF25">
        <v>1.5130772590637207</v>
      </c>
      <c r="AG25">
        <v>19.353825000000001</v>
      </c>
    </row>
    <row r="26" spans="1:33" hidden="1" x14ac:dyDescent="0.3">
      <c r="A26" t="s">
        <v>809</v>
      </c>
      <c r="B26" t="s">
        <v>809</v>
      </c>
      <c r="C26" t="s">
        <v>1157</v>
      </c>
      <c r="D26" t="s">
        <v>308</v>
      </c>
      <c r="E26" t="s">
        <v>21</v>
      </c>
      <c r="F26">
        <v>127533100</v>
      </c>
      <c r="G26" t="s">
        <v>1063</v>
      </c>
      <c r="H26" s="6">
        <v>1.8813E-4</v>
      </c>
      <c r="I26">
        <v>122.7869</v>
      </c>
      <c r="J26">
        <v>1518615</v>
      </c>
      <c r="K26">
        <v>1985</v>
      </c>
      <c r="L26">
        <v>20550</v>
      </c>
      <c r="M26" t="s">
        <v>1066</v>
      </c>
      <c r="N26" s="1">
        <v>51.22</v>
      </c>
      <c r="O26" s="1">
        <v>9646</v>
      </c>
      <c r="P26" s="1">
        <v>7.2728561973736516</v>
      </c>
      <c r="Q26" s="1">
        <v>0.60128550694588434</v>
      </c>
      <c r="R26" s="1">
        <v>0.72568940493468792</v>
      </c>
      <c r="S26" s="1">
        <v>0.90030641046216453</v>
      </c>
      <c r="T26" s="1">
        <v>2.2595836528738964</v>
      </c>
      <c r="U26" s="1" t="s">
        <v>1115</v>
      </c>
      <c r="V26" s="1" t="s">
        <v>1115</v>
      </c>
      <c r="W26" s="1">
        <v>35.714298248291016</v>
      </c>
      <c r="X26" s="1">
        <v>2</v>
      </c>
      <c r="Y26">
        <v>2.772313</v>
      </c>
      <c r="Z26">
        <v>85.883043949862511</v>
      </c>
      <c r="AA26">
        <v>-5.0824800000000003</v>
      </c>
      <c r="AB26" t="s">
        <v>1158</v>
      </c>
      <c r="AC26" t="s">
        <v>1119</v>
      </c>
      <c r="AD26">
        <v>6686560328.1400003</v>
      </c>
      <c r="AE26" t="s">
        <v>1125</v>
      </c>
      <c r="AF26">
        <v>1.0068860054016113</v>
      </c>
      <c r="AG26">
        <v>26.199699379999998</v>
      </c>
    </row>
    <row r="27" spans="1:33" hidden="1" x14ac:dyDescent="0.3">
      <c r="A27" t="s">
        <v>819</v>
      </c>
      <c r="B27" t="s">
        <v>819</v>
      </c>
      <c r="C27" t="s">
        <v>1159</v>
      </c>
      <c r="D27" t="s">
        <v>318</v>
      </c>
      <c r="E27" t="s">
        <v>14</v>
      </c>
      <c r="F27">
        <v>263000000</v>
      </c>
      <c r="G27" t="s">
        <v>1063</v>
      </c>
      <c r="H27" s="6">
        <v>1.0565699999999999E-3</v>
      </c>
      <c r="I27">
        <v>0</v>
      </c>
      <c r="J27">
        <v>153972</v>
      </c>
      <c r="K27">
        <v>1992</v>
      </c>
      <c r="L27">
        <v>54300</v>
      </c>
      <c r="M27" t="s">
        <v>1070</v>
      </c>
      <c r="N27" s="1">
        <v>134.55500000000001</v>
      </c>
      <c r="O27" s="1">
        <v>51412</v>
      </c>
      <c r="P27" s="1">
        <v>7.1386062781741506</v>
      </c>
      <c r="Q27" s="1">
        <v>-2.5499883295728623</v>
      </c>
      <c r="R27" s="1">
        <v>-2.962343421769237</v>
      </c>
      <c r="S27" s="1">
        <v>2.144505367108938</v>
      </c>
      <c r="T27" s="1">
        <v>0.63421920471656401</v>
      </c>
      <c r="U27" s="1" t="s">
        <v>1116</v>
      </c>
      <c r="V27" s="1" t="s">
        <v>1115</v>
      </c>
      <c r="W27" s="1">
        <v>25</v>
      </c>
      <c r="X27" s="1">
        <v>16.16670036315918</v>
      </c>
      <c r="Y27">
        <v>2.5035729999999998</v>
      </c>
      <c r="Z27">
        <v>86.712122503884387</v>
      </c>
      <c r="AA27">
        <v>7.7240780000000004</v>
      </c>
      <c r="AB27" t="s">
        <v>1128</v>
      </c>
      <c r="AC27" t="s">
        <v>1119</v>
      </c>
      <c r="AD27">
        <v>35567229999.999992</v>
      </c>
      <c r="AE27" t="s">
        <v>1120</v>
      </c>
      <c r="AF27">
        <v>0.72537785768508911</v>
      </c>
      <c r="AG27">
        <v>19.010468750000001</v>
      </c>
    </row>
    <row r="28" spans="1:33" hidden="1" x14ac:dyDescent="0.3">
      <c r="A28" t="s">
        <v>907</v>
      </c>
      <c r="B28" t="s">
        <v>907</v>
      </c>
      <c r="C28" t="s">
        <v>1160</v>
      </c>
      <c r="D28" t="s">
        <v>406</v>
      </c>
      <c r="E28" t="s">
        <v>21</v>
      </c>
      <c r="F28">
        <v>87844820</v>
      </c>
      <c r="G28" t="s">
        <v>1063</v>
      </c>
      <c r="H28" s="6">
        <v>3.1092000000000001E-4</v>
      </c>
      <c r="I28">
        <v>25.043299999999999</v>
      </c>
      <c r="J28">
        <v>557740</v>
      </c>
      <c r="K28">
        <v>2013</v>
      </c>
      <c r="L28">
        <v>11000</v>
      </c>
      <c r="M28" t="s">
        <v>1077</v>
      </c>
      <c r="N28" s="1">
        <v>113.13</v>
      </c>
      <c r="O28" s="1">
        <v>2867.4</v>
      </c>
      <c r="P28" s="1">
        <v>8.2607749665155019</v>
      </c>
      <c r="Q28" s="1">
        <v>16.844528143963171</v>
      </c>
      <c r="R28" s="1">
        <v>18.490618678942596</v>
      </c>
      <c r="S28" s="1">
        <v>13.553952765029024</v>
      </c>
      <c r="T28" s="1">
        <v>19.898458709440654</v>
      </c>
      <c r="U28" s="1" t="s">
        <v>1116</v>
      </c>
      <c r="V28" s="1" t="s">
        <v>1115</v>
      </c>
      <c r="W28" s="1">
        <v>22.222200393676758</v>
      </c>
      <c r="X28" s="1">
        <v>0.66666698455810547</v>
      </c>
      <c r="Y28">
        <v>3.116527</v>
      </c>
      <c r="Z28">
        <v>106.85870541998088</v>
      </c>
      <c r="AA28">
        <v>7.389202</v>
      </c>
      <c r="AB28" t="s">
        <v>1041</v>
      </c>
      <c r="AC28" t="s">
        <v>1135</v>
      </c>
      <c r="AD28">
        <v>10617803635.139999</v>
      </c>
      <c r="AE28" t="s">
        <v>1120</v>
      </c>
      <c r="AF28">
        <v>1.0046961307525635</v>
      </c>
      <c r="AG28">
        <v>21.780773750000002</v>
      </c>
    </row>
    <row r="29" spans="1:33" x14ac:dyDescent="0.3">
      <c r="A29" t="s">
        <v>770</v>
      </c>
      <c r="B29" t="s">
        <v>770</v>
      </c>
      <c r="C29" t="s">
        <v>1161</v>
      </c>
      <c r="D29" t="s">
        <v>270</v>
      </c>
      <c r="E29" t="s">
        <v>19</v>
      </c>
      <c r="F29">
        <v>843078200</v>
      </c>
      <c r="G29" t="s">
        <v>1065</v>
      </c>
      <c r="H29" s="6">
        <v>2.9416999999999998E-3</v>
      </c>
      <c r="I29">
        <v>16.131699999999999</v>
      </c>
      <c r="J29">
        <v>6131991</v>
      </c>
      <c r="K29">
        <v>1987</v>
      </c>
      <c r="L29">
        <v>33000</v>
      </c>
      <c r="M29" t="s">
        <v>1072</v>
      </c>
      <c r="N29" s="1">
        <v>111.14</v>
      </c>
      <c r="O29" s="1">
        <v>25785</v>
      </c>
      <c r="P29" s="1">
        <v>11.723283680000876</v>
      </c>
      <c r="Q29" s="1">
        <v>25.305410122164052</v>
      </c>
      <c r="R29" s="1">
        <v>30.203606748109369</v>
      </c>
      <c r="S29" s="1">
        <v>19.58619766548896</v>
      </c>
      <c r="T29" s="1">
        <v>29.981769097760555</v>
      </c>
      <c r="U29" s="1" t="s">
        <v>1115</v>
      </c>
      <c r="V29" s="1" t="s">
        <v>1115</v>
      </c>
      <c r="W29" s="1">
        <v>36.363601684570313</v>
      </c>
      <c r="X29" s="1">
        <v>9.5</v>
      </c>
      <c r="Y29">
        <v>1.8128070000000001</v>
      </c>
      <c r="Z29">
        <v>86.120903835303324</v>
      </c>
      <c r="AA29">
        <v>15.58611</v>
      </c>
      <c r="AB29" t="s">
        <v>1118</v>
      </c>
      <c r="AC29" t="s">
        <v>1119</v>
      </c>
      <c r="AD29">
        <v>99221874887.970001</v>
      </c>
      <c r="AE29" t="s">
        <v>1120</v>
      </c>
      <c r="AF29">
        <v>1.5214942693710327</v>
      </c>
      <c r="AG29">
        <v>12.73740969</v>
      </c>
    </row>
    <row r="30" spans="1:33" hidden="1" x14ac:dyDescent="0.3">
      <c r="A30" t="s">
        <v>990</v>
      </c>
      <c r="B30" t="s">
        <v>990</v>
      </c>
      <c r="C30" t="s">
        <v>1162</v>
      </c>
      <c r="D30" t="s">
        <v>488</v>
      </c>
      <c r="E30" t="s">
        <v>12</v>
      </c>
      <c r="F30">
        <v>1489020000</v>
      </c>
      <c r="G30" t="s">
        <v>1063</v>
      </c>
      <c r="H30" s="6">
        <v>5.1951999999999999E-4</v>
      </c>
      <c r="I30">
        <v>21.811299999999999</v>
      </c>
      <c r="J30">
        <v>7316778</v>
      </c>
      <c r="K30">
        <v>2018</v>
      </c>
      <c r="L30">
        <v>37000</v>
      </c>
      <c r="M30" t="s">
        <v>1078</v>
      </c>
      <c r="N30" s="1">
        <v>12.16</v>
      </c>
      <c r="O30" s="1">
        <v>14544</v>
      </c>
      <c r="P30" s="1">
        <v>6.8469082203205209</v>
      </c>
      <c r="Q30" s="1">
        <v>5.5349284928492848</v>
      </c>
      <c r="R30" s="1">
        <v>8.5189768976897682</v>
      </c>
      <c r="S30" s="1">
        <v>4.700303234262952</v>
      </c>
      <c r="T30" s="1">
        <v>8.6996182784117284</v>
      </c>
      <c r="U30" s="1" t="s">
        <v>1115</v>
      </c>
      <c r="V30" s="1" t="s">
        <v>1115</v>
      </c>
      <c r="W30" s="1">
        <v>27.272699356079102</v>
      </c>
      <c r="X30" s="1">
        <v>7.9166698455810547</v>
      </c>
      <c r="Y30">
        <v>5.1816589999999998</v>
      </c>
      <c r="Z30">
        <v>56.199957046558644</v>
      </c>
      <c r="AA30" s="1">
        <v>6.7080000000000002</v>
      </c>
      <c r="AB30" t="s">
        <v>1041</v>
      </c>
      <c r="AC30" t="s">
        <v>1163</v>
      </c>
      <c r="AD30">
        <v>17764003303.080002</v>
      </c>
      <c r="AE30" t="s">
        <v>1120</v>
      </c>
      <c r="AF30">
        <v>0.80918127298355103</v>
      </c>
      <c r="AG30">
        <v>16.267975</v>
      </c>
    </row>
    <row r="31" spans="1:33" x14ac:dyDescent="0.3">
      <c r="A31" t="s">
        <v>958</v>
      </c>
      <c r="B31" t="s">
        <v>958</v>
      </c>
      <c r="C31" t="s">
        <v>1164</v>
      </c>
      <c r="D31" t="s">
        <v>456</v>
      </c>
      <c r="E31" t="s">
        <v>19</v>
      </c>
      <c r="F31">
        <v>1612356000</v>
      </c>
      <c r="G31" t="s">
        <v>1065</v>
      </c>
      <c r="H31" s="6">
        <v>3.9134499999999997E-3</v>
      </c>
      <c r="I31">
        <v>102.46</v>
      </c>
      <c r="J31">
        <v>59075630</v>
      </c>
      <c r="K31">
        <v>1969</v>
      </c>
      <c r="L31">
        <v>15500</v>
      </c>
      <c r="M31" t="s">
        <v>1072</v>
      </c>
      <c r="N31" s="1">
        <v>71.91</v>
      </c>
      <c r="O31" s="1">
        <v>23601</v>
      </c>
      <c r="P31" s="1">
        <v>12.345035547125452</v>
      </c>
      <c r="Q31" s="1">
        <v>5.5929833481632132</v>
      </c>
      <c r="R31" s="1">
        <v>5.3557052667259857</v>
      </c>
      <c r="S31" s="1">
        <v>16.171263570009067</v>
      </c>
      <c r="T31" s="1">
        <v>30.47702541219703</v>
      </c>
      <c r="U31" s="1" t="s">
        <v>1115</v>
      </c>
      <c r="V31" s="1" t="s">
        <v>1116</v>
      </c>
      <c r="W31" s="1">
        <v>25</v>
      </c>
      <c r="X31" s="1">
        <v>8.4166698455810547</v>
      </c>
      <c r="Y31">
        <v>0.6752956</v>
      </c>
      <c r="Z31">
        <v>71.355411111542139</v>
      </c>
      <c r="AA31">
        <v>42.053069999999998</v>
      </c>
      <c r="AB31" t="s">
        <v>1118</v>
      </c>
      <c r="AC31" t="s">
        <v>1119</v>
      </c>
      <c r="AD31">
        <v>134921963636.16002</v>
      </c>
      <c r="AE31" t="s">
        <v>1120</v>
      </c>
      <c r="AF31">
        <v>1.5648295879364014</v>
      </c>
      <c r="AG31">
        <v>20.608646879999998</v>
      </c>
    </row>
    <row r="32" spans="1:33" hidden="1" x14ac:dyDescent="0.3">
      <c r="A32" t="s">
        <v>723</v>
      </c>
      <c r="B32" t="s">
        <v>723</v>
      </c>
      <c r="C32" t="s">
        <v>1165</v>
      </c>
      <c r="D32" t="s">
        <v>223</v>
      </c>
      <c r="E32" t="s">
        <v>21</v>
      </c>
      <c r="F32">
        <v>229654400</v>
      </c>
      <c r="G32" t="s">
        <v>1063</v>
      </c>
      <c r="H32" s="6">
        <v>9.7524999999999999E-4</v>
      </c>
      <c r="I32">
        <v>29.224399999999999</v>
      </c>
      <c r="J32">
        <v>1000583</v>
      </c>
      <c r="K32">
        <v>1986</v>
      </c>
      <c r="L32">
        <v>18500</v>
      </c>
      <c r="M32" t="s">
        <v>1079</v>
      </c>
      <c r="N32" s="1">
        <v>143.79</v>
      </c>
      <c r="O32" s="1">
        <v>6150.53</v>
      </c>
      <c r="P32" s="1">
        <v>8.7719680461369105</v>
      </c>
      <c r="Q32" s="1">
        <v>18.852716757742826</v>
      </c>
      <c r="R32" s="1">
        <v>24.399393223023058</v>
      </c>
      <c r="S32" s="1">
        <v>9.1655016137732694</v>
      </c>
      <c r="T32" s="1">
        <v>11.401781672649856</v>
      </c>
      <c r="U32" s="1" t="s">
        <v>1116</v>
      </c>
      <c r="V32" s="1" t="s">
        <v>1115</v>
      </c>
      <c r="W32" s="1">
        <v>25</v>
      </c>
      <c r="X32" s="1">
        <v>6.8333301544189453</v>
      </c>
      <c r="Y32">
        <v>2.337771</v>
      </c>
      <c r="Z32">
        <v>91.422190691964246</v>
      </c>
      <c r="AA32">
        <v>14.36599</v>
      </c>
      <c r="AB32" t="s">
        <v>1130</v>
      </c>
      <c r="AC32" t="s">
        <v>1119</v>
      </c>
      <c r="AD32">
        <v>33779865254.73</v>
      </c>
      <c r="AE32" t="s">
        <v>1120</v>
      </c>
      <c r="AF32">
        <v>0.96153980493545532</v>
      </c>
      <c r="AG32">
        <v>24.081809379999999</v>
      </c>
    </row>
    <row r="33" spans="1:33" x14ac:dyDescent="0.3">
      <c r="A33" t="s">
        <v>755</v>
      </c>
      <c r="B33" t="s">
        <v>755</v>
      </c>
      <c r="C33" t="s">
        <v>1166</v>
      </c>
      <c r="D33" t="s">
        <v>255</v>
      </c>
      <c r="E33" t="s">
        <v>29</v>
      </c>
      <c r="F33">
        <v>534000000</v>
      </c>
      <c r="G33" t="s">
        <v>1065</v>
      </c>
      <c r="H33" s="6">
        <v>3.7766300000000004E-3</v>
      </c>
      <c r="I33">
        <v>20.2408</v>
      </c>
      <c r="J33">
        <v>2416337</v>
      </c>
      <c r="K33">
        <v>1986</v>
      </c>
      <c r="L33">
        <v>24200</v>
      </c>
      <c r="M33" t="s">
        <v>1069</v>
      </c>
      <c r="N33" s="1">
        <v>269.45</v>
      </c>
      <c r="O33" s="1">
        <v>26323</v>
      </c>
      <c r="P33" s="1">
        <v>6.7202792618558149</v>
      </c>
      <c r="Q33" s="1">
        <v>24.890779926300194</v>
      </c>
      <c r="R33" s="1">
        <v>36.340842609125104</v>
      </c>
      <c r="S33" s="1">
        <v>11.124455982417988</v>
      </c>
      <c r="T33" s="1">
        <v>18.448929339317345</v>
      </c>
      <c r="U33" s="1" t="s">
        <v>1116</v>
      </c>
      <c r="V33" s="1" t="s">
        <v>1115</v>
      </c>
      <c r="W33" s="1">
        <v>25</v>
      </c>
      <c r="X33" s="1">
        <v>10.83329963684082</v>
      </c>
      <c r="Y33">
        <v>3.654468</v>
      </c>
      <c r="Z33">
        <v>95.267352155256418</v>
      </c>
      <c r="AA33">
        <v>10.71795</v>
      </c>
      <c r="AB33" t="s">
        <v>1118</v>
      </c>
      <c r="AC33" t="s">
        <v>1119</v>
      </c>
      <c r="AD33">
        <v>130215900000</v>
      </c>
      <c r="AE33" t="s">
        <v>1120</v>
      </c>
      <c r="AF33">
        <v>0.65036648511886597</v>
      </c>
      <c r="AG33">
        <v>21.960408130000001</v>
      </c>
    </row>
    <row r="34" spans="1:33" hidden="1" x14ac:dyDescent="0.3">
      <c r="A34" t="s">
        <v>926</v>
      </c>
      <c r="B34" t="s">
        <v>926</v>
      </c>
      <c r="C34" t="s">
        <v>1167</v>
      </c>
      <c r="D34" t="s">
        <v>425</v>
      </c>
      <c r="E34" t="s">
        <v>14</v>
      </c>
      <c r="F34">
        <v>105300000</v>
      </c>
      <c r="G34" t="s">
        <v>1063</v>
      </c>
      <c r="H34" s="6">
        <v>1.0996300000000001E-3</v>
      </c>
      <c r="I34">
        <v>15.7698</v>
      </c>
      <c r="J34">
        <v>536929</v>
      </c>
      <c r="K34">
        <v>1983</v>
      </c>
      <c r="L34">
        <v>12000</v>
      </c>
      <c r="M34" t="s">
        <v>1080</v>
      </c>
      <c r="N34" s="1">
        <v>335.9</v>
      </c>
      <c r="O34" s="1">
        <v>14347</v>
      </c>
      <c r="P34" s="1">
        <v>9.9364673421446312</v>
      </c>
      <c r="Q34" s="1">
        <v>17.836481494389069</v>
      </c>
      <c r="R34" s="1">
        <v>23.732100238663485</v>
      </c>
      <c r="S34" s="1">
        <v>1.3788638797674628</v>
      </c>
      <c r="T34" s="1">
        <v>26.875966126999167</v>
      </c>
      <c r="U34" s="1" t="s">
        <v>1116</v>
      </c>
      <c r="V34" s="1" t="s">
        <v>1115</v>
      </c>
      <c r="W34" s="1">
        <v>22.222200393676758</v>
      </c>
      <c r="X34" s="1">
        <v>17.5</v>
      </c>
      <c r="Y34">
        <v>1.505066</v>
      </c>
      <c r="Z34">
        <v>90.024656851095145</v>
      </c>
      <c r="AA34">
        <v>16.17905</v>
      </c>
      <c r="AB34" t="s">
        <v>1168</v>
      </c>
      <c r="AC34" t="s">
        <v>1119</v>
      </c>
      <c r="AD34">
        <v>37355629364.969994</v>
      </c>
      <c r="AE34" t="s">
        <v>1120</v>
      </c>
      <c r="AF34">
        <v>1.2017560005187988</v>
      </c>
      <c r="AG34">
        <v>22.610858749999998</v>
      </c>
    </row>
    <row r="35" spans="1:33" hidden="1" x14ac:dyDescent="0.3">
      <c r="A35" t="s">
        <v>860</v>
      </c>
      <c r="B35" t="s">
        <v>860</v>
      </c>
      <c r="C35" t="s">
        <v>1169</v>
      </c>
      <c r="D35" t="s">
        <v>359</v>
      </c>
      <c r="E35" t="s">
        <v>33</v>
      </c>
      <c r="F35">
        <v>465605600</v>
      </c>
      <c r="G35" t="s">
        <v>1063</v>
      </c>
      <c r="H35" s="6">
        <v>2.9838E-3</v>
      </c>
      <c r="I35">
        <v>35.245100000000001</v>
      </c>
      <c r="J35">
        <v>1930253</v>
      </c>
      <c r="K35">
        <v>1996</v>
      </c>
      <c r="L35">
        <v>6378</v>
      </c>
      <c r="M35" t="s">
        <v>1081</v>
      </c>
      <c r="N35" s="1">
        <v>231.17</v>
      </c>
      <c r="O35" s="1">
        <v>9356.9</v>
      </c>
      <c r="P35" s="1">
        <v>7.8761653925653796</v>
      </c>
      <c r="Q35" s="1">
        <v>27.441780931718839</v>
      </c>
      <c r="R35" s="1">
        <v>33.472624480330026</v>
      </c>
      <c r="S35" s="1">
        <v>4.1440377143204916</v>
      </c>
      <c r="T35" s="1">
        <v>6.6181261369178888</v>
      </c>
      <c r="U35" s="1" t="s">
        <v>1115</v>
      </c>
      <c r="V35" s="1" t="s">
        <v>1115</v>
      </c>
      <c r="W35" s="1">
        <v>30.769199371337891</v>
      </c>
      <c r="X35" s="1">
        <v>3</v>
      </c>
      <c r="Y35">
        <v>2.1814930000000001</v>
      </c>
      <c r="Z35">
        <v>98.110077750761832</v>
      </c>
      <c r="AA35">
        <v>13.67023</v>
      </c>
      <c r="AB35" t="s">
        <v>931</v>
      </c>
      <c r="AC35" t="s">
        <v>1119</v>
      </c>
      <c r="AD35">
        <v>102698627853.70999</v>
      </c>
      <c r="AE35" t="s">
        <v>1120</v>
      </c>
      <c r="AF35">
        <v>0.9677584171295166</v>
      </c>
      <c r="AG35">
        <v>10.943049999999999</v>
      </c>
    </row>
    <row r="36" spans="1:33" hidden="1" x14ac:dyDescent="0.3">
      <c r="A36" t="s">
        <v>862</v>
      </c>
      <c r="B36" t="s">
        <v>862</v>
      </c>
      <c r="C36" t="s">
        <v>1170</v>
      </c>
      <c r="D36" t="s">
        <v>361</v>
      </c>
      <c r="E36" t="s">
        <v>39</v>
      </c>
      <c r="F36">
        <v>10201650000</v>
      </c>
      <c r="G36" t="s">
        <v>1065</v>
      </c>
      <c r="H36" s="6">
        <v>2.6348710000000001E-2</v>
      </c>
      <c r="I36">
        <v>97.036199999999994</v>
      </c>
      <c r="J36">
        <v>80966987</v>
      </c>
      <c r="K36">
        <v>1996</v>
      </c>
      <c r="L36">
        <v>1541000</v>
      </c>
      <c r="M36" t="s">
        <v>1082</v>
      </c>
      <c r="N36" s="1">
        <v>97.63</v>
      </c>
      <c r="O36" s="1">
        <v>513983</v>
      </c>
      <c r="P36" s="1">
        <v>10.117651005460072</v>
      </c>
      <c r="Q36" s="1">
        <v>-0.52958950004183014</v>
      </c>
      <c r="R36" s="1">
        <v>2.382958191224223</v>
      </c>
      <c r="S36" s="1">
        <v>5.8030187134507525</v>
      </c>
      <c r="T36" s="1">
        <v>9.8085931665090431</v>
      </c>
      <c r="U36" s="1" t="s">
        <v>1115</v>
      </c>
      <c r="V36" s="1" t="s">
        <v>1115</v>
      </c>
      <c r="W36" s="1">
        <v>41.666698455810547</v>
      </c>
      <c r="X36" s="1">
        <v>1.6666699647903442</v>
      </c>
      <c r="Y36">
        <v>1.026489</v>
      </c>
      <c r="Z36">
        <v>62.140675992991888</v>
      </c>
      <c r="AA36">
        <v>8.6185550000000006</v>
      </c>
      <c r="AB36" t="s">
        <v>1158</v>
      </c>
      <c r="AC36" t="s">
        <v>1119</v>
      </c>
      <c r="AD36">
        <v>1047065001970.26</v>
      </c>
      <c r="AE36" t="s">
        <v>1120</v>
      </c>
      <c r="AF36">
        <v>1.3082718849182129</v>
      </c>
      <c r="AG36">
        <v>30.279478130000001</v>
      </c>
    </row>
    <row r="37" spans="1:33" x14ac:dyDescent="0.3">
      <c r="A37" t="s">
        <v>730</v>
      </c>
      <c r="B37" t="s">
        <v>730</v>
      </c>
      <c r="C37" t="s">
        <v>1171</v>
      </c>
      <c r="D37" t="s">
        <v>230</v>
      </c>
      <c r="E37" t="s">
        <v>19</v>
      </c>
      <c r="F37">
        <v>305572600</v>
      </c>
      <c r="G37" t="s">
        <v>1063</v>
      </c>
      <c r="H37" s="6">
        <v>9.2535000000000002E-4</v>
      </c>
      <c r="I37">
        <v>35.954300000000003</v>
      </c>
      <c r="J37">
        <v>2221447</v>
      </c>
      <c r="K37">
        <v>2011</v>
      </c>
      <c r="L37">
        <v>2993</v>
      </c>
      <c r="M37" t="s">
        <v>1077</v>
      </c>
      <c r="N37" s="1">
        <v>116.95</v>
      </c>
      <c r="O37" s="1">
        <v>2948.0369999999998</v>
      </c>
      <c r="P37" s="1">
        <v>10.637776879623562</v>
      </c>
      <c r="Q37" s="1">
        <v>28.522504975344614</v>
      </c>
      <c r="R37" s="1">
        <v>31.367957729160118</v>
      </c>
      <c r="S37" s="1">
        <v>17.196507253894747</v>
      </c>
      <c r="T37" s="1">
        <v>24.934470367569524</v>
      </c>
      <c r="U37" s="1" t="s">
        <v>1115</v>
      </c>
      <c r="V37" s="1" t="s">
        <v>1116</v>
      </c>
      <c r="W37" s="1">
        <v>25</v>
      </c>
      <c r="X37" s="1">
        <v>14.41670036315918</v>
      </c>
      <c r="Y37">
        <v>2.3088790000000001</v>
      </c>
      <c r="Z37">
        <v>70.534875569742198</v>
      </c>
      <c r="AA37">
        <v>12.014340000000001</v>
      </c>
      <c r="AB37" t="s">
        <v>1118</v>
      </c>
      <c r="AC37" t="s">
        <v>1119</v>
      </c>
      <c r="AD37">
        <v>39629712569.040001</v>
      </c>
      <c r="AE37" t="s">
        <v>1120</v>
      </c>
      <c r="AF37">
        <v>1.2292485237121582</v>
      </c>
      <c r="AG37">
        <v>16.397043750000002</v>
      </c>
    </row>
    <row r="38" spans="1:33" hidden="1" x14ac:dyDescent="0.3">
      <c r="A38" t="s">
        <v>882</v>
      </c>
      <c r="B38" t="s">
        <v>882</v>
      </c>
      <c r="C38" t="s">
        <v>1172</v>
      </c>
      <c r="D38" t="s">
        <v>381</v>
      </c>
      <c r="E38" t="s">
        <v>19</v>
      </c>
      <c r="F38">
        <v>87112230</v>
      </c>
      <c r="G38" t="s">
        <v>1065</v>
      </c>
      <c r="H38" s="6">
        <v>6.808500000000001E-4</v>
      </c>
      <c r="I38">
        <v>51.523499999999999</v>
      </c>
      <c r="J38">
        <v>404863</v>
      </c>
      <c r="K38">
        <v>1994</v>
      </c>
      <c r="L38">
        <v>5100</v>
      </c>
      <c r="M38" t="s">
        <v>1071</v>
      </c>
      <c r="N38" s="1">
        <v>255.64</v>
      </c>
      <c r="O38" s="1">
        <v>1906.7149999999999</v>
      </c>
      <c r="P38" s="1">
        <v>10.637944397174909</v>
      </c>
      <c r="Q38" s="1">
        <v>23.84346900297108</v>
      </c>
      <c r="R38" s="1">
        <v>26.919125301893569</v>
      </c>
      <c r="S38" s="1">
        <v>9.8283135521209442</v>
      </c>
      <c r="T38" s="1">
        <v>11.881148750107881</v>
      </c>
      <c r="U38" s="1" t="s">
        <v>1115</v>
      </c>
      <c r="V38" s="1" t="s">
        <v>1115</v>
      </c>
      <c r="W38" s="1">
        <v>22.222200393676758</v>
      </c>
      <c r="X38" s="1">
        <v>6.1666698455810547</v>
      </c>
      <c r="Y38">
        <v>1.740494</v>
      </c>
      <c r="Z38">
        <v>104.82974449435629</v>
      </c>
      <c r="AA38">
        <v>10.048679999999999</v>
      </c>
      <c r="AB38" t="s">
        <v>1130</v>
      </c>
      <c r="AC38" t="s">
        <v>1119</v>
      </c>
      <c r="AD38">
        <v>23731986181.049999</v>
      </c>
      <c r="AE38" t="s">
        <v>1120</v>
      </c>
      <c r="AF38">
        <v>1.2788447141647339</v>
      </c>
      <c r="AG38">
        <v>13.04654028</v>
      </c>
    </row>
    <row r="39" spans="1:33" hidden="1" x14ac:dyDescent="0.3">
      <c r="A39" t="s">
        <v>627</v>
      </c>
      <c r="B39" t="s">
        <v>627</v>
      </c>
      <c r="C39" t="s">
        <v>1173</v>
      </c>
      <c r="D39" t="s">
        <v>126</v>
      </c>
      <c r="E39" t="s">
        <v>14</v>
      </c>
      <c r="F39">
        <v>206852900</v>
      </c>
      <c r="G39" t="s">
        <v>1063</v>
      </c>
      <c r="H39" s="6">
        <v>1.9095500000000001E-3</v>
      </c>
      <c r="I39">
        <v>25.880099999999999</v>
      </c>
      <c r="J39">
        <v>786953</v>
      </c>
      <c r="K39">
        <v>2020</v>
      </c>
      <c r="L39">
        <v>50000</v>
      </c>
      <c r="M39" t="s">
        <v>1070</v>
      </c>
      <c r="N39" s="1">
        <v>316.67</v>
      </c>
      <c r="O39" s="1">
        <v>12479</v>
      </c>
      <c r="P39" s="1">
        <v>8.0627559437324319</v>
      </c>
      <c r="Q39" s="1">
        <v>20.746854715922751</v>
      </c>
      <c r="R39" s="1">
        <v>29.40139434249539</v>
      </c>
      <c r="S39" s="1">
        <v>5.6283373585249841</v>
      </c>
      <c r="T39" s="1">
        <v>17.558484366121988</v>
      </c>
      <c r="U39" s="1" t="s">
        <v>1115</v>
      </c>
      <c r="V39" s="1" t="s">
        <v>1115</v>
      </c>
      <c r="W39" s="1">
        <v>33.333301544189453</v>
      </c>
      <c r="X39" s="1">
        <v>17.91670036315918</v>
      </c>
      <c r="Y39">
        <v>1.8617429999999999</v>
      </c>
      <c r="Z39">
        <v>123.43301778803108</v>
      </c>
      <c r="AA39">
        <v>19.63786</v>
      </c>
      <c r="AB39" t="s">
        <v>1128</v>
      </c>
      <c r="AC39" t="s">
        <v>1119</v>
      </c>
      <c r="AD39">
        <v>65723383355.280006</v>
      </c>
      <c r="AE39" t="s">
        <v>1120</v>
      </c>
      <c r="AF39">
        <v>0.90458256006240845</v>
      </c>
      <c r="AG39">
        <v>15.79531875</v>
      </c>
    </row>
    <row r="40" spans="1:33" hidden="1" x14ac:dyDescent="0.3">
      <c r="A40" t="s">
        <v>802</v>
      </c>
      <c r="B40" t="s">
        <v>802</v>
      </c>
      <c r="C40" t="s">
        <v>1174</v>
      </c>
      <c r="D40" t="s">
        <v>301</v>
      </c>
      <c r="E40" t="s">
        <v>21</v>
      </c>
      <c r="F40">
        <v>152775500</v>
      </c>
      <c r="G40" t="s">
        <v>1063</v>
      </c>
      <c r="H40" s="6">
        <v>2.5080000000000002E-4</v>
      </c>
      <c r="I40">
        <v>46.354700000000001</v>
      </c>
      <c r="J40">
        <v>1406735</v>
      </c>
      <c r="K40">
        <v>1986</v>
      </c>
      <c r="L40">
        <v>13700</v>
      </c>
      <c r="M40" t="s">
        <v>1079</v>
      </c>
      <c r="N40" s="1">
        <v>60.17</v>
      </c>
      <c r="O40" s="1">
        <v>3753.9</v>
      </c>
      <c r="P40" s="1">
        <v>9.2937083495726398</v>
      </c>
      <c r="Q40" s="1">
        <v>6.2788033778203998</v>
      </c>
      <c r="R40" s="1">
        <v>17.547084365593118</v>
      </c>
      <c r="S40" s="1">
        <v>11.788941920981543</v>
      </c>
      <c r="T40" s="1">
        <v>21.181401610691417</v>
      </c>
      <c r="U40" s="1" t="s">
        <v>1116</v>
      </c>
      <c r="V40" s="1" t="s">
        <v>1115</v>
      </c>
      <c r="W40" s="1">
        <v>20</v>
      </c>
      <c r="X40" s="1">
        <v>4.5</v>
      </c>
      <c r="Y40">
        <v>6.1870240000000001</v>
      </c>
      <c r="Z40">
        <v>108.94647040608807</v>
      </c>
      <c r="AA40">
        <v>1.8869070000000002E-2</v>
      </c>
      <c r="AB40" t="s">
        <v>1175</v>
      </c>
      <c r="AC40" t="s">
        <v>1119</v>
      </c>
      <c r="AD40">
        <v>10310820317.23</v>
      </c>
      <c r="AE40" t="s">
        <v>1120</v>
      </c>
      <c r="AF40">
        <v>1.0303081274032593</v>
      </c>
      <c r="AG40">
        <v>25.281475</v>
      </c>
    </row>
    <row r="41" spans="1:33" hidden="1" x14ac:dyDescent="0.3">
      <c r="A41" t="s">
        <v>947</v>
      </c>
      <c r="B41" t="s">
        <v>947</v>
      </c>
      <c r="C41" t="s">
        <v>1176</v>
      </c>
      <c r="D41" t="s">
        <v>446</v>
      </c>
      <c r="E41" t="s">
        <v>25</v>
      </c>
      <c r="F41">
        <v>321511800</v>
      </c>
      <c r="G41" t="s">
        <v>1065</v>
      </c>
      <c r="H41" s="6">
        <v>3.9722999999999999E-4</v>
      </c>
      <c r="I41">
        <v>4.0171000000000001</v>
      </c>
      <c r="J41">
        <v>5319001</v>
      </c>
      <c r="K41">
        <v>2021</v>
      </c>
      <c r="L41">
        <v>2253</v>
      </c>
      <c r="M41" t="s">
        <v>1083</v>
      </c>
      <c r="N41" s="1">
        <v>45.68</v>
      </c>
      <c r="O41" s="1">
        <v>8079</v>
      </c>
      <c r="P41" s="1">
        <v>7.1113627510623623</v>
      </c>
      <c r="Q41" s="1">
        <v>12.043569748731278</v>
      </c>
      <c r="R41" s="1">
        <v>26.946404257952715</v>
      </c>
      <c r="S41" s="1">
        <v>-7.1771105382536957</v>
      </c>
      <c r="T41" s="1">
        <v>-6.3987708385317079</v>
      </c>
      <c r="U41" s="1" t="s">
        <v>1115</v>
      </c>
      <c r="V41" s="1" t="s">
        <v>1115</v>
      </c>
      <c r="W41" s="1">
        <v>30</v>
      </c>
      <c r="X41" s="1">
        <v>8.1666698455810547</v>
      </c>
      <c r="Y41">
        <v>1.388668</v>
      </c>
      <c r="Z41">
        <v>91.001860749015108</v>
      </c>
      <c r="AA41" s="1">
        <v>45.649900000000002</v>
      </c>
      <c r="AB41" t="s">
        <v>1122</v>
      </c>
      <c r="AC41" t="s">
        <v>1119</v>
      </c>
      <c r="AD41">
        <v>13509925878.02</v>
      </c>
      <c r="AE41" t="s">
        <v>1120</v>
      </c>
      <c r="AF41">
        <v>0.92222011089324951</v>
      </c>
      <c r="AG41">
        <v>45.995596089999999</v>
      </c>
    </row>
    <row r="42" spans="1:33" hidden="1" x14ac:dyDescent="0.3">
      <c r="A42" t="s">
        <v>572</v>
      </c>
      <c r="B42" t="s">
        <v>572</v>
      </c>
      <c r="C42" t="s">
        <v>1177</v>
      </c>
      <c r="D42" t="s">
        <v>71</v>
      </c>
      <c r="E42" t="s">
        <v>12</v>
      </c>
      <c r="F42">
        <v>222082900</v>
      </c>
      <c r="G42" t="s">
        <v>1063</v>
      </c>
      <c r="H42" s="6">
        <v>1.82387E-3</v>
      </c>
      <c r="I42">
        <v>28.122299999999999</v>
      </c>
      <c r="J42">
        <v>1143819</v>
      </c>
      <c r="K42">
        <v>1961</v>
      </c>
      <c r="L42">
        <v>19710</v>
      </c>
      <c r="M42" t="s">
        <v>1076</v>
      </c>
      <c r="N42" s="1">
        <v>306.26</v>
      </c>
      <c r="O42" s="1">
        <v>12698.6</v>
      </c>
      <c r="P42" s="1">
        <v>7.7877347490333868</v>
      </c>
      <c r="Q42" s="1">
        <v>17.766525443749703</v>
      </c>
      <c r="R42" s="1">
        <v>18.417778337769519</v>
      </c>
      <c r="S42" s="1">
        <v>8.4324950752468659</v>
      </c>
      <c r="T42" s="1">
        <v>9.1486758405836728</v>
      </c>
      <c r="U42" s="1" t="s">
        <v>1116</v>
      </c>
      <c r="V42" s="1" t="s">
        <v>1115</v>
      </c>
      <c r="W42" s="1">
        <v>25</v>
      </c>
      <c r="X42" s="1">
        <v>8.6666698455810547</v>
      </c>
      <c r="Y42">
        <v>2.4914589999999999</v>
      </c>
      <c r="Z42">
        <v>87.136481685299785</v>
      </c>
      <c r="AA42">
        <v>15.56996</v>
      </c>
      <c r="AB42" t="s">
        <v>1130</v>
      </c>
      <c r="AC42" t="s">
        <v>1119</v>
      </c>
      <c r="AD42">
        <v>62856109318.529999</v>
      </c>
      <c r="AE42" t="s">
        <v>1120</v>
      </c>
      <c r="AF42">
        <v>0.81675320863723755</v>
      </c>
      <c r="AG42">
        <v>12.26208563</v>
      </c>
    </row>
    <row r="43" spans="1:33" hidden="1" x14ac:dyDescent="0.3">
      <c r="A43" t="s">
        <v>866</v>
      </c>
      <c r="B43" t="s">
        <v>866</v>
      </c>
      <c r="C43" t="s">
        <v>1178</v>
      </c>
      <c r="D43" t="s">
        <v>365</v>
      </c>
      <c r="E43" t="s">
        <v>19</v>
      </c>
      <c r="F43">
        <v>595094500</v>
      </c>
      <c r="G43" t="s">
        <v>1063</v>
      </c>
      <c r="H43" s="6">
        <v>1.4143000000000001E-3</v>
      </c>
      <c r="I43">
        <v>26.638200000000001</v>
      </c>
      <c r="J43">
        <v>2367317</v>
      </c>
      <c r="K43">
        <v>1986</v>
      </c>
      <c r="L43">
        <v>90000</v>
      </c>
      <c r="M43" t="s">
        <v>1084</v>
      </c>
      <c r="N43" s="1">
        <v>80.91</v>
      </c>
      <c r="O43" s="1">
        <v>12623</v>
      </c>
      <c r="P43" s="1">
        <v>8.9591682866358777</v>
      </c>
      <c r="Q43" s="1">
        <v>15.07011011645409</v>
      </c>
      <c r="R43" s="1">
        <v>20.484829279885926</v>
      </c>
      <c r="S43" s="1">
        <v>11.591066755139831</v>
      </c>
      <c r="T43" s="1">
        <v>15.522219927967644</v>
      </c>
      <c r="U43" s="1" t="s">
        <v>1115</v>
      </c>
      <c r="V43" s="1" t="s">
        <v>1115</v>
      </c>
      <c r="W43" s="1">
        <v>33.333301544189453</v>
      </c>
      <c r="X43" s="1">
        <v>14.16670036315918</v>
      </c>
      <c r="Y43">
        <v>3.009722</v>
      </c>
      <c r="Z43">
        <v>104.14967123093315</v>
      </c>
      <c r="AA43">
        <v>13.04834</v>
      </c>
      <c r="AB43" t="s">
        <v>1179</v>
      </c>
      <c r="AC43" t="s">
        <v>1119</v>
      </c>
      <c r="AD43">
        <v>48678733372</v>
      </c>
      <c r="AE43" t="s">
        <v>1120</v>
      </c>
      <c r="AF43">
        <v>1.0237983465194702</v>
      </c>
      <c r="AG43">
        <v>19.992466530000002</v>
      </c>
    </row>
    <row r="44" spans="1:33" hidden="1" x14ac:dyDescent="0.3">
      <c r="A44" t="s">
        <v>1014</v>
      </c>
      <c r="B44" t="s">
        <v>1014</v>
      </c>
      <c r="C44" t="s">
        <v>1180</v>
      </c>
      <c r="D44" t="s">
        <v>511</v>
      </c>
      <c r="E44" t="s">
        <v>39</v>
      </c>
      <c r="F44">
        <v>270949600</v>
      </c>
      <c r="G44" t="s">
        <v>1063</v>
      </c>
      <c r="H44" s="6">
        <v>9.0493000000000008E-4</v>
      </c>
      <c r="I44">
        <v>59.394100000000002</v>
      </c>
      <c r="J44">
        <v>1665407</v>
      </c>
      <c r="K44">
        <v>2011</v>
      </c>
      <c r="L44">
        <v>155000</v>
      </c>
      <c r="M44" t="s">
        <v>1085</v>
      </c>
      <c r="N44" s="1">
        <v>104.13</v>
      </c>
      <c r="O44" s="1">
        <v>17489</v>
      </c>
      <c r="P44" s="1">
        <v>10.067229353395939</v>
      </c>
      <c r="Q44" s="1">
        <v>3.3964206072388357</v>
      </c>
      <c r="R44" s="1">
        <v>7.2216822002401511</v>
      </c>
      <c r="S44" s="1">
        <v>6.8469540546523335</v>
      </c>
      <c r="T44" s="1">
        <v>11.831130011362953</v>
      </c>
      <c r="U44" s="1" t="s">
        <v>1115</v>
      </c>
      <c r="V44" s="1" t="s">
        <v>1115</v>
      </c>
      <c r="W44" s="1">
        <v>25</v>
      </c>
      <c r="X44" s="1">
        <v>8</v>
      </c>
      <c r="Y44">
        <v>2.4155329999999999</v>
      </c>
      <c r="Z44">
        <v>107.51480608975098</v>
      </c>
      <c r="AA44">
        <v>2.7781199999999999</v>
      </c>
      <c r="AB44" t="s">
        <v>1041</v>
      </c>
      <c r="AC44" t="s">
        <v>1135</v>
      </c>
      <c r="AD44">
        <v>31145654106.050007</v>
      </c>
      <c r="AE44" t="s">
        <v>1120</v>
      </c>
      <c r="AF44">
        <v>1.3903237581253052</v>
      </c>
      <c r="AG44">
        <v>10.656493749999999</v>
      </c>
    </row>
    <row r="45" spans="1:33" x14ac:dyDescent="0.3">
      <c r="A45" t="s">
        <v>995</v>
      </c>
      <c r="B45" t="s">
        <v>995</v>
      </c>
      <c r="C45" t="s">
        <v>1181</v>
      </c>
      <c r="D45" t="s">
        <v>493</v>
      </c>
      <c r="E45" t="s">
        <v>33</v>
      </c>
      <c r="F45">
        <v>173087100</v>
      </c>
      <c r="G45" t="s">
        <v>1063</v>
      </c>
      <c r="H45" s="6">
        <v>7.1688999999999998E-4</v>
      </c>
      <c r="I45">
        <v>53.163499999999999</v>
      </c>
      <c r="J45">
        <v>734792</v>
      </c>
      <c r="K45">
        <v>1994</v>
      </c>
      <c r="L45">
        <v>593</v>
      </c>
      <c r="M45" t="s">
        <v>1081</v>
      </c>
      <c r="N45" s="1">
        <v>156.65</v>
      </c>
      <c r="O45" s="1">
        <v>2588.962</v>
      </c>
      <c r="P45" s="1">
        <v>8.6896096354230394</v>
      </c>
      <c r="Q45" s="1">
        <v>20.149388055908119</v>
      </c>
      <c r="R45" s="1">
        <v>21.684984175125013</v>
      </c>
      <c r="S45" s="1">
        <v>2.509508503997206</v>
      </c>
      <c r="T45" s="1">
        <v>2.4869713288100082</v>
      </c>
      <c r="U45" s="1" t="s">
        <v>1115</v>
      </c>
      <c r="V45" s="1" t="s">
        <v>1115</v>
      </c>
      <c r="W45" s="1">
        <v>28.571399688720703</v>
      </c>
      <c r="X45" s="1">
        <v>4.9166698455810547</v>
      </c>
      <c r="Y45">
        <v>2.3432309999999998</v>
      </c>
      <c r="Z45">
        <v>104.09563566183178</v>
      </c>
      <c r="AA45">
        <v>7.4760980000000004</v>
      </c>
      <c r="AB45" t="s">
        <v>1118</v>
      </c>
      <c r="AC45" t="s">
        <v>1119</v>
      </c>
      <c r="AD45">
        <v>28950546171.619999</v>
      </c>
      <c r="AE45" t="s">
        <v>1120</v>
      </c>
      <c r="AF45">
        <v>1.0818849802017212</v>
      </c>
      <c r="AG45">
        <v>13.845174999999999</v>
      </c>
    </row>
    <row r="46" spans="1:33" hidden="1" x14ac:dyDescent="0.3">
      <c r="A46" t="s">
        <v>645</v>
      </c>
      <c r="B46" t="s">
        <v>645</v>
      </c>
      <c r="C46" t="s">
        <v>1182</v>
      </c>
      <c r="D46" t="s">
        <v>144</v>
      </c>
      <c r="E46" t="s">
        <v>47</v>
      </c>
      <c r="F46">
        <v>141016000</v>
      </c>
      <c r="G46" t="s">
        <v>1063</v>
      </c>
      <c r="H46" s="6">
        <v>4.7216000000000001E-4</v>
      </c>
      <c r="I46">
        <v>20.867599999999999</v>
      </c>
      <c r="J46">
        <v>759758</v>
      </c>
      <c r="K46">
        <v>1981</v>
      </c>
      <c r="L46">
        <v>4791</v>
      </c>
      <c r="M46" t="s">
        <v>1086</v>
      </c>
      <c r="N46" s="1">
        <v>113.7</v>
      </c>
      <c r="O46" s="1">
        <v>4201.6620000000003</v>
      </c>
      <c r="P46" s="1">
        <v>6.8054708336240974</v>
      </c>
      <c r="Q46" s="1">
        <v>18.430754306272139</v>
      </c>
      <c r="R46" s="1">
        <v>21.919469010120281</v>
      </c>
      <c r="S46" s="1">
        <v>4.216477176700951</v>
      </c>
      <c r="T46" s="1">
        <v>6.4764090134677046</v>
      </c>
      <c r="U46" s="1" t="s">
        <v>1115</v>
      </c>
      <c r="V46" s="1" t="s">
        <v>1115</v>
      </c>
      <c r="W46" s="1">
        <v>27.272699356079102</v>
      </c>
      <c r="X46" s="1">
        <v>3.4166700839996338</v>
      </c>
      <c r="Y46">
        <v>9.3649330000000006</v>
      </c>
      <c r="Z46">
        <v>96.122388476084254</v>
      </c>
      <c r="AA46">
        <v>9.6171109999999995</v>
      </c>
      <c r="AB46" t="s">
        <v>1122</v>
      </c>
      <c r="AC46" t="s">
        <v>1119</v>
      </c>
      <c r="AD46">
        <v>16589119181.360003</v>
      </c>
      <c r="AE46" t="s">
        <v>1120</v>
      </c>
      <c r="AF46">
        <v>0.77673280239105225</v>
      </c>
      <c r="AG46">
        <v>34.607887359999999</v>
      </c>
    </row>
    <row r="47" spans="1:33" x14ac:dyDescent="0.3">
      <c r="A47" t="s">
        <v>857</v>
      </c>
      <c r="B47" t="s">
        <v>857</v>
      </c>
      <c r="C47" t="s">
        <v>1183</v>
      </c>
      <c r="D47" t="s">
        <v>356</v>
      </c>
      <c r="E47" t="s">
        <v>17</v>
      </c>
      <c r="F47">
        <v>782625300</v>
      </c>
      <c r="G47" t="s">
        <v>1065</v>
      </c>
      <c r="H47" s="6">
        <v>1.4752999999999999E-3</v>
      </c>
      <c r="I47">
        <v>35.347299999999997</v>
      </c>
      <c r="J47">
        <v>5178734</v>
      </c>
      <c r="K47">
        <v>2000</v>
      </c>
      <c r="L47">
        <v>9800</v>
      </c>
      <c r="M47" t="s">
        <v>1071</v>
      </c>
      <c r="N47" s="1">
        <v>74.53</v>
      </c>
      <c r="O47" s="1">
        <v>7528</v>
      </c>
      <c r="P47" s="1">
        <v>5.8084206830629865</v>
      </c>
      <c r="Q47" s="1">
        <v>20.098299681190223</v>
      </c>
      <c r="R47" s="1">
        <v>22.183846971307119</v>
      </c>
      <c r="S47" s="1">
        <v>8.2102772405156479</v>
      </c>
      <c r="T47" s="1">
        <v>10.970482433876025</v>
      </c>
      <c r="U47" s="1" t="s">
        <v>1115</v>
      </c>
      <c r="V47" s="1" t="s">
        <v>1115</v>
      </c>
      <c r="W47" s="1">
        <v>20</v>
      </c>
      <c r="X47" s="1">
        <v>30.58329963684082</v>
      </c>
      <c r="Y47">
        <v>4.8646789999999998</v>
      </c>
      <c r="Z47">
        <v>91.522574099741476</v>
      </c>
      <c r="AA47">
        <v>1.9600630000000001</v>
      </c>
      <c r="AB47" t="s">
        <v>1118</v>
      </c>
      <c r="AC47" t="s">
        <v>1119</v>
      </c>
      <c r="AD47">
        <v>56020320334.019997</v>
      </c>
      <c r="AE47" t="s">
        <v>1120</v>
      </c>
      <c r="AF47">
        <v>0.40054401755332947</v>
      </c>
      <c r="AG47">
        <v>16.102764059999998</v>
      </c>
    </row>
    <row r="48" spans="1:33" hidden="1" x14ac:dyDescent="0.3">
      <c r="A48" t="s">
        <v>828</v>
      </c>
      <c r="B48" t="s">
        <v>828</v>
      </c>
      <c r="C48" t="s">
        <v>1184</v>
      </c>
      <c r="D48" t="s">
        <v>327</v>
      </c>
      <c r="E48" t="s">
        <v>33</v>
      </c>
      <c r="F48">
        <v>139897400</v>
      </c>
      <c r="G48" t="s">
        <v>1063</v>
      </c>
      <c r="H48" s="6">
        <v>7.2676000000000001E-4</v>
      </c>
      <c r="I48">
        <v>20.5367</v>
      </c>
      <c r="J48">
        <v>853130</v>
      </c>
      <c r="K48">
        <v>1995</v>
      </c>
      <c r="L48">
        <v>2927</v>
      </c>
      <c r="M48" t="s">
        <v>1081</v>
      </c>
      <c r="N48" s="1">
        <v>170.31</v>
      </c>
      <c r="O48" s="1">
        <v>2294.85</v>
      </c>
      <c r="P48" s="1">
        <v>7.7856520998869625</v>
      </c>
      <c r="Q48" s="1">
        <v>43.763165348497722</v>
      </c>
      <c r="R48" s="1">
        <v>26.558162842887338</v>
      </c>
      <c r="S48" s="1">
        <v>4.755830403995394</v>
      </c>
      <c r="T48" s="1">
        <v>4.3569187217196186</v>
      </c>
      <c r="U48" s="1" t="s">
        <v>1116</v>
      </c>
      <c r="V48" s="1" t="s">
        <v>1116</v>
      </c>
      <c r="W48" s="1">
        <v>25</v>
      </c>
      <c r="X48" s="1">
        <v>1.1666699647903442</v>
      </c>
      <c r="Y48">
        <v>3.0161899999999999</v>
      </c>
      <c r="Z48">
        <v>99.496935320486585</v>
      </c>
      <c r="AA48">
        <v>3.709724</v>
      </c>
      <c r="AB48" t="s">
        <v>1124</v>
      </c>
      <c r="AC48" t="s">
        <v>1119</v>
      </c>
      <c r="AD48">
        <v>25012247385.289997</v>
      </c>
      <c r="AE48" t="s">
        <v>1120</v>
      </c>
      <c r="AF48">
        <v>0.84310591220855713</v>
      </c>
      <c r="AG48">
        <v>10.039705</v>
      </c>
    </row>
    <row r="49" spans="1:33" x14ac:dyDescent="0.3">
      <c r="A49" t="s">
        <v>527</v>
      </c>
      <c r="B49" t="s">
        <v>527</v>
      </c>
      <c r="C49" t="s">
        <v>1185</v>
      </c>
      <c r="D49" t="s">
        <v>18</v>
      </c>
      <c r="E49" t="s">
        <v>19</v>
      </c>
      <c r="F49">
        <v>417886100</v>
      </c>
      <c r="G49" t="s">
        <v>1065</v>
      </c>
      <c r="H49" s="6">
        <v>7.0755800000000006E-3</v>
      </c>
      <c r="I49">
        <v>22.524100000000001</v>
      </c>
      <c r="J49">
        <v>2191948</v>
      </c>
      <c r="K49">
        <v>2018</v>
      </c>
      <c r="L49">
        <v>20000</v>
      </c>
      <c r="M49" t="s">
        <v>1072</v>
      </c>
      <c r="N49" s="1">
        <v>583.42999999999995</v>
      </c>
      <c r="O49" s="1">
        <v>33203</v>
      </c>
      <c r="P49" s="1">
        <v>9.1328894400260303</v>
      </c>
      <c r="Q49" s="1">
        <v>34.620365629611783</v>
      </c>
      <c r="R49" s="1">
        <v>42.842514230641811</v>
      </c>
      <c r="S49" s="1">
        <v>11.310570376524643</v>
      </c>
      <c r="T49" s="1">
        <v>14.821018909242383</v>
      </c>
      <c r="U49" s="1" t="s">
        <v>1115</v>
      </c>
      <c r="V49" s="1" t="s">
        <v>1115</v>
      </c>
      <c r="W49" s="1">
        <v>33.333301544189453</v>
      </c>
      <c r="X49" s="1">
        <v>17</v>
      </c>
      <c r="Y49">
        <v>2.3427359999999999</v>
      </c>
      <c r="Z49">
        <v>93.586356006549963</v>
      </c>
      <c r="AA49">
        <v>20.880040000000001</v>
      </c>
      <c r="AB49" t="s">
        <v>1118</v>
      </c>
      <c r="AC49" t="s">
        <v>1119</v>
      </c>
      <c r="AD49">
        <v>251274935982</v>
      </c>
      <c r="AE49" t="s">
        <v>1120</v>
      </c>
      <c r="AF49">
        <v>1.1123404502868652</v>
      </c>
      <c r="AG49">
        <v>21.663398749999999</v>
      </c>
    </row>
    <row r="50" spans="1:33" x14ac:dyDescent="0.3">
      <c r="A50" t="s">
        <v>579</v>
      </c>
      <c r="B50" t="s">
        <v>579</v>
      </c>
      <c r="C50" t="s">
        <v>1186</v>
      </c>
      <c r="D50" t="s">
        <v>78</v>
      </c>
      <c r="E50" t="s">
        <v>12</v>
      </c>
      <c r="F50">
        <v>80969010</v>
      </c>
      <c r="G50" t="s">
        <v>1063</v>
      </c>
      <c r="H50" s="6">
        <v>4.2439999999999996E-4</v>
      </c>
      <c r="I50">
        <v>19.671600000000002</v>
      </c>
      <c r="J50">
        <v>488629</v>
      </c>
      <c r="K50">
        <v>1977</v>
      </c>
      <c r="L50">
        <v>36000</v>
      </c>
      <c r="M50" t="s">
        <v>1078</v>
      </c>
      <c r="N50" s="1">
        <v>193.9</v>
      </c>
      <c r="O50" s="1">
        <v>9039.2999999999993</v>
      </c>
      <c r="P50" s="1">
        <v>8.155558516599271</v>
      </c>
      <c r="Q50" s="1">
        <v>8.3756485568572785</v>
      </c>
      <c r="R50" s="1">
        <v>11.88145099731174</v>
      </c>
      <c r="S50" s="1">
        <v>8.8808013196195752</v>
      </c>
      <c r="T50" s="1">
        <v>22.250342450743638</v>
      </c>
      <c r="U50" s="1" t="s">
        <v>1116</v>
      </c>
      <c r="V50" s="1" t="s">
        <v>1115</v>
      </c>
      <c r="W50" s="1">
        <v>22.222200393676758</v>
      </c>
      <c r="X50" s="1">
        <v>6.8333301544189453</v>
      </c>
      <c r="Y50">
        <v>4.077852</v>
      </c>
      <c r="Z50">
        <v>101.7720910321152</v>
      </c>
      <c r="AA50">
        <v>11.88565</v>
      </c>
      <c r="AB50" t="s">
        <v>1118</v>
      </c>
      <c r="AC50" t="s">
        <v>1119</v>
      </c>
      <c r="AD50">
        <v>14456207759.559999</v>
      </c>
      <c r="AE50" t="s">
        <v>1120</v>
      </c>
      <c r="AF50">
        <v>0.94419211149215698</v>
      </c>
      <c r="AG50">
        <v>16.5196875</v>
      </c>
    </row>
    <row r="51" spans="1:33" hidden="1" x14ac:dyDescent="0.3">
      <c r="A51" t="s">
        <v>548</v>
      </c>
      <c r="B51" t="s">
        <v>548</v>
      </c>
      <c r="C51" t="s">
        <v>1187</v>
      </c>
      <c r="D51" t="s">
        <v>46</v>
      </c>
      <c r="E51" t="s">
        <v>47</v>
      </c>
      <c r="F51">
        <v>181827900</v>
      </c>
      <c r="G51" t="s">
        <v>1063</v>
      </c>
      <c r="H51" s="6">
        <v>8.2630999999999991E-4</v>
      </c>
      <c r="I51">
        <v>21.535499999999999</v>
      </c>
      <c r="J51">
        <v>755125</v>
      </c>
      <c r="K51">
        <v>1936</v>
      </c>
      <c r="L51">
        <v>6400</v>
      </c>
      <c r="M51" t="s">
        <v>1087</v>
      </c>
      <c r="N51" s="1">
        <v>158.46</v>
      </c>
      <c r="O51" s="1">
        <v>3930</v>
      </c>
      <c r="P51" s="1">
        <v>7.2247486701147334</v>
      </c>
      <c r="Q51" s="1">
        <v>32.137404580152676</v>
      </c>
      <c r="R51" s="1">
        <v>30.432569974554706</v>
      </c>
      <c r="S51" s="1">
        <v>3.1631861415563618</v>
      </c>
      <c r="T51" s="1">
        <v>5.4053760811133076</v>
      </c>
      <c r="U51" s="1" t="s">
        <v>1115</v>
      </c>
      <c r="V51" s="1" t="s">
        <v>1116</v>
      </c>
      <c r="W51" s="1">
        <v>40</v>
      </c>
      <c r="X51" s="1">
        <v>1.25</v>
      </c>
      <c r="Y51">
        <v>4.8332480000000002</v>
      </c>
      <c r="Z51">
        <v>94.940793911379387</v>
      </c>
      <c r="AA51">
        <v>15.93038</v>
      </c>
      <c r="AB51" t="s">
        <v>1140</v>
      </c>
      <c r="AC51" t="s">
        <v>1119</v>
      </c>
      <c r="AD51">
        <v>28439697772.34</v>
      </c>
      <c r="AE51" t="s">
        <v>1120</v>
      </c>
      <c r="AF51">
        <v>0.94857299327850342</v>
      </c>
      <c r="AG51">
        <v>21.88548625</v>
      </c>
    </row>
    <row r="52" spans="1:33" hidden="1" x14ac:dyDescent="0.3">
      <c r="A52" t="s">
        <v>525</v>
      </c>
      <c r="B52" t="s">
        <v>525</v>
      </c>
      <c r="C52" t="s">
        <v>1188</v>
      </c>
      <c r="D52" t="s">
        <v>15</v>
      </c>
      <c r="E52" t="s">
        <v>14</v>
      </c>
      <c r="F52">
        <v>743000000</v>
      </c>
      <c r="G52" t="s">
        <v>1063</v>
      </c>
      <c r="H52" s="6">
        <v>3.0647799999999996E-3</v>
      </c>
      <c r="I52">
        <v>18.172999999999998</v>
      </c>
      <c r="J52">
        <v>4028366</v>
      </c>
      <c r="K52">
        <v>1965</v>
      </c>
      <c r="L52">
        <v>64000</v>
      </c>
      <c r="M52" t="s">
        <v>1088</v>
      </c>
      <c r="N52" s="1">
        <v>154.47</v>
      </c>
      <c r="O52" s="1">
        <v>55625</v>
      </c>
      <c r="P52" s="1">
        <v>8.4318163186467547</v>
      </c>
      <c r="Q52" s="1">
        <v>13.508314606741573</v>
      </c>
      <c r="R52" s="1">
        <v>18.132117589194507</v>
      </c>
      <c r="S52" s="1">
        <v>3.3393248716804274</v>
      </c>
      <c r="T52" s="1">
        <v>11.284394902604479</v>
      </c>
      <c r="U52" s="1" t="s">
        <v>1116</v>
      </c>
      <c r="V52" s="1" t="s">
        <v>1115</v>
      </c>
      <c r="W52" s="1">
        <v>26.66670036315918</v>
      </c>
      <c r="X52" s="1">
        <v>5.0833301544189453</v>
      </c>
      <c r="Y52">
        <v>2.4760309999999999</v>
      </c>
      <c r="Z52">
        <v>90.533080739888945</v>
      </c>
      <c r="AA52">
        <v>10.67033</v>
      </c>
      <c r="AB52" t="s">
        <v>1149</v>
      </c>
      <c r="AC52" t="s">
        <v>1119</v>
      </c>
      <c r="AD52">
        <v>131124639999.99998</v>
      </c>
      <c r="AE52" t="s">
        <v>1120</v>
      </c>
      <c r="AF52">
        <v>1.1569156646728516</v>
      </c>
      <c r="AG52">
        <v>18.661165629999999</v>
      </c>
    </row>
    <row r="53" spans="1:33" hidden="1" x14ac:dyDescent="0.3">
      <c r="A53" t="s">
        <v>578</v>
      </c>
      <c r="B53" t="s">
        <v>578</v>
      </c>
      <c r="C53" t="s">
        <v>1189</v>
      </c>
      <c r="D53" t="s">
        <v>77</v>
      </c>
      <c r="E53" t="s">
        <v>39</v>
      </c>
      <c r="F53">
        <v>18765670</v>
      </c>
      <c r="G53" t="s">
        <v>1063</v>
      </c>
      <c r="H53" s="6">
        <v>1.3382699999999999E-3</v>
      </c>
      <c r="I53">
        <v>20.164999999999999</v>
      </c>
      <c r="J53">
        <v>145368</v>
      </c>
      <c r="K53">
        <v>1991</v>
      </c>
      <c r="L53">
        <v>69440</v>
      </c>
      <c r="M53" t="s">
        <v>1067</v>
      </c>
      <c r="N53" s="1">
        <v>2355.88</v>
      </c>
      <c r="O53" s="1">
        <v>16252.23</v>
      </c>
      <c r="P53" s="1">
        <v>7.9506263814477611</v>
      </c>
      <c r="Q53" s="1">
        <v>14.949357718909958</v>
      </c>
      <c r="R53" s="1">
        <v>20.124801334955265</v>
      </c>
      <c r="S53" s="1">
        <v>15.349292465501069</v>
      </c>
      <c r="T53" s="1">
        <v>37.653640984232325</v>
      </c>
      <c r="U53" s="1" t="s">
        <v>1116</v>
      </c>
      <c r="V53" s="1" t="s">
        <v>1115</v>
      </c>
      <c r="W53" s="1">
        <v>27.272699356079102</v>
      </c>
      <c r="X53" s="1">
        <v>18</v>
      </c>
      <c r="Y53">
        <v>2.630207</v>
      </c>
      <c r="Z53">
        <v>108.66154700854358</v>
      </c>
      <c r="AA53">
        <v>24.574069999999999</v>
      </c>
      <c r="AB53" t="s">
        <v>1190</v>
      </c>
      <c r="AC53" t="s">
        <v>1119</v>
      </c>
      <c r="AD53">
        <v>45523265965.480011</v>
      </c>
      <c r="AE53" t="s">
        <v>1120</v>
      </c>
      <c r="AF53">
        <v>0.8936532735824585</v>
      </c>
      <c r="AG53">
        <v>11.015980000000001</v>
      </c>
    </row>
    <row r="54" spans="1:33" hidden="1" x14ac:dyDescent="0.3">
      <c r="A54" t="s">
        <v>528</v>
      </c>
      <c r="B54" t="s">
        <v>528</v>
      </c>
      <c r="C54" t="s">
        <v>1191</v>
      </c>
      <c r="D54" t="s">
        <v>20</v>
      </c>
      <c r="E54" t="s">
        <v>21</v>
      </c>
      <c r="F54">
        <v>598239600</v>
      </c>
      <c r="G54" t="s">
        <v>1063</v>
      </c>
      <c r="H54" s="6">
        <v>3.3662399999999999E-3</v>
      </c>
      <c r="I54">
        <v>0</v>
      </c>
      <c r="J54">
        <v>7087394</v>
      </c>
      <c r="K54">
        <v>1934</v>
      </c>
      <c r="L54">
        <v>156000</v>
      </c>
      <c r="M54" t="s">
        <v>1089</v>
      </c>
      <c r="N54" s="1">
        <v>211.98</v>
      </c>
      <c r="O54" s="1">
        <v>66608</v>
      </c>
      <c r="P54" s="1">
        <v>8.3495949568521137</v>
      </c>
      <c r="Q54" s="1">
        <v>-7.4090199375450405</v>
      </c>
      <c r="R54" s="1">
        <v>-5.3251861638241653</v>
      </c>
      <c r="S54" s="1">
        <v>-1.2363042838495908</v>
      </c>
      <c r="T54" s="1">
        <v>3.2109976378535863</v>
      </c>
      <c r="U54" s="1" t="s">
        <v>1115</v>
      </c>
      <c r="V54" s="1" t="s">
        <v>1115</v>
      </c>
      <c r="W54" s="1">
        <v>25</v>
      </c>
      <c r="X54" s="1">
        <v>3.1666700839996338</v>
      </c>
      <c r="Y54">
        <v>1.4185430000000001</v>
      </c>
      <c r="Z54">
        <v>59.009946526867843</v>
      </c>
      <c r="AA54">
        <v>-8.150665</v>
      </c>
      <c r="AB54" t="s">
        <v>1124</v>
      </c>
      <c r="AC54" t="s">
        <v>1119</v>
      </c>
      <c r="AD54">
        <v>123721928573.85001</v>
      </c>
      <c r="AE54" t="s">
        <v>1120</v>
      </c>
      <c r="AF54">
        <v>1.0881072282791138</v>
      </c>
      <c r="AG54">
        <v>39.600494060000003</v>
      </c>
    </row>
    <row r="55" spans="1:33" hidden="1" x14ac:dyDescent="0.3">
      <c r="A55" t="s">
        <v>549</v>
      </c>
      <c r="B55" t="s">
        <v>549</v>
      </c>
      <c r="C55" t="s">
        <v>1192</v>
      </c>
      <c r="D55" t="s">
        <v>48</v>
      </c>
      <c r="E55" t="s">
        <v>14</v>
      </c>
      <c r="F55">
        <v>8022432000</v>
      </c>
      <c r="G55" t="s">
        <v>1063</v>
      </c>
      <c r="H55" s="6">
        <v>7.3751699999999995E-3</v>
      </c>
      <c r="I55">
        <v>11.4582</v>
      </c>
      <c r="J55">
        <v>39012504</v>
      </c>
      <c r="K55">
        <v>1998</v>
      </c>
      <c r="L55">
        <v>213000</v>
      </c>
      <c r="M55" t="s">
        <v>1088</v>
      </c>
      <c r="N55" s="1">
        <v>34.03</v>
      </c>
      <c r="O55" s="1">
        <v>115053</v>
      </c>
      <c r="P55" s="1">
        <v>6.202087056449237</v>
      </c>
      <c r="Q55" s="1">
        <v>28.99210110584518</v>
      </c>
      <c r="R55" s="1">
        <v>32.616113744075832</v>
      </c>
      <c r="S55" s="1">
        <v>1.0014784037239386</v>
      </c>
      <c r="T55" s="1">
        <v>3.6242398941970775</v>
      </c>
      <c r="U55" s="1" t="s">
        <v>1116</v>
      </c>
      <c r="V55" s="1" t="s">
        <v>1115</v>
      </c>
      <c r="W55" s="1">
        <v>37.5</v>
      </c>
      <c r="X55" s="1">
        <v>13.16670036315918</v>
      </c>
      <c r="Y55">
        <v>1.753428</v>
      </c>
      <c r="Z55">
        <v>74.443360413087959</v>
      </c>
      <c r="AA55">
        <v>3.8272499999999998</v>
      </c>
      <c r="AB55" t="s">
        <v>1154</v>
      </c>
      <c r="AC55" t="s">
        <v>1119</v>
      </c>
      <c r="AD55">
        <v>290842813786.90997</v>
      </c>
      <c r="AE55" t="s">
        <v>1120</v>
      </c>
      <c r="AF55">
        <v>1.0072559118270874</v>
      </c>
      <c r="AG55">
        <v>28.326750000000001</v>
      </c>
    </row>
    <row r="56" spans="1:33" hidden="1" x14ac:dyDescent="0.3">
      <c r="A56" t="s">
        <v>582</v>
      </c>
      <c r="B56" t="s">
        <v>582</v>
      </c>
      <c r="C56" t="s">
        <v>1193</v>
      </c>
      <c r="D56" t="s">
        <v>81</v>
      </c>
      <c r="E56" t="s">
        <v>12</v>
      </c>
      <c r="F56">
        <v>313920100</v>
      </c>
      <c r="G56" t="s">
        <v>1063</v>
      </c>
      <c r="H56" s="6">
        <v>5.3403000000000001E-4</v>
      </c>
      <c r="I56">
        <v>26.4451</v>
      </c>
      <c r="J56">
        <v>1751716</v>
      </c>
      <c r="K56">
        <v>1922</v>
      </c>
      <c r="L56">
        <v>24300</v>
      </c>
      <c r="M56" t="s">
        <v>1078</v>
      </c>
      <c r="N56" s="1">
        <v>57.3</v>
      </c>
      <c r="O56" s="1">
        <v>15349</v>
      </c>
      <c r="P56" s="1">
        <v>7.8577301996537665</v>
      </c>
      <c r="Q56" s="1">
        <v>4.6843442569548506</v>
      </c>
      <c r="R56" s="1">
        <v>7.9093100527721667</v>
      </c>
      <c r="S56" s="1">
        <v>3.5140369191353558</v>
      </c>
      <c r="T56" s="1">
        <v>7.9647550870437014</v>
      </c>
      <c r="U56" s="1" t="s">
        <v>1116</v>
      </c>
      <c r="V56" s="1" t="s">
        <v>1115</v>
      </c>
      <c r="W56" s="1">
        <v>38.461498260498047</v>
      </c>
      <c r="X56" s="1">
        <v>0.91666698455810547</v>
      </c>
      <c r="Y56">
        <v>9.9778939999999992</v>
      </c>
      <c r="Z56">
        <v>101.76019477663939</v>
      </c>
      <c r="AA56">
        <v>9.1017159999999997</v>
      </c>
      <c r="AB56" t="s">
        <v>1194</v>
      </c>
      <c r="AC56" t="s">
        <v>1119</v>
      </c>
      <c r="AD56">
        <v>18424054360.939999</v>
      </c>
      <c r="AE56" t="s">
        <v>1120</v>
      </c>
      <c r="AF56">
        <v>1.0510276556015015</v>
      </c>
      <c r="AG56">
        <v>11.085011250000001</v>
      </c>
    </row>
    <row r="57" spans="1:33" hidden="1" x14ac:dyDescent="0.3">
      <c r="A57" t="s">
        <v>587</v>
      </c>
      <c r="B57" t="s">
        <v>587</v>
      </c>
      <c r="C57" t="s">
        <v>1195</v>
      </c>
      <c r="D57" t="s">
        <v>86</v>
      </c>
      <c r="E57" t="s">
        <v>29</v>
      </c>
      <c r="F57">
        <v>504120800</v>
      </c>
      <c r="G57" t="s">
        <v>1063</v>
      </c>
      <c r="H57" s="6">
        <v>6.5629999999999996E-4</v>
      </c>
      <c r="I57">
        <v>28.8703</v>
      </c>
      <c r="J57">
        <v>6164399</v>
      </c>
      <c r="K57">
        <v>1931</v>
      </c>
      <c r="L57">
        <v>60000</v>
      </c>
      <c r="M57" t="s">
        <v>1064</v>
      </c>
      <c r="N57" s="1">
        <v>44.71</v>
      </c>
      <c r="O57" s="1">
        <v>12784</v>
      </c>
      <c r="P57" s="1">
        <v>6.8581739449541512</v>
      </c>
      <c r="Q57" s="1">
        <v>10.043804755944931</v>
      </c>
      <c r="R57" s="1">
        <v>13.376095118898624</v>
      </c>
      <c r="S57" s="1">
        <v>5.9144619762671669</v>
      </c>
      <c r="T57" s="1">
        <v>10.97682666573073</v>
      </c>
      <c r="U57" s="1" t="s">
        <v>1116</v>
      </c>
      <c r="V57" s="1" t="s">
        <v>1115</v>
      </c>
      <c r="W57" s="1">
        <v>30.769199371337891</v>
      </c>
      <c r="X57" s="1">
        <v>7.1666698455810547</v>
      </c>
      <c r="Y57">
        <v>1.8060860000000001</v>
      </c>
      <c r="Z57">
        <v>101.71832190848096</v>
      </c>
      <c r="AA57">
        <v>-7.1979040000000003</v>
      </c>
      <c r="AB57" t="s">
        <v>1128</v>
      </c>
      <c r="AC57" t="s">
        <v>1119</v>
      </c>
      <c r="AD57">
        <v>22766093476.440002</v>
      </c>
      <c r="AE57" t="s">
        <v>1120</v>
      </c>
      <c r="AF57">
        <v>0.74812787771224976</v>
      </c>
      <c r="AG57">
        <v>23.741526</v>
      </c>
    </row>
    <row r="58" spans="1:33" hidden="1" x14ac:dyDescent="0.3">
      <c r="A58" t="s">
        <v>675</v>
      </c>
      <c r="B58" t="s">
        <v>675</v>
      </c>
      <c r="C58" t="s">
        <v>1196</v>
      </c>
      <c r="D58" t="s">
        <v>174</v>
      </c>
      <c r="E58" t="s">
        <v>39</v>
      </c>
      <c r="F58">
        <v>228414600</v>
      </c>
      <c r="G58" t="s">
        <v>1063</v>
      </c>
      <c r="H58" s="6">
        <v>3.0383E-4</v>
      </c>
      <c r="I58">
        <v>12.255000000000001</v>
      </c>
      <c r="J58">
        <v>2721492</v>
      </c>
      <c r="K58">
        <v>1982</v>
      </c>
      <c r="L58">
        <v>8800</v>
      </c>
      <c r="M58" t="s">
        <v>1067</v>
      </c>
      <c r="N58" s="1">
        <v>46.45</v>
      </c>
      <c r="O58" s="1">
        <v>7882</v>
      </c>
      <c r="P58" s="1">
        <v>7.8904887587020767</v>
      </c>
      <c r="Q58" s="1">
        <v>16.911951281400658</v>
      </c>
      <c r="R58" s="1">
        <v>25.488454706927179</v>
      </c>
      <c r="S58" s="1">
        <v>7.778141892541873</v>
      </c>
      <c r="T58" s="1">
        <v>16.608659429693017</v>
      </c>
      <c r="U58" s="1" t="s">
        <v>1115</v>
      </c>
      <c r="V58" s="1" t="s">
        <v>1115</v>
      </c>
      <c r="W58" s="1">
        <v>44.444400787353516</v>
      </c>
      <c r="X58" s="1">
        <v>0.25</v>
      </c>
      <c r="Y58">
        <v>4.689044</v>
      </c>
      <c r="Z58">
        <v>111.48689047944211</v>
      </c>
      <c r="AA58">
        <v>6.7197889999999996</v>
      </c>
      <c r="AB58" t="s">
        <v>1144</v>
      </c>
      <c r="AC58" t="s">
        <v>1119</v>
      </c>
      <c r="AD58">
        <v>10511640582.300001</v>
      </c>
      <c r="AE58" t="s">
        <v>1120</v>
      </c>
      <c r="AF58">
        <v>1.2375859022140503</v>
      </c>
      <c r="AG58">
        <v>15.499555000000001</v>
      </c>
    </row>
    <row r="59" spans="1:33" hidden="1" x14ac:dyDescent="0.3">
      <c r="A59" t="s">
        <v>590</v>
      </c>
      <c r="B59" t="s">
        <v>590</v>
      </c>
      <c r="C59" t="s">
        <v>1197</v>
      </c>
      <c r="D59" t="s">
        <v>89</v>
      </c>
      <c r="E59" t="s">
        <v>39</v>
      </c>
      <c r="F59">
        <v>221264500</v>
      </c>
      <c r="G59" t="s">
        <v>1063</v>
      </c>
      <c r="H59" s="6">
        <v>5.1398999999999998E-4</v>
      </c>
      <c r="I59">
        <v>13.500299999999999</v>
      </c>
      <c r="J59">
        <v>2124132</v>
      </c>
      <c r="K59">
        <v>1966</v>
      </c>
      <c r="L59">
        <v>105000</v>
      </c>
      <c r="M59" t="s">
        <v>1067</v>
      </c>
      <c r="N59" s="1">
        <v>85.76</v>
      </c>
      <c r="O59" s="1">
        <v>51761</v>
      </c>
      <c r="P59" s="1">
        <v>9.5371831930843598</v>
      </c>
      <c r="Q59" s="1">
        <v>4.7410212322018506</v>
      </c>
      <c r="R59" s="1">
        <v>5.8712157802206297</v>
      </c>
      <c r="S59" s="1">
        <v>10.666002319927358</v>
      </c>
      <c r="T59" s="1">
        <v>25.477253811411874</v>
      </c>
      <c r="U59" s="1" t="s">
        <v>1115</v>
      </c>
      <c r="V59" s="1" t="s">
        <v>1116</v>
      </c>
      <c r="W59" s="1">
        <v>45.454498291015625</v>
      </c>
      <c r="X59" s="1">
        <v>3.75</v>
      </c>
      <c r="Y59">
        <v>4.959822</v>
      </c>
      <c r="Z59">
        <v>89.021827139135084</v>
      </c>
      <c r="AA59">
        <v>5.9160539999999999</v>
      </c>
      <c r="AB59" t="s">
        <v>1168</v>
      </c>
      <c r="AC59" t="s">
        <v>1119</v>
      </c>
      <c r="AD59">
        <v>19464634018.379997</v>
      </c>
      <c r="AE59" t="s">
        <v>1120</v>
      </c>
      <c r="AF59">
        <v>1.2845116853713989</v>
      </c>
      <c r="AG59">
        <v>16.011935000000001</v>
      </c>
    </row>
    <row r="60" spans="1:33" hidden="1" x14ac:dyDescent="0.3">
      <c r="A60" t="s">
        <v>588</v>
      </c>
      <c r="B60" t="s">
        <v>588</v>
      </c>
      <c r="C60" t="s">
        <v>1198</v>
      </c>
      <c r="D60" t="s">
        <v>87</v>
      </c>
      <c r="E60" t="s">
        <v>29</v>
      </c>
      <c r="F60">
        <v>283375800</v>
      </c>
      <c r="G60" t="s">
        <v>1063</v>
      </c>
      <c r="H60" s="6">
        <v>2.0654700000000002E-3</v>
      </c>
      <c r="I60">
        <v>0</v>
      </c>
      <c r="J60">
        <v>127952</v>
      </c>
      <c r="K60">
        <v>1906</v>
      </c>
      <c r="L60">
        <v>77000</v>
      </c>
      <c r="M60" t="s">
        <v>1064</v>
      </c>
      <c r="N60" s="1">
        <v>255.02</v>
      </c>
      <c r="O60" s="1">
        <v>18870</v>
      </c>
      <c r="P60" s="1">
        <v>7.2675179759594446</v>
      </c>
      <c r="Q60" s="1">
        <v>9.4276629570747215</v>
      </c>
      <c r="R60" s="1">
        <v>12.093269740328564</v>
      </c>
      <c r="S60" s="1">
        <v>2.374981851316424</v>
      </c>
      <c r="T60" s="1">
        <v>3.3947943157009077</v>
      </c>
      <c r="U60" s="1" t="s">
        <v>1116</v>
      </c>
      <c r="V60" s="1" t="s">
        <v>1115</v>
      </c>
      <c r="W60" s="1">
        <v>27.272699356079102</v>
      </c>
      <c r="X60" s="1">
        <v>3.1666700839996338</v>
      </c>
      <c r="Y60">
        <v>2.7123930000000001</v>
      </c>
      <c r="Z60">
        <v>94.405828220146205</v>
      </c>
      <c r="AA60">
        <v>3.7739060000000002</v>
      </c>
      <c r="AB60" t="s">
        <v>1140</v>
      </c>
      <c r="AC60" t="s">
        <v>1119</v>
      </c>
      <c r="AD60">
        <v>71020834762.720001</v>
      </c>
      <c r="AE60" t="s">
        <v>1120</v>
      </c>
      <c r="AF60">
        <v>0.70652252435684204</v>
      </c>
      <c r="AG60">
        <v>27.025774999999999</v>
      </c>
    </row>
    <row r="61" spans="1:33" x14ac:dyDescent="0.3">
      <c r="A61" t="s">
        <v>638</v>
      </c>
      <c r="B61" t="s">
        <v>638</v>
      </c>
      <c r="C61" t="s">
        <v>1199</v>
      </c>
      <c r="D61" t="s">
        <v>137</v>
      </c>
      <c r="E61" t="s">
        <v>14</v>
      </c>
      <c r="F61">
        <v>500357800</v>
      </c>
      <c r="G61" t="s">
        <v>1063</v>
      </c>
      <c r="H61" s="6">
        <v>2.5337999999999999E-4</v>
      </c>
      <c r="I61">
        <v>16.922999999999998</v>
      </c>
      <c r="J61">
        <v>4482275</v>
      </c>
      <c r="K61">
        <v>1969</v>
      </c>
      <c r="L61">
        <v>9400</v>
      </c>
      <c r="M61" t="s">
        <v>1080</v>
      </c>
      <c r="N61" s="1">
        <v>29.9</v>
      </c>
      <c r="O61" s="1">
        <v>8275.2999999999993</v>
      </c>
      <c r="P61" s="1">
        <v>7.5620986372900543</v>
      </c>
      <c r="Q61" s="1">
        <v>15.611518615639314</v>
      </c>
      <c r="R61" s="1">
        <v>21.436080867158896</v>
      </c>
      <c r="S61" s="1">
        <v>6.0812428992019898</v>
      </c>
      <c r="T61" s="1">
        <v>6.38475575513751</v>
      </c>
      <c r="U61" s="1" t="s">
        <v>1115</v>
      </c>
      <c r="V61" s="1" t="s">
        <v>1116</v>
      </c>
      <c r="W61" s="1">
        <v>27.272699356079102</v>
      </c>
      <c r="X61" s="1">
        <v>3.0833299160003662</v>
      </c>
      <c r="Y61">
        <v>6.4653530000000003</v>
      </c>
      <c r="Z61">
        <v>46.906442060725581</v>
      </c>
      <c r="AA61">
        <v>-2.3025340000000001</v>
      </c>
      <c r="AB61" t="s">
        <v>1118</v>
      </c>
      <c r="AC61" t="s">
        <v>1119</v>
      </c>
      <c r="AD61">
        <v>16071494045.639997</v>
      </c>
      <c r="AE61" t="s">
        <v>1120</v>
      </c>
      <c r="AF61">
        <v>1.228412389755249</v>
      </c>
      <c r="AG61">
        <v>18.296607810000001</v>
      </c>
    </row>
    <row r="62" spans="1:33" hidden="1" x14ac:dyDescent="0.3">
      <c r="A62" t="s">
        <v>593</v>
      </c>
      <c r="B62" t="s">
        <v>593</v>
      </c>
      <c r="C62" t="s">
        <v>1200</v>
      </c>
      <c r="D62" t="s">
        <v>92</v>
      </c>
      <c r="E62" t="s">
        <v>27</v>
      </c>
      <c r="F62">
        <v>479150100</v>
      </c>
      <c r="G62" t="s">
        <v>1063</v>
      </c>
      <c r="H62" s="6">
        <v>3.4916999999999999E-4</v>
      </c>
      <c r="I62">
        <v>0</v>
      </c>
      <c r="J62">
        <v>34458</v>
      </c>
      <c r="K62">
        <v>1933</v>
      </c>
      <c r="L62">
        <v>5200</v>
      </c>
      <c r="M62" t="s">
        <v>1090</v>
      </c>
      <c r="N62" s="1">
        <v>67.7</v>
      </c>
      <c r="O62" s="1">
        <v>3933</v>
      </c>
      <c r="P62" s="1">
        <v>7.8223164842957349</v>
      </c>
      <c r="Q62" s="1">
        <v>21.306890414441902</v>
      </c>
      <c r="R62" s="1">
        <v>30.612763793541824</v>
      </c>
      <c r="S62" s="1">
        <v>14.861596691377368</v>
      </c>
      <c r="T62" s="1">
        <v>19.871636497293608</v>
      </c>
      <c r="U62" s="1" t="s">
        <v>1115</v>
      </c>
      <c r="V62" s="1" t="s">
        <v>1115</v>
      </c>
      <c r="W62" s="1">
        <v>27.272699356079102</v>
      </c>
      <c r="X62" s="1">
        <v>4.1666698455810547</v>
      </c>
      <c r="Y62">
        <v>2.6371739999999999</v>
      </c>
      <c r="Z62">
        <v>52.18302157399647</v>
      </c>
      <c r="AA62">
        <v>6.4100729999999997</v>
      </c>
      <c r="AB62" t="s">
        <v>1201</v>
      </c>
      <c r="AC62" t="s">
        <v>1119</v>
      </c>
      <c r="AD62">
        <v>31937049346.370003</v>
      </c>
      <c r="AE62" t="s">
        <v>1120</v>
      </c>
      <c r="AF62">
        <v>0.79235249757766724</v>
      </c>
      <c r="AG62">
        <v>22.414127499999999</v>
      </c>
    </row>
    <row r="63" spans="1:33" hidden="1" x14ac:dyDescent="0.3">
      <c r="A63" t="s">
        <v>787</v>
      </c>
      <c r="B63" t="s">
        <v>787</v>
      </c>
      <c r="C63" t="s">
        <v>1202</v>
      </c>
      <c r="D63" t="s">
        <v>287</v>
      </c>
      <c r="E63" t="s">
        <v>29</v>
      </c>
      <c r="F63">
        <v>144001400</v>
      </c>
      <c r="G63" t="s">
        <v>1065</v>
      </c>
      <c r="H63" s="6">
        <v>1.20969E-3</v>
      </c>
      <c r="I63">
        <v>14.4506</v>
      </c>
      <c r="J63">
        <v>1115320</v>
      </c>
      <c r="K63">
        <v>1997</v>
      </c>
      <c r="L63">
        <v>9610</v>
      </c>
      <c r="M63" t="s">
        <v>1069</v>
      </c>
      <c r="N63" s="1">
        <v>289.60000000000002</v>
      </c>
      <c r="O63" s="1">
        <v>10981.7</v>
      </c>
      <c r="P63" s="1">
        <v>6.6560600372672036</v>
      </c>
      <c r="Q63" s="1">
        <v>14.169937259258583</v>
      </c>
      <c r="R63" s="1">
        <v>25.867579700774922</v>
      </c>
      <c r="S63" s="1">
        <v>14.658086589267933</v>
      </c>
      <c r="T63" s="1">
        <v>21.142732301870286</v>
      </c>
      <c r="U63" s="1" t="s">
        <v>1115</v>
      </c>
      <c r="V63" s="1" t="s">
        <v>1115</v>
      </c>
      <c r="W63" s="1">
        <v>23.076900482177734</v>
      </c>
      <c r="X63" s="1">
        <v>0.33333298563957214</v>
      </c>
      <c r="Y63">
        <v>1.814716</v>
      </c>
      <c r="Z63">
        <v>91.284554330614156</v>
      </c>
      <c r="AA63">
        <v>-3.4070909999999999</v>
      </c>
      <c r="AB63" t="s">
        <v>931</v>
      </c>
      <c r="AC63" t="s">
        <v>1119</v>
      </c>
      <c r="AD63">
        <v>41512724745.120003</v>
      </c>
      <c r="AE63" t="s">
        <v>1120</v>
      </c>
      <c r="AF63">
        <v>0.62668299674987793</v>
      </c>
      <c r="AG63">
        <v>22.32986563</v>
      </c>
    </row>
    <row r="64" spans="1:33" x14ac:dyDescent="0.3">
      <c r="A64" t="s">
        <v>744</v>
      </c>
      <c r="B64" t="s">
        <v>744</v>
      </c>
      <c r="C64" t="s">
        <v>1203</v>
      </c>
      <c r="D64" t="s">
        <v>244</v>
      </c>
      <c r="E64" t="s">
        <v>29</v>
      </c>
      <c r="F64">
        <v>29824130</v>
      </c>
      <c r="G64" t="s">
        <v>1063</v>
      </c>
      <c r="H64" s="6">
        <v>2.8965000000000002E-4</v>
      </c>
      <c r="I64">
        <v>2.4802</v>
      </c>
      <c r="J64">
        <v>148480</v>
      </c>
      <c r="K64">
        <v>1975</v>
      </c>
      <c r="L64">
        <v>7900</v>
      </c>
      <c r="M64" t="s">
        <v>1064</v>
      </c>
      <c r="N64" s="1">
        <v>457</v>
      </c>
      <c r="O64" s="1">
        <v>2922.5450000000001</v>
      </c>
      <c r="P64" s="1">
        <v>9.4780354954644128</v>
      </c>
      <c r="Q64" s="1">
        <v>145.28097942033398</v>
      </c>
      <c r="R64" s="1">
        <v>16.746705354408572</v>
      </c>
      <c r="S64" s="1">
        <v>20.026406958036375</v>
      </c>
      <c r="T64" s="1">
        <v>2.5161573474155272</v>
      </c>
      <c r="U64" s="1" t="s">
        <v>1116</v>
      </c>
      <c r="V64" s="1" t="s">
        <v>1115</v>
      </c>
      <c r="W64" s="1">
        <v>33.333301544189453</v>
      </c>
      <c r="X64" s="1">
        <v>20.25</v>
      </c>
      <c r="Y64">
        <v>1.925878</v>
      </c>
      <c r="Z64">
        <v>87.426099550729177</v>
      </c>
      <c r="AA64">
        <v>12.59076</v>
      </c>
      <c r="AB64" t="s">
        <v>1118</v>
      </c>
      <c r="AC64" t="s">
        <v>1119</v>
      </c>
      <c r="AD64">
        <v>14008095619.699999</v>
      </c>
      <c r="AE64" t="s">
        <v>1120</v>
      </c>
      <c r="AF64">
        <v>1.1078200340270996</v>
      </c>
      <c r="AG64">
        <v>16.83552813</v>
      </c>
    </row>
    <row r="65" spans="1:33" hidden="1" x14ac:dyDescent="0.3">
      <c r="A65" t="s">
        <v>585</v>
      </c>
      <c r="B65" t="s">
        <v>585</v>
      </c>
      <c r="C65" t="s">
        <v>1204</v>
      </c>
      <c r="D65" t="s">
        <v>84</v>
      </c>
      <c r="E65" t="s">
        <v>14</v>
      </c>
      <c r="F65">
        <v>808280000</v>
      </c>
      <c r="G65" t="s">
        <v>1063</v>
      </c>
      <c r="H65" s="6">
        <v>1.07614E-3</v>
      </c>
      <c r="I65">
        <v>17.3096</v>
      </c>
      <c r="J65">
        <v>6330761</v>
      </c>
      <c r="K65">
        <v>2007</v>
      </c>
      <c r="L65">
        <v>51100</v>
      </c>
      <c r="M65" t="s">
        <v>1080</v>
      </c>
      <c r="N65" s="1">
        <v>49.68</v>
      </c>
      <c r="O65" s="1">
        <v>19991</v>
      </c>
      <c r="P65" s="1">
        <v>5.6624867295741916</v>
      </c>
      <c r="Q65" s="1">
        <v>15.71105819136594</v>
      </c>
      <c r="R65" s="1">
        <v>20.321182145692131</v>
      </c>
      <c r="S65" s="1">
        <v>0.92462343840855399</v>
      </c>
      <c r="T65" s="1">
        <v>3.2671162259586133</v>
      </c>
      <c r="U65" s="1" t="s">
        <v>1115</v>
      </c>
      <c r="V65" s="1" t="s">
        <v>1115</v>
      </c>
      <c r="W65" s="1">
        <v>30.769199371337891</v>
      </c>
      <c r="X65" s="1">
        <v>1</v>
      </c>
      <c r="Y65">
        <v>1.0598939999999999</v>
      </c>
      <c r="Z65">
        <v>91.568304474613697</v>
      </c>
      <c r="AA65">
        <v>0.50823529999999995</v>
      </c>
      <c r="AB65" t="s">
        <v>1149</v>
      </c>
      <c r="AC65" t="s">
        <v>1119</v>
      </c>
      <c r="AD65">
        <v>40858810300.000008</v>
      </c>
      <c r="AE65" t="s">
        <v>1120</v>
      </c>
      <c r="AF65">
        <v>0.94224637746810913</v>
      </c>
      <c r="AG65">
        <v>19.96032344</v>
      </c>
    </row>
    <row r="66" spans="1:33" hidden="1" x14ac:dyDescent="0.3">
      <c r="A66" t="s">
        <v>897</v>
      </c>
      <c r="B66" t="s">
        <v>897</v>
      </c>
      <c r="C66" t="s">
        <v>1205</v>
      </c>
      <c r="D66" t="s">
        <v>396</v>
      </c>
      <c r="E66" t="s">
        <v>39</v>
      </c>
      <c r="F66">
        <v>38789390</v>
      </c>
      <c r="G66" t="s">
        <v>1065</v>
      </c>
      <c r="H66" s="6">
        <v>2.7836699999999998E-3</v>
      </c>
      <c r="I66">
        <v>40.311900000000001</v>
      </c>
      <c r="J66">
        <v>299397</v>
      </c>
      <c r="K66">
        <v>1998</v>
      </c>
      <c r="L66">
        <v>20300</v>
      </c>
      <c r="M66" t="s">
        <v>1091</v>
      </c>
      <c r="N66" s="1">
        <v>2360</v>
      </c>
      <c r="O66" s="1">
        <v>10958</v>
      </c>
      <c r="P66" s="1">
        <v>9.3841571534083936</v>
      </c>
      <c r="Q66" s="1">
        <v>10.631502098923161</v>
      </c>
      <c r="R66" s="1">
        <v>22.777879175031941</v>
      </c>
      <c r="S66" s="1">
        <v>10.881852746932561</v>
      </c>
      <c r="T66" s="1">
        <v>14.309140177896566</v>
      </c>
      <c r="U66" s="1" t="s">
        <v>1115</v>
      </c>
      <c r="V66" s="1" t="s">
        <v>1115</v>
      </c>
      <c r="W66" s="1">
        <v>36.363601684570313</v>
      </c>
      <c r="X66" s="1">
        <v>6.1666698455810547</v>
      </c>
      <c r="Y66">
        <v>2.6128930000000001</v>
      </c>
      <c r="Z66">
        <v>98.287789056756651</v>
      </c>
      <c r="AA66">
        <v>4.1380600000000003</v>
      </c>
      <c r="AB66" t="s">
        <v>1179</v>
      </c>
      <c r="AC66" t="s">
        <v>1119</v>
      </c>
      <c r="AD66">
        <v>95807848890.599991</v>
      </c>
      <c r="AE66" t="s">
        <v>1120</v>
      </c>
      <c r="AF66">
        <v>1.1553456783294678</v>
      </c>
      <c r="AG66">
        <v>21.812750000000001</v>
      </c>
    </row>
    <row r="67" spans="1:33" hidden="1" x14ac:dyDescent="0.3">
      <c r="A67" t="s">
        <v>943</v>
      </c>
      <c r="B67" t="s">
        <v>943</v>
      </c>
      <c r="C67" t="s">
        <v>1206</v>
      </c>
      <c r="D67" t="s">
        <v>442</v>
      </c>
      <c r="E67" t="s">
        <v>25</v>
      </c>
      <c r="F67">
        <v>1013000000</v>
      </c>
      <c r="G67" t="s">
        <v>1065</v>
      </c>
      <c r="H67" s="6">
        <v>9.2750999999999999E-4</v>
      </c>
      <c r="I67">
        <v>85.287700000000001</v>
      </c>
      <c r="J67">
        <v>6349662</v>
      </c>
      <c r="K67">
        <v>2016</v>
      </c>
      <c r="L67">
        <v>55000</v>
      </c>
      <c r="M67" t="s">
        <v>1092</v>
      </c>
      <c r="N67" s="1">
        <v>31.99</v>
      </c>
      <c r="O67" s="1">
        <v>21156</v>
      </c>
      <c r="P67" s="1">
        <v>6.6679046697594817</v>
      </c>
      <c r="Q67" s="1">
        <v>-2.8408016638305917</v>
      </c>
      <c r="R67" s="1">
        <v>5.601247872943846</v>
      </c>
      <c r="S67" s="1">
        <v>-4.6967011839831985</v>
      </c>
      <c r="T67" s="1">
        <v>-37.676351379681257</v>
      </c>
      <c r="U67" s="1" t="s">
        <v>1116</v>
      </c>
      <c r="V67" s="1" t="s">
        <v>1115</v>
      </c>
      <c r="W67" s="1">
        <v>37.5</v>
      </c>
      <c r="X67" s="1">
        <v>5.4166698455810547</v>
      </c>
      <c r="Y67">
        <v>2.239887</v>
      </c>
      <c r="Z67">
        <v>103.82924825610233</v>
      </c>
      <c r="AA67">
        <v>9.89</v>
      </c>
      <c r="AB67" t="s">
        <v>1122</v>
      </c>
      <c r="AC67" t="s">
        <v>1119</v>
      </c>
      <c r="AD67">
        <v>31928082601.339996</v>
      </c>
      <c r="AE67" t="s">
        <v>1120</v>
      </c>
      <c r="AF67">
        <v>0.71727621555328369</v>
      </c>
      <c r="AG67">
        <v>23.607162160000001</v>
      </c>
    </row>
    <row r="68" spans="1:33" hidden="1" x14ac:dyDescent="0.3">
      <c r="A68" t="s">
        <v>914</v>
      </c>
      <c r="B68" t="s">
        <v>914</v>
      </c>
      <c r="C68" t="s">
        <v>1207</v>
      </c>
      <c r="D68" t="s">
        <v>413</v>
      </c>
      <c r="E68" t="s">
        <v>14</v>
      </c>
      <c r="F68">
        <v>149756500</v>
      </c>
      <c r="G68" t="s">
        <v>1063</v>
      </c>
      <c r="H68" s="6">
        <v>3.2404399999999998E-3</v>
      </c>
      <c r="I68">
        <v>22.296099999999999</v>
      </c>
      <c r="J68">
        <v>753435</v>
      </c>
      <c r="K68">
        <v>2006</v>
      </c>
      <c r="L68">
        <v>19900</v>
      </c>
      <c r="M68" t="s">
        <v>1080</v>
      </c>
      <c r="N68" s="1">
        <v>754</v>
      </c>
      <c r="O68" s="1">
        <v>17873</v>
      </c>
      <c r="P68" s="1">
        <v>10.477723747498745</v>
      </c>
      <c r="Q68" s="1">
        <v>28.971073686566328</v>
      </c>
      <c r="R68" s="1">
        <v>35.528450735746659</v>
      </c>
      <c r="S68" s="1">
        <v>2.7355660247337918</v>
      </c>
      <c r="T68" s="1">
        <v>11.613755009900439</v>
      </c>
      <c r="U68" s="1" t="s">
        <v>1116</v>
      </c>
      <c r="V68" s="1" t="s">
        <v>1115</v>
      </c>
      <c r="W68" s="1">
        <v>38.888900756835938</v>
      </c>
      <c r="X68" s="1">
        <v>35.25</v>
      </c>
      <c r="Y68">
        <v>5.0460130000000003</v>
      </c>
      <c r="Z68">
        <v>87.448572361838643</v>
      </c>
      <c r="AA68">
        <v>8.1426090000000002</v>
      </c>
      <c r="AB68" t="s">
        <v>1149</v>
      </c>
      <c r="AC68" t="s">
        <v>1119</v>
      </c>
      <c r="AD68">
        <v>112219811110.74001</v>
      </c>
      <c r="AE68" t="s">
        <v>1120</v>
      </c>
      <c r="AF68">
        <v>1.323219895362854</v>
      </c>
      <c r="AG68">
        <v>18.248262499999999</v>
      </c>
    </row>
    <row r="69" spans="1:33" hidden="1" x14ac:dyDescent="0.3">
      <c r="A69" t="s">
        <v>592</v>
      </c>
      <c r="B69" t="s">
        <v>592</v>
      </c>
      <c r="C69" t="s">
        <v>1208</v>
      </c>
      <c r="D69" t="s">
        <v>91</v>
      </c>
      <c r="E69" t="s">
        <v>29</v>
      </c>
      <c r="F69">
        <v>2126160000</v>
      </c>
      <c r="G69" t="s">
        <v>1063</v>
      </c>
      <c r="H69" s="6">
        <v>4.6018500000000002E-3</v>
      </c>
      <c r="I69">
        <v>25.220400000000001</v>
      </c>
      <c r="J69">
        <v>8404754</v>
      </c>
      <c r="K69">
        <v>1933</v>
      </c>
      <c r="L69">
        <v>32200</v>
      </c>
      <c r="M69" t="s">
        <v>1069</v>
      </c>
      <c r="N69" s="1">
        <v>72.459999999999994</v>
      </c>
      <c r="O69" s="1">
        <v>46159</v>
      </c>
      <c r="P69" s="1">
        <v>5.9492497561870588</v>
      </c>
      <c r="Q69" s="1">
        <v>13.706969388418294</v>
      </c>
      <c r="R69" s="1">
        <v>17.957494746419982</v>
      </c>
      <c r="S69" s="1">
        <v>4.0809574214446513</v>
      </c>
      <c r="T69" s="1">
        <v>5.940585003157266</v>
      </c>
      <c r="U69" s="1" t="s">
        <v>1116</v>
      </c>
      <c r="V69" s="1" t="s">
        <v>1115</v>
      </c>
      <c r="W69" s="1">
        <v>40</v>
      </c>
      <c r="X69" s="1">
        <v>7.8333301544189453</v>
      </c>
      <c r="Y69">
        <v>2.0270630000000001</v>
      </c>
      <c r="Z69">
        <v>82.343650929127378</v>
      </c>
      <c r="AA69">
        <v>6.4723189999999997</v>
      </c>
      <c r="AB69" t="s">
        <v>1149</v>
      </c>
      <c r="AC69" t="s">
        <v>1119</v>
      </c>
      <c r="AD69">
        <v>158462730661.91</v>
      </c>
      <c r="AE69" t="s">
        <v>1120</v>
      </c>
      <c r="AF69">
        <v>0.50530326366424561</v>
      </c>
      <c r="AG69">
        <v>22.522969379999999</v>
      </c>
    </row>
    <row r="70" spans="1:33" hidden="1" x14ac:dyDescent="0.3">
      <c r="A70" t="s">
        <v>668</v>
      </c>
      <c r="B70" t="s">
        <v>668</v>
      </c>
      <c r="C70" t="s">
        <v>1209</v>
      </c>
      <c r="D70" t="s">
        <v>167</v>
      </c>
      <c r="E70" t="s">
        <v>19</v>
      </c>
      <c r="F70">
        <v>117693000</v>
      </c>
      <c r="G70" t="s">
        <v>1063</v>
      </c>
      <c r="H70" s="6">
        <v>5.0944999999999994E-4</v>
      </c>
      <c r="I70">
        <v>34.203400000000002</v>
      </c>
      <c r="J70">
        <v>522427</v>
      </c>
      <c r="K70">
        <v>2006</v>
      </c>
      <c r="L70">
        <v>14300</v>
      </c>
      <c r="M70" t="s">
        <v>1093</v>
      </c>
      <c r="N70" s="1">
        <v>145.71</v>
      </c>
      <c r="O70" s="1">
        <v>5709.1</v>
      </c>
      <c r="P70" s="1">
        <v>8.174502739605213</v>
      </c>
      <c r="Q70" s="1">
        <v>9.442819358567899</v>
      </c>
      <c r="R70" s="1">
        <v>13.310329123679738</v>
      </c>
      <c r="S70" s="1">
        <v>10.452155540545053</v>
      </c>
      <c r="T70" s="1">
        <v>15.359379081134694</v>
      </c>
      <c r="U70" s="1" t="s">
        <v>1115</v>
      </c>
      <c r="V70" s="1" t="s">
        <v>1115</v>
      </c>
      <c r="W70" s="1">
        <v>27.272699356079102</v>
      </c>
      <c r="X70" s="1">
        <v>4.1666698455810547</v>
      </c>
      <c r="Y70">
        <v>2.9426909999999999</v>
      </c>
      <c r="Z70">
        <v>97.126756368434584</v>
      </c>
      <c r="AA70">
        <v>10.74447</v>
      </c>
      <c r="AB70" t="s">
        <v>1149</v>
      </c>
      <c r="AC70" t="s">
        <v>1119</v>
      </c>
      <c r="AD70">
        <v>17539790174.48</v>
      </c>
      <c r="AE70" t="s">
        <v>1120</v>
      </c>
      <c r="AF70">
        <v>0.99932610988616943</v>
      </c>
      <c r="AG70">
        <v>16.633175000000001</v>
      </c>
    </row>
    <row r="71" spans="1:33" hidden="1" x14ac:dyDescent="0.3">
      <c r="A71" t="s">
        <v>589</v>
      </c>
      <c r="B71" t="s">
        <v>589</v>
      </c>
      <c r="C71" t="s">
        <v>1210</v>
      </c>
      <c r="D71" t="s">
        <v>88</v>
      </c>
      <c r="E71" t="s">
        <v>14</v>
      </c>
      <c r="F71">
        <v>1464240</v>
      </c>
      <c r="G71" t="s">
        <v>1063</v>
      </c>
      <c r="H71" s="6">
        <v>1.6145380000000001E-2</v>
      </c>
      <c r="I71">
        <v>58.405200000000001</v>
      </c>
      <c r="J71">
        <v>3457913</v>
      </c>
      <c r="K71">
        <v>1998</v>
      </c>
      <c r="L71">
        <v>372000</v>
      </c>
      <c r="M71" t="s">
        <v>1094</v>
      </c>
      <c r="N71" s="1">
        <v>314.86</v>
      </c>
      <c r="O71" s="1">
        <v>354636</v>
      </c>
      <c r="P71" s="1">
        <v>7.9369649955551935</v>
      </c>
      <c r="Q71" s="1">
        <v>25.320328449452393</v>
      </c>
      <c r="R71" s="1">
        <v>32.388984761840312</v>
      </c>
      <c r="S71" s="1">
        <v>6.5732455392546978</v>
      </c>
      <c r="T71" s="1">
        <v>9.4385280072522697</v>
      </c>
      <c r="U71" s="1" t="s">
        <v>1116</v>
      </c>
      <c r="V71" s="1" t="s">
        <v>1115</v>
      </c>
      <c r="W71" s="1">
        <v>26.66670036315918</v>
      </c>
      <c r="X71" s="1">
        <v>53.25</v>
      </c>
      <c r="Y71">
        <v>1.6883300000000001</v>
      </c>
      <c r="Z71">
        <v>67.214671868199233</v>
      </c>
      <c r="AA71">
        <v>8.1064430000000005</v>
      </c>
      <c r="AB71" t="s">
        <v>1211</v>
      </c>
      <c r="AC71" t="s">
        <v>1119</v>
      </c>
      <c r="AD71">
        <v>680287855949.09998</v>
      </c>
      <c r="AE71" t="s">
        <v>1120</v>
      </c>
      <c r="AF71">
        <v>0.8838617205619812</v>
      </c>
      <c r="AG71">
        <v>20.605946880000001</v>
      </c>
    </row>
    <row r="72" spans="1:33" hidden="1" x14ac:dyDescent="0.3">
      <c r="A72" t="s">
        <v>635</v>
      </c>
      <c r="B72" t="s">
        <v>635</v>
      </c>
      <c r="C72" t="s">
        <v>1212</v>
      </c>
      <c r="D72" t="s">
        <v>134</v>
      </c>
      <c r="E72" t="s">
        <v>14</v>
      </c>
      <c r="F72">
        <v>283200000</v>
      </c>
      <c r="G72" t="s">
        <v>1063</v>
      </c>
      <c r="H72" s="6">
        <v>3.9559999999999997E-4</v>
      </c>
      <c r="I72">
        <v>26.384</v>
      </c>
      <c r="J72">
        <v>1295563</v>
      </c>
      <c r="K72">
        <v>1959</v>
      </c>
      <c r="L72">
        <v>12023</v>
      </c>
      <c r="M72" t="s">
        <v>1070</v>
      </c>
      <c r="N72" s="1">
        <v>61.26</v>
      </c>
      <c r="O72" s="1">
        <v>3573.4</v>
      </c>
      <c r="P72" s="1">
        <v>8.2539079693595045</v>
      </c>
      <c r="Q72" s="1">
        <v>18.80002238764202</v>
      </c>
      <c r="R72" s="1">
        <v>28.468685285722277</v>
      </c>
      <c r="S72" s="1">
        <v>5.7618744013180745</v>
      </c>
      <c r="T72" s="1">
        <v>9.1766304409811177</v>
      </c>
      <c r="U72" s="1" t="s">
        <v>1115</v>
      </c>
      <c r="V72" s="1" t="s">
        <v>1115</v>
      </c>
      <c r="W72" s="1">
        <v>16.66670036315918</v>
      </c>
      <c r="X72" s="1">
        <v>13.66670036315918</v>
      </c>
      <c r="Y72">
        <v>3.4033730000000002</v>
      </c>
      <c r="Z72">
        <v>78.144891030411046</v>
      </c>
      <c r="AA72">
        <v>19.539860000000001</v>
      </c>
      <c r="AB72" t="s">
        <v>1213</v>
      </c>
      <c r="AC72" t="s">
        <v>1119</v>
      </c>
      <c r="AD72">
        <v>16711631999.999998</v>
      </c>
      <c r="AE72" t="s">
        <v>1120</v>
      </c>
      <c r="AF72">
        <v>0.99471896886825562</v>
      </c>
      <c r="AG72">
        <v>21.43015625</v>
      </c>
    </row>
    <row r="73" spans="1:33" hidden="1" x14ac:dyDescent="0.3">
      <c r="A73" t="s">
        <v>591</v>
      </c>
      <c r="B73" t="s">
        <v>591</v>
      </c>
      <c r="C73" t="s">
        <v>1214</v>
      </c>
      <c r="D73" t="s">
        <v>90</v>
      </c>
      <c r="E73" t="s">
        <v>29</v>
      </c>
      <c r="F73">
        <v>1432311000</v>
      </c>
      <c r="G73" t="s">
        <v>1063</v>
      </c>
      <c r="H73" s="6">
        <v>1.9833400000000001E-3</v>
      </c>
      <c r="I73">
        <v>0</v>
      </c>
      <c r="J73">
        <v>34224</v>
      </c>
      <c r="K73">
        <v>1979</v>
      </c>
      <c r="L73">
        <v>41000</v>
      </c>
      <c r="M73" t="s">
        <v>1064</v>
      </c>
      <c r="N73" s="1">
        <v>45.95</v>
      </c>
      <c r="O73" s="1">
        <v>12682</v>
      </c>
      <c r="P73" s="1">
        <v>7.9241292088854616</v>
      </c>
      <c r="Q73" s="1">
        <v>5.503863743888977</v>
      </c>
      <c r="R73" s="1">
        <v>13.002680965147453</v>
      </c>
      <c r="S73" s="1">
        <v>6.034676902669176</v>
      </c>
      <c r="T73" s="1">
        <v>9.4526176144181928</v>
      </c>
      <c r="U73" s="1" t="s">
        <v>1116</v>
      </c>
      <c r="V73" s="1" t="s">
        <v>1115</v>
      </c>
      <c r="W73" s="1">
        <v>30</v>
      </c>
      <c r="X73" s="1">
        <v>10.33329963684082</v>
      </c>
      <c r="Y73">
        <v>2.8109139999999999</v>
      </c>
      <c r="Z73">
        <v>102.39055585229364</v>
      </c>
      <c r="AA73">
        <v>10.89227</v>
      </c>
      <c r="AB73" t="s">
        <v>931</v>
      </c>
      <c r="AC73" t="s">
        <v>1119</v>
      </c>
      <c r="AD73">
        <v>68263955700.119987</v>
      </c>
      <c r="AE73" t="s">
        <v>1120</v>
      </c>
      <c r="AF73">
        <v>0.86782288551330566</v>
      </c>
      <c r="AG73">
        <v>26.37556313</v>
      </c>
    </row>
    <row r="74" spans="1:33" hidden="1" x14ac:dyDescent="0.3">
      <c r="A74" t="s">
        <v>821</v>
      </c>
      <c r="B74" t="s">
        <v>821</v>
      </c>
      <c r="C74" t="s">
        <v>1215</v>
      </c>
      <c r="D74" t="s">
        <v>320</v>
      </c>
      <c r="E74" t="s">
        <v>39</v>
      </c>
      <c r="F74">
        <v>234153900</v>
      </c>
      <c r="G74" t="s">
        <v>1063</v>
      </c>
      <c r="H74" s="6">
        <v>3.2426000000000004E-4</v>
      </c>
      <c r="I74">
        <v>13.8385</v>
      </c>
      <c r="J74">
        <v>1627754</v>
      </c>
      <c r="K74">
        <v>1987</v>
      </c>
      <c r="L74">
        <v>49300</v>
      </c>
      <c r="M74" t="s">
        <v>1085</v>
      </c>
      <c r="N74" s="1">
        <v>44.66</v>
      </c>
      <c r="O74" s="1">
        <v>14838</v>
      </c>
      <c r="P74" s="1">
        <v>7.8188527241434542</v>
      </c>
      <c r="Q74" s="1">
        <v>3.6190861302062274</v>
      </c>
      <c r="R74" s="1">
        <v>7.7571101226580392</v>
      </c>
      <c r="S74" s="1">
        <v>5.7612696382641841</v>
      </c>
      <c r="T74" s="1">
        <v>9.7995161549239072</v>
      </c>
      <c r="U74" s="1" t="s">
        <v>1115</v>
      </c>
      <c r="V74" s="1" t="s">
        <v>1115</v>
      </c>
      <c r="W74" s="1">
        <v>30</v>
      </c>
      <c r="X74" s="1">
        <v>4.5833301544189453</v>
      </c>
      <c r="Y74">
        <v>3.5322</v>
      </c>
      <c r="Z74">
        <v>103.45004628157966</v>
      </c>
      <c r="AA74">
        <v>-3.1789869999999998</v>
      </c>
      <c r="AB74" t="s">
        <v>1216</v>
      </c>
      <c r="AC74" t="s">
        <v>1119</v>
      </c>
      <c r="AD74">
        <v>10998210092.1</v>
      </c>
      <c r="AE74" t="s">
        <v>1120</v>
      </c>
      <c r="AF74">
        <v>1.1055750846862793</v>
      </c>
      <c r="AG74">
        <v>12.590946880000001</v>
      </c>
    </row>
    <row r="75" spans="1:33" hidden="1" x14ac:dyDescent="0.3">
      <c r="A75" t="s">
        <v>865</v>
      </c>
      <c r="B75" t="s">
        <v>865</v>
      </c>
      <c r="C75" t="s">
        <v>1217</v>
      </c>
      <c r="D75" t="s">
        <v>364</v>
      </c>
      <c r="E75" t="s">
        <v>33</v>
      </c>
      <c r="F75">
        <v>156757900</v>
      </c>
      <c r="G75" t="s">
        <v>1063</v>
      </c>
      <c r="H75" s="6">
        <v>2.9880999999999999E-4</v>
      </c>
      <c r="I75">
        <v>13.013</v>
      </c>
      <c r="J75">
        <v>1420257</v>
      </c>
      <c r="K75">
        <v>1997</v>
      </c>
      <c r="L75">
        <v>743</v>
      </c>
      <c r="M75" t="s">
        <v>1081</v>
      </c>
      <c r="N75" s="1">
        <v>71.77</v>
      </c>
      <c r="O75" s="1">
        <v>3108.5810000000001</v>
      </c>
      <c r="P75" s="1">
        <v>6.9528454079041726</v>
      </c>
      <c r="Q75" s="1">
        <v>27.309791831063755</v>
      </c>
      <c r="R75" s="1">
        <v>34.051710410634307</v>
      </c>
      <c r="S75" s="1">
        <v>3.0572836493936073</v>
      </c>
      <c r="T75" s="1">
        <v>4.6283546841949432</v>
      </c>
      <c r="U75" s="1" t="s">
        <v>1115</v>
      </c>
      <c r="V75" s="1" t="s">
        <v>1115</v>
      </c>
      <c r="W75" s="1">
        <v>36.363601684570313</v>
      </c>
      <c r="X75" s="1">
        <v>9.9166698455810547</v>
      </c>
      <c r="Y75">
        <v>2.895124</v>
      </c>
      <c r="Z75">
        <v>106.67135235473791</v>
      </c>
      <c r="AA75">
        <v>-6.5876910000000004</v>
      </c>
      <c r="AB75" t="s">
        <v>931</v>
      </c>
      <c r="AC75" t="s">
        <v>1119</v>
      </c>
      <c r="AD75">
        <v>11499757123.120001</v>
      </c>
      <c r="AE75" t="s">
        <v>1120</v>
      </c>
      <c r="AF75">
        <v>0.86852246522903442</v>
      </c>
      <c r="AG75">
        <v>12.5058375</v>
      </c>
    </row>
    <row r="76" spans="1:33" hidden="1" x14ac:dyDescent="0.3">
      <c r="A76" t="s">
        <v>564</v>
      </c>
      <c r="B76" t="s">
        <v>564</v>
      </c>
      <c r="C76" t="s">
        <v>1218</v>
      </c>
      <c r="D76" t="s">
        <v>63</v>
      </c>
      <c r="E76" t="s">
        <v>14</v>
      </c>
      <c r="F76">
        <v>1936853000</v>
      </c>
      <c r="G76" t="s">
        <v>1063</v>
      </c>
      <c r="H76" s="6">
        <v>2.8620200000000003E-3</v>
      </c>
      <c r="I76">
        <v>7.1650999999999998</v>
      </c>
      <c r="J76">
        <v>18893985</v>
      </c>
      <c r="K76">
        <v>1988</v>
      </c>
      <c r="L76">
        <v>238000</v>
      </c>
      <c r="M76" t="s">
        <v>1080</v>
      </c>
      <c r="N76" s="1">
        <v>49.96</v>
      </c>
      <c r="O76" s="1">
        <v>101078</v>
      </c>
      <c r="P76" s="1">
        <v>5.0614801279845123</v>
      </c>
      <c r="Q76" s="1">
        <v>14.686677615306989</v>
      </c>
      <c r="R76" s="1">
        <v>24.963497836417215</v>
      </c>
      <c r="S76" s="1">
        <v>0.81655136769785452</v>
      </c>
      <c r="T76" s="1">
        <v>2.9122717366863249</v>
      </c>
      <c r="U76" s="1" t="s">
        <v>1115</v>
      </c>
      <c r="V76" s="1" t="s">
        <v>1116</v>
      </c>
      <c r="W76" s="1">
        <v>53.333301544189453</v>
      </c>
      <c r="X76" s="1">
        <v>2</v>
      </c>
      <c r="Y76">
        <v>1.6345890000000001</v>
      </c>
      <c r="Z76">
        <v>80.589970954991216</v>
      </c>
      <c r="AA76">
        <v>-5.3839459999999999</v>
      </c>
      <c r="AB76" t="s">
        <v>1149</v>
      </c>
      <c r="AC76" t="s">
        <v>1119</v>
      </c>
      <c r="AD76">
        <v>98515820000</v>
      </c>
      <c r="AE76" t="s">
        <v>1120</v>
      </c>
      <c r="AF76">
        <v>0.92470008134841919</v>
      </c>
      <c r="AG76">
        <v>27.7659375</v>
      </c>
    </row>
    <row r="77" spans="1:33" hidden="1" x14ac:dyDescent="0.3">
      <c r="A77" t="s">
        <v>608</v>
      </c>
      <c r="B77" t="s">
        <v>608</v>
      </c>
      <c r="C77" t="s">
        <v>1219</v>
      </c>
      <c r="D77" t="s">
        <v>107</v>
      </c>
      <c r="E77" t="s">
        <v>27</v>
      </c>
      <c r="F77">
        <v>476622500</v>
      </c>
      <c r="G77" t="s">
        <v>1063</v>
      </c>
      <c r="H77" s="6">
        <v>5.0845000000000003E-4</v>
      </c>
      <c r="I77">
        <v>25.753699999999998</v>
      </c>
      <c r="J77">
        <v>4714010</v>
      </c>
      <c r="K77">
        <v>1975</v>
      </c>
      <c r="L77">
        <v>18000</v>
      </c>
      <c r="M77" t="s">
        <v>1073</v>
      </c>
      <c r="N77" s="1">
        <v>39.909999999999997</v>
      </c>
      <c r="O77" s="1">
        <v>11535.9</v>
      </c>
      <c r="P77" s="1">
        <v>5.7062987197468198</v>
      </c>
      <c r="Q77" s="1">
        <v>7.6994426095926629</v>
      </c>
      <c r="R77" s="1">
        <v>11.667923612375281</v>
      </c>
      <c r="S77" s="1">
        <v>5.1290042011486054</v>
      </c>
      <c r="T77" s="1">
        <v>7.8081916385492978</v>
      </c>
      <c r="U77" s="1" t="s">
        <v>1115</v>
      </c>
      <c r="V77" s="1" t="s">
        <v>1115</v>
      </c>
      <c r="W77" s="1">
        <v>33.333301544189453</v>
      </c>
      <c r="X77" s="1">
        <v>7.9166698455810547</v>
      </c>
      <c r="Y77">
        <v>2.1986970000000001</v>
      </c>
      <c r="Z77">
        <v>93.310206981091355</v>
      </c>
      <c r="AA77">
        <v>4.4744830000000002</v>
      </c>
      <c r="AB77" t="s">
        <v>1128</v>
      </c>
      <c r="AC77" t="s">
        <v>1119</v>
      </c>
      <c r="AD77">
        <v>17592136511.909996</v>
      </c>
      <c r="AE77" t="s">
        <v>1120</v>
      </c>
      <c r="AF77">
        <v>0.5757717490196228</v>
      </c>
      <c r="AG77">
        <v>31.554917499999998</v>
      </c>
    </row>
    <row r="78" spans="1:33" hidden="1" x14ac:dyDescent="0.3">
      <c r="A78" t="s">
        <v>772</v>
      </c>
      <c r="B78" t="s">
        <v>772</v>
      </c>
      <c r="C78" t="s">
        <v>1220</v>
      </c>
      <c r="D78" t="s">
        <v>272</v>
      </c>
      <c r="E78" t="s">
        <v>29</v>
      </c>
      <c r="F78">
        <v>257639100</v>
      </c>
      <c r="G78" t="s">
        <v>1063</v>
      </c>
      <c r="H78" s="6">
        <v>5.8666000000000002E-4</v>
      </c>
      <c r="I78">
        <v>31.646599999999999</v>
      </c>
      <c r="J78">
        <v>2720491</v>
      </c>
      <c r="K78">
        <v>1979</v>
      </c>
      <c r="L78">
        <v>46500</v>
      </c>
      <c r="M78" t="s">
        <v>1069</v>
      </c>
      <c r="N78" s="1">
        <v>76.239999999999995</v>
      </c>
      <c r="O78" s="1">
        <v>181364</v>
      </c>
      <c r="P78" s="1">
        <v>7.2954427051883428</v>
      </c>
      <c r="Q78" s="1">
        <v>-0.51443505877682449</v>
      </c>
      <c r="R78" s="1">
        <v>-0.32862089499569924</v>
      </c>
      <c r="S78" s="1">
        <v>-1.1429151682329963</v>
      </c>
      <c r="T78" s="1">
        <v>-3.8170888933475573</v>
      </c>
      <c r="U78" s="1" t="s">
        <v>1115</v>
      </c>
      <c r="V78" s="1" t="s">
        <v>1115</v>
      </c>
      <c r="W78" s="1">
        <v>36.363601684570313</v>
      </c>
      <c r="X78" s="1">
        <v>0.5</v>
      </c>
      <c r="Y78">
        <v>2.0961569999999998</v>
      </c>
      <c r="Z78">
        <v>101.99840273615359</v>
      </c>
      <c r="AA78">
        <v>4.9862830000000002</v>
      </c>
      <c r="AB78" t="s">
        <v>1144</v>
      </c>
      <c r="AC78" t="s">
        <v>1119</v>
      </c>
      <c r="AD78">
        <v>19845936714.77</v>
      </c>
      <c r="AE78" t="s">
        <v>1120</v>
      </c>
      <c r="AF78">
        <v>0.73546117544174194</v>
      </c>
      <c r="AG78">
        <v>12.33682188</v>
      </c>
    </row>
    <row r="79" spans="1:33" hidden="1" x14ac:dyDescent="0.3">
      <c r="A79" t="s">
        <v>584</v>
      </c>
      <c r="B79" t="s">
        <v>584</v>
      </c>
      <c r="C79" t="s">
        <v>1221</v>
      </c>
      <c r="D79" t="s">
        <v>83</v>
      </c>
      <c r="E79" t="s">
        <v>21</v>
      </c>
      <c r="F79">
        <v>836261500</v>
      </c>
      <c r="G79" t="s">
        <v>1063</v>
      </c>
      <c r="H79" s="6">
        <v>1.1247E-3</v>
      </c>
      <c r="I79">
        <v>11.3308</v>
      </c>
      <c r="J79">
        <v>3602246</v>
      </c>
      <c r="K79">
        <v>2019</v>
      </c>
      <c r="L79">
        <v>58000</v>
      </c>
      <c r="M79" t="s">
        <v>1079</v>
      </c>
      <c r="N79" s="1">
        <v>45.33</v>
      </c>
      <c r="O79" s="1">
        <v>20613</v>
      </c>
      <c r="P79" s="1">
        <v>8.810100790987601</v>
      </c>
      <c r="Q79" s="1">
        <v>8.0725755591131811</v>
      </c>
      <c r="R79" s="1">
        <v>11.623732595934605</v>
      </c>
      <c r="U79" s="1" t="s">
        <v>1115</v>
      </c>
      <c r="V79" s="1" t="s">
        <v>1115</v>
      </c>
      <c r="W79" s="1">
        <v>11.111100196838379</v>
      </c>
      <c r="X79" s="1">
        <v>3.75</v>
      </c>
      <c r="Y79">
        <v>2.6148829999999998</v>
      </c>
      <c r="Z79">
        <v>115.90357156356923</v>
      </c>
      <c r="AA79" s="1">
        <v>284.58330000000001</v>
      </c>
      <c r="AB79" t="s">
        <v>1213</v>
      </c>
      <c r="AC79" t="s">
        <v>1119</v>
      </c>
      <c r="AD79">
        <v>38593468917.25</v>
      </c>
      <c r="AE79" t="s">
        <v>1120</v>
      </c>
      <c r="AF79">
        <v>1.1532554626464844</v>
      </c>
      <c r="AG79">
        <v>19.440041870000002</v>
      </c>
    </row>
    <row r="80" spans="1:33" hidden="1" x14ac:dyDescent="0.3">
      <c r="A80" t="s">
        <v>529</v>
      </c>
      <c r="B80" t="s">
        <v>529</v>
      </c>
      <c r="C80" t="s">
        <v>1222</v>
      </c>
      <c r="D80" t="s">
        <v>22</v>
      </c>
      <c r="E80" t="s">
        <v>21</v>
      </c>
      <c r="F80">
        <v>520409400</v>
      </c>
      <c r="G80" t="s">
        <v>1063</v>
      </c>
      <c r="H80" s="6">
        <v>3.8013599999999997E-3</v>
      </c>
      <c r="I80">
        <v>19.589700000000001</v>
      </c>
      <c r="J80">
        <v>3612504</v>
      </c>
      <c r="K80">
        <v>1986</v>
      </c>
      <c r="L80">
        <v>107700</v>
      </c>
      <c r="M80" t="s">
        <v>1079</v>
      </c>
      <c r="N80" s="1">
        <v>257.87</v>
      </c>
      <c r="O80" s="1">
        <v>59427</v>
      </c>
      <c r="P80" s="1">
        <v>7.728411709826073</v>
      </c>
      <c r="Q80" s="1">
        <v>11.282750265031046</v>
      </c>
      <c r="R80" s="1">
        <v>13.300351691991855</v>
      </c>
      <c r="S80" s="1">
        <v>7.1382200611951587</v>
      </c>
      <c r="T80" s="1">
        <v>10.301308539398992</v>
      </c>
      <c r="U80" s="1" t="s">
        <v>1116</v>
      </c>
      <c r="V80" s="1" t="s">
        <v>1115</v>
      </c>
      <c r="W80" s="1">
        <v>27.272699356079102</v>
      </c>
      <c r="X80" s="1">
        <v>6.1666698455810547</v>
      </c>
      <c r="Y80">
        <v>2.5992229999999998</v>
      </c>
      <c r="Z80">
        <v>74.00942618960957</v>
      </c>
      <c r="AA80">
        <v>11.559659999999999</v>
      </c>
      <c r="AB80" t="s">
        <v>1122</v>
      </c>
      <c r="AC80" t="s">
        <v>1119</v>
      </c>
      <c r="AD80">
        <v>130841320034.09999</v>
      </c>
      <c r="AE80" t="s">
        <v>1120</v>
      </c>
      <c r="AF80">
        <v>0.92291384935379028</v>
      </c>
      <c r="AG80">
        <v>34.099564999999998</v>
      </c>
    </row>
    <row r="81" spans="1:33" hidden="1" x14ac:dyDescent="0.3">
      <c r="A81" t="s">
        <v>815</v>
      </c>
      <c r="B81" t="s">
        <v>815</v>
      </c>
      <c r="C81" t="s">
        <v>1223</v>
      </c>
      <c r="D81" t="s">
        <v>314</v>
      </c>
      <c r="E81" t="s">
        <v>14</v>
      </c>
      <c r="F81">
        <v>415050300</v>
      </c>
      <c r="G81" t="s">
        <v>1063</v>
      </c>
      <c r="H81" s="6">
        <v>2.5859900000000003E-3</v>
      </c>
      <c r="I81">
        <v>16.765799999999999</v>
      </c>
      <c r="J81">
        <v>1812731</v>
      </c>
      <c r="K81">
        <v>2008</v>
      </c>
      <c r="L81">
        <v>31000</v>
      </c>
      <c r="M81" t="s">
        <v>1070</v>
      </c>
      <c r="N81" s="1">
        <v>223.92</v>
      </c>
      <c r="O81" s="1">
        <v>43166</v>
      </c>
      <c r="P81" s="1">
        <v>7.3416581815121456</v>
      </c>
      <c r="Q81" s="1">
        <v>12.308298197655562</v>
      </c>
      <c r="R81" s="1">
        <v>16.536162720659778</v>
      </c>
      <c r="S81" s="1">
        <v>2.7808521590075399</v>
      </c>
      <c r="T81" s="1">
        <v>6.1466191201847158</v>
      </c>
      <c r="U81" s="1" t="s">
        <v>1116</v>
      </c>
      <c r="V81" s="1" t="s">
        <v>1115</v>
      </c>
      <c r="W81" s="1">
        <v>23.076900482177734</v>
      </c>
      <c r="X81" s="1">
        <v>18.83329963684082</v>
      </c>
      <c r="Y81">
        <v>1.214772</v>
      </c>
      <c r="Z81">
        <v>104.20189668925082</v>
      </c>
      <c r="AA81">
        <v>10.850540000000001</v>
      </c>
      <c r="AB81" t="s">
        <v>1041</v>
      </c>
      <c r="AC81" t="s">
        <v>1224</v>
      </c>
      <c r="AD81">
        <v>88758501094.899994</v>
      </c>
      <c r="AE81" t="s">
        <v>1120</v>
      </c>
      <c r="AF81">
        <v>0.76530605554580688</v>
      </c>
      <c r="AG81">
        <v>23.854315629999999</v>
      </c>
    </row>
    <row r="82" spans="1:33" hidden="1" x14ac:dyDescent="0.3">
      <c r="A82" t="s">
        <v>690</v>
      </c>
      <c r="B82" t="s">
        <v>690</v>
      </c>
      <c r="C82" t="s">
        <v>1225</v>
      </c>
      <c r="D82" t="s">
        <v>189</v>
      </c>
      <c r="E82" t="s">
        <v>14</v>
      </c>
      <c r="F82">
        <v>106082200</v>
      </c>
      <c r="G82" t="s">
        <v>1095</v>
      </c>
      <c r="H82" s="6">
        <v>3.8614000000000004E-4</v>
      </c>
      <c r="I82">
        <v>62.533999999999999</v>
      </c>
      <c r="J82">
        <v>701719</v>
      </c>
      <c r="K82">
        <v>2006</v>
      </c>
      <c r="L82">
        <v>1196</v>
      </c>
      <c r="M82" t="s">
        <v>1080</v>
      </c>
      <c r="N82" s="1">
        <v>125.03</v>
      </c>
      <c r="O82" s="1">
        <v>1741.7</v>
      </c>
      <c r="P82" s="1">
        <v>6.4216047048871436</v>
      </c>
      <c r="Q82" s="1">
        <v>13.492564735603146</v>
      </c>
      <c r="R82" s="1">
        <v>28.110466785324682</v>
      </c>
      <c r="S82" s="1">
        <v>6.926595562128119</v>
      </c>
      <c r="T82" s="1">
        <v>8.5429724005149232</v>
      </c>
      <c r="U82" s="1" t="s">
        <v>1116</v>
      </c>
      <c r="V82" s="1" t="s">
        <v>1115</v>
      </c>
      <c r="W82" s="1">
        <v>28.571399688720703</v>
      </c>
      <c r="X82" s="1">
        <v>9.8333301544189453</v>
      </c>
      <c r="Z82">
        <v>101.43726214203272</v>
      </c>
      <c r="AA82">
        <v>0.18958050000000001</v>
      </c>
      <c r="AB82" t="s">
        <v>1128</v>
      </c>
      <c r="AC82" t="s">
        <v>1119</v>
      </c>
      <c r="AD82">
        <v>13392874593.75</v>
      </c>
      <c r="AE82" t="s">
        <v>1120</v>
      </c>
      <c r="AF82">
        <v>0.58135968446731567</v>
      </c>
      <c r="AG82">
        <v>20.946340630000002</v>
      </c>
    </row>
    <row r="83" spans="1:33" hidden="1" x14ac:dyDescent="0.3">
      <c r="A83" t="s">
        <v>929</v>
      </c>
      <c r="B83" t="s">
        <v>929</v>
      </c>
      <c r="C83" t="s">
        <v>1226</v>
      </c>
      <c r="D83" t="s">
        <v>428</v>
      </c>
      <c r="E83" t="s">
        <v>33</v>
      </c>
      <c r="F83">
        <v>315948500</v>
      </c>
      <c r="G83" t="s">
        <v>1063</v>
      </c>
      <c r="H83" s="6">
        <v>7.9604999999999997E-4</v>
      </c>
      <c r="I83">
        <v>14.3916</v>
      </c>
      <c r="J83">
        <v>1276491</v>
      </c>
      <c r="K83">
        <v>2001</v>
      </c>
      <c r="L83">
        <v>105000</v>
      </c>
      <c r="M83" t="s">
        <v>1096</v>
      </c>
      <c r="N83" s="1">
        <v>84.92</v>
      </c>
      <c r="O83" s="1">
        <v>27746.036</v>
      </c>
      <c r="P83" s="1">
        <v>8.4061814236466805</v>
      </c>
      <c r="Q83" s="1">
        <v>6.6192302208502865</v>
      </c>
      <c r="R83" s="1">
        <v>5.901625010506006</v>
      </c>
      <c r="S83" s="1">
        <v>7.368491068804647</v>
      </c>
      <c r="T83" s="1">
        <v>9.7272788914793935</v>
      </c>
      <c r="U83" s="1" t="s">
        <v>1115</v>
      </c>
      <c r="V83" s="1" t="s">
        <v>1115</v>
      </c>
      <c r="W83" s="1">
        <v>30</v>
      </c>
      <c r="X83" s="1">
        <v>10.25</v>
      </c>
      <c r="Y83">
        <v>3.8620390000000002</v>
      </c>
      <c r="Z83">
        <v>104.65387795006143</v>
      </c>
      <c r="AA83">
        <v>13.439299999999999</v>
      </c>
      <c r="AB83" t="s">
        <v>1122</v>
      </c>
      <c r="AC83" t="s">
        <v>1119</v>
      </c>
      <c r="AD83">
        <v>27054673308.939999</v>
      </c>
      <c r="AE83" t="s">
        <v>1120</v>
      </c>
      <c r="AF83">
        <v>0.97903305292129517</v>
      </c>
      <c r="AG83">
        <v>7.590325</v>
      </c>
    </row>
    <row r="84" spans="1:33" hidden="1" x14ac:dyDescent="0.3">
      <c r="A84" t="s">
        <v>1013</v>
      </c>
      <c r="B84" t="s">
        <v>1013</v>
      </c>
      <c r="C84" t="s">
        <v>1227</v>
      </c>
      <c r="D84" t="s">
        <v>510</v>
      </c>
      <c r="E84" t="s">
        <v>33</v>
      </c>
      <c r="F84">
        <v>433000000</v>
      </c>
      <c r="G84" t="s">
        <v>1063</v>
      </c>
      <c r="H84" s="6">
        <v>1.8338599999999999E-3</v>
      </c>
      <c r="I84">
        <v>37.844000000000001</v>
      </c>
      <c r="J84">
        <v>2026593</v>
      </c>
      <c r="K84">
        <v>2014</v>
      </c>
      <c r="L84">
        <v>5000</v>
      </c>
      <c r="M84" t="s">
        <v>1081</v>
      </c>
      <c r="N84" s="1">
        <v>150.62</v>
      </c>
      <c r="O84" s="1">
        <v>6986</v>
      </c>
      <c r="P84" s="1">
        <v>7.8730890071924353</v>
      </c>
      <c r="Q84" s="1">
        <v>23.976524477526482</v>
      </c>
      <c r="R84" s="1">
        <v>34.712281706269685</v>
      </c>
      <c r="S84" s="1">
        <v>2.8356514501528891</v>
      </c>
      <c r="T84" s="1">
        <v>5.4532460317856071</v>
      </c>
      <c r="U84" s="1" t="s">
        <v>1115</v>
      </c>
      <c r="V84" s="1" t="s">
        <v>1115</v>
      </c>
      <c r="W84" s="1">
        <v>25</v>
      </c>
      <c r="X84" s="1">
        <v>6.75</v>
      </c>
      <c r="Y84">
        <v>1.8837619999999999</v>
      </c>
      <c r="Z84">
        <v>97.563629176732263</v>
      </c>
      <c r="AA84">
        <v>11.052429999999999</v>
      </c>
      <c r="AB84" t="s">
        <v>1122</v>
      </c>
      <c r="AC84" t="s">
        <v>1119</v>
      </c>
      <c r="AD84">
        <v>63114079999.999992</v>
      </c>
      <c r="AE84" t="s">
        <v>1120</v>
      </c>
      <c r="AF84">
        <v>0.91452658176422119</v>
      </c>
      <c r="AG84">
        <v>9.9347588200000008</v>
      </c>
    </row>
    <row r="85" spans="1:33" hidden="1" x14ac:dyDescent="0.3">
      <c r="A85" t="s">
        <v>597</v>
      </c>
      <c r="B85" t="s">
        <v>597</v>
      </c>
      <c r="C85" t="s">
        <v>1228</v>
      </c>
      <c r="D85" t="s">
        <v>96</v>
      </c>
      <c r="E85" t="s">
        <v>39</v>
      </c>
      <c r="F85">
        <v>1259060000</v>
      </c>
      <c r="G85" t="s">
        <v>1063</v>
      </c>
      <c r="H85" s="6">
        <v>3.3418000000000006E-4</v>
      </c>
      <c r="I85">
        <v>0</v>
      </c>
      <c r="J85">
        <v>40705405</v>
      </c>
      <c r="K85">
        <v>1974</v>
      </c>
      <c r="L85">
        <v>85000</v>
      </c>
      <c r="M85" t="s">
        <v>1091</v>
      </c>
      <c r="N85" s="1">
        <v>11.06</v>
      </c>
      <c r="O85" s="1">
        <v>12168</v>
      </c>
      <c r="P85" s="1">
        <v>7.990146476755891</v>
      </c>
      <c r="Q85" s="1">
        <v>-50.073964497041423</v>
      </c>
      <c r="R85" s="1">
        <v>-35.987836949375414</v>
      </c>
      <c r="S85" s="1">
        <v>-7.1410961296135413</v>
      </c>
      <c r="T85" s="1">
        <v>-5.8048714690802043</v>
      </c>
      <c r="U85" s="1" t="s">
        <v>1115</v>
      </c>
      <c r="V85" s="1" t="s">
        <v>1115</v>
      </c>
      <c r="W85" s="1">
        <v>25</v>
      </c>
      <c r="X85" s="1">
        <v>0.58333301544189453</v>
      </c>
      <c r="Y85">
        <v>2.8970919999999998</v>
      </c>
      <c r="Z85">
        <v>52.396725300741963</v>
      </c>
      <c r="AA85">
        <v>-29.531359999999999</v>
      </c>
      <c r="AB85" t="s">
        <v>1213</v>
      </c>
      <c r="AC85" t="s">
        <v>1119</v>
      </c>
      <c r="AD85">
        <v>14736016559.355543</v>
      </c>
      <c r="AE85" t="s">
        <v>1120</v>
      </c>
      <c r="AF85">
        <v>1.6079005002975464</v>
      </c>
      <c r="AG85">
        <v>24.914145000000001</v>
      </c>
    </row>
    <row r="86" spans="1:33" hidden="1" x14ac:dyDescent="0.3">
      <c r="A86" t="s">
        <v>583</v>
      </c>
      <c r="B86" t="s">
        <v>583</v>
      </c>
      <c r="C86" t="s">
        <v>1229</v>
      </c>
      <c r="D86" t="s">
        <v>82</v>
      </c>
      <c r="E86" t="s">
        <v>19</v>
      </c>
      <c r="F86">
        <v>153594900</v>
      </c>
      <c r="G86" t="s">
        <v>1063</v>
      </c>
      <c r="H86" s="6">
        <v>3.2801999999999999E-4</v>
      </c>
      <c r="I86">
        <v>0</v>
      </c>
      <c r="J86">
        <v>1019430</v>
      </c>
      <c r="K86">
        <v>2013</v>
      </c>
      <c r="L86">
        <v>7462</v>
      </c>
      <c r="M86" t="s">
        <v>1071</v>
      </c>
      <c r="N86" s="1">
        <v>67.739999999999995</v>
      </c>
      <c r="O86" s="1">
        <v>1024.2</v>
      </c>
      <c r="P86" s="1">
        <v>11.338662302612025</v>
      </c>
      <c r="Q86" s="1">
        <v>-7.3618433899628979</v>
      </c>
      <c r="R86" s="1">
        <v>-3.4661198984573325</v>
      </c>
      <c r="S86" s="1">
        <v>-0.18280158954238682</v>
      </c>
      <c r="T86" s="1">
        <v>1.76981607806846</v>
      </c>
      <c r="U86" s="1" t="s">
        <v>1116</v>
      </c>
      <c r="V86" s="1" t="s">
        <v>1115</v>
      </c>
      <c r="W86" s="1">
        <v>33.333301544189453</v>
      </c>
      <c r="X86" s="1">
        <v>7.5833301544189453</v>
      </c>
      <c r="Y86">
        <v>13.542630000000001</v>
      </c>
      <c r="Z86">
        <v>129.20322175058337</v>
      </c>
      <c r="AA86">
        <v>236.41</v>
      </c>
      <c r="AB86" t="s">
        <v>1168</v>
      </c>
      <c r="AC86" t="s">
        <v>1119</v>
      </c>
      <c r="AD86">
        <v>11367556106.670002</v>
      </c>
      <c r="AE86" t="s">
        <v>1120</v>
      </c>
      <c r="AF86">
        <v>1.4875165224075317</v>
      </c>
      <c r="AG86">
        <v>18.126318749999999</v>
      </c>
    </row>
    <row r="87" spans="1:33" x14ac:dyDescent="0.3">
      <c r="A87" t="s">
        <v>852</v>
      </c>
      <c r="B87" t="s">
        <v>852</v>
      </c>
      <c r="C87" t="s">
        <v>1230</v>
      </c>
      <c r="D87" t="s">
        <v>351</v>
      </c>
      <c r="E87" t="s">
        <v>19</v>
      </c>
      <c r="F87">
        <v>274316000</v>
      </c>
      <c r="G87" t="s">
        <v>1065</v>
      </c>
      <c r="H87" s="6">
        <v>1.47514E-3</v>
      </c>
      <c r="I87">
        <v>65.412300000000002</v>
      </c>
      <c r="J87">
        <v>1363728</v>
      </c>
      <c r="K87">
        <v>1987</v>
      </c>
      <c r="L87">
        <v>9300</v>
      </c>
      <c r="M87" t="s">
        <v>1071</v>
      </c>
      <c r="N87" s="1">
        <v>174.28</v>
      </c>
      <c r="O87" s="1">
        <v>2988.2440000000001</v>
      </c>
      <c r="P87" s="1">
        <v>10.372712598264421</v>
      </c>
      <c r="Q87" s="1">
        <v>23.289764825094604</v>
      </c>
      <c r="R87" s="1">
        <v>26.071800027039295</v>
      </c>
      <c r="S87" s="1">
        <v>18.000106402622475</v>
      </c>
      <c r="T87" s="1">
        <v>25.073113443475975</v>
      </c>
      <c r="U87" s="1" t="s">
        <v>1115</v>
      </c>
      <c r="V87" s="1" t="s">
        <v>1115</v>
      </c>
      <c r="W87" s="1">
        <v>20</v>
      </c>
      <c r="X87" s="1">
        <v>1.25</v>
      </c>
      <c r="Y87">
        <v>2.3690690000000001</v>
      </c>
      <c r="Z87">
        <v>95.169320049352862</v>
      </c>
      <c r="AA87">
        <v>31.178419999999999</v>
      </c>
      <c r="AB87" t="s">
        <v>1118</v>
      </c>
      <c r="AC87" t="s">
        <v>1119</v>
      </c>
      <c r="AD87">
        <v>50998087559.999992</v>
      </c>
      <c r="AE87" t="s">
        <v>1120</v>
      </c>
      <c r="AF87">
        <v>1.2012789249420166</v>
      </c>
      <c r="AG87">
        <v>12.1354875</v>
      </c>
    </row>
    <row r="88" spans="1:33" hidden="1" x14ac:dyDescent="0.3">
      <c r="A88" t="s">
        <v>661</v>
      </c>
      <c r="B88" t="s">
        <v>661</v>
      </c>
      <c r="C88" t="s">
        <v>1231</v>
      </c>
      <c r="D88" t="s">
        <v>160</v>
      </c>
      <c r="E88" t="s">
        <v>19</v>
      </c>
      <c r="F88">
        <v>135391000</v>
      </c>
      <c r="G88" t="s">
        <v>1065</v>
      </c>
      <c r="H88" s="6">
        <v>7.7963000000000001E-4</v>
      </c>
      <c r="I88">
        <v>26.435300000000002</v>
      </c>
      <c r="J88">
        <v>757568</v>
      </c>
      <c r="K88">
        <v>2007</v>
      </c>
      <c r="L88">
        <v>13900</v>
      </c>
      <c r="M88" t="s">
        <v>1071</v>
      </c>
      <c r="N88" s="1">
        <v>198.75</v>
      </c>
      <c r="O88" s="1">
        <v>20820.8</v>
      </c>
      <c r="P88" s="1">
        <v>8.2241119789375183</v>
      </c>
      <c r="Q88" s="1">
        <v>4.7481364789057103</v>
      </c>
      <c r="R88" s="1">
        <v>6.815300084530854</v>
      </c>
      <c r="S88" s="1">
        <v>8.8390764481313777</v>
      </c>
      <c r="T88" s="1">
        <v>17.633474385094342</v>
      </c>
      <c r="U88" s="1" t="s">
        <v>1115</v>
      </c>
      <c r="V88" s="1" t="s">
        <v>1116</v>
      </c>
      <c r="W88" s="1">
        <v>40</v>
      </c>
      <c r="X88" s="1">
        <v>4.1666698455810547</v>
      </c>
      <c r="Y88">
        <v>1.9432449999999999</v>
      </c>
      <c r="Z88">
        <v>101.51158563961636</v>
      </c>
      <c r="AA88">
        <v>23.29316</v>
      </c>
      <c r="AB88" t="s">
        <v>1128</v>
      </c>
      <c r="AC88" t="s">
        <v>1119</v>
      </c>
      <c r="AD88">
        <v>27086319858.920002</v>
      </c>
      <c r="AE88" t="s">
        <v>1120</v>
      </c>
      <c r="AF88">
        <v>1.0270421504974365</v>
      </c>
      <c r="AG88">
        <v>9.2136499999999995</v>
      </c>
    </row>
    <row r="89" spans="1:33" hidden="1" x14ac:dyDescent="0.3">
      <c r="A89" t="s">
        <v>917</v>
      </c>
      <c r="B89" t="s">
        <v>917</v>
      </c>
      <c r="C89" t="s">
        <v>1232</v>
      </c>
      <c r="D89" t="s">
        <v>416</v>
      </c>
      <c r="E89" t="s">
        <v>12</v>
      </c>
      <c r="F89">
        <v>108428100</v>
      </c>
      <c r="G89" t="s">
        <v>1063</v>
      </c>
      <c r="H89" s="6">
        <v>3.5243999999999998E-4</v>
      </c>
      <c r="I89">
        <v>8.2576000000000001</v>
      </c>
      <c r="J89">
        <v>926402</v>
      </c>
      <c r="K89">
        <v>2004</v>
      </c>
      <c r="L89">
        <v>8529</v>
      </c>
      <c r="M89" t="s">
        <v>1076</v>
      </c>
      <c r="N89" s="1">
        <v>120.84</v>
      </c>
      <c r="O89" s="1">
        <v>8537</v>
      </c>
      <c r="P89" s="1">
        <v>7.078711693953343</v>
      </c>
      <c r="Q89" s="1">
        <v>22.138924680801217</v>
      </c>
      <c r="R89" s="1">
        <v>22.77146538596697</v>
      </c>
      <c r="S89" s="1">
        <v>13.457928907268817</v>
      </c>
      <c r="T89" s="1">
        <v>12.423888450463343</v>
      </c>
      <c r="U89" s="1" t="s">
        <v>1116</v>
      </c>
      <c r="V89" s="1" t="s">
        <v>1116</v>
      </c>
      <c r="W89" s="1">
        <v>55.555599212646484</v>
      </c>
      <c r="X89" s="1">
        <v>3.8333299160003662</v>
      </c>
      <c r="Y89">
        <v>3.244049</v>
      </c>
      <c r="Z89">
        <v>111.7933667818956</v>
      </c>
      <c r="AA89">
        <v>4.009881</v>
      </c>
      <c r="AB89" t="s">
        <v>1122</v>
      </c>
      <c r="AC89" t="s">
        <v>1119</v>
      </c>
      <c r="AD89">
        <v>13241236030.52</v>
      </c>
      <c r="AE89" t="s">
        <v>1120</v>
      </c>
      <c r="AF89">
        <v>1.1980578899383545</v>
      </c>
      <c r="AG89">
        <v>26.076581879999999</v>
      </c>
    </row>
    <row r="90" spans="1:33" hidden="1" x14ac:dyDescent="0.3">
      <c r="A90" t="s">
        <v>751</v>
      </c>
      <c r="B90" t="s">
        <v>751</v>
      </c>
      <c r="C90" t="s">
        <v>1233</v>
      </c>
      <c r="D90" t="s">
        <v>251</v>
      </c>
      <c r="E90" t="s">
        <v>47</v>
      </c>
      <c r="F90">
        <v>327017900</v>
      </c>
      <c r="G90" t="s">
        <v>1065</v>
      </c>
      <c r="H90" s="6">
        <v>7.9103000000000008E-4</v>
      </c>
      <c r="I90">
        <v>44.336199999999998</v>
      </c>
      <c r="J90">
        <v>1939727</v>
      </c>
      <c r="K90">
        <v>2021</v>
      </c>
      <c r="L90">
        <v>11696</v>
      </c>
      <c r="M90" t="s">
        <v>1075</v>
      </c>
      <c r="N90" s="1">
        <v>83.26</v>
      </c>
      <c r="O90" s="1">
        <v>19649</v>
      </c>
      <c r="P90" s="1">
        <v>8.6524999153341913</v>
      </c>
      <c r="Q90" s="1">
        <v>-1.0433100921166472</v>
      </c>
      <c r="R90" s="1">
        <v>-1.7609038627919995</v>
      </c>
      <c r="U90" s="1" t="s">
        <v>1115</v>
      </c>
      <c r="V90" s="1" t="s">
        <v>1115</v>
      </c>
      <c r="W90" s="1">
        <v>25</v>
      </c>
      <c r="X90" s="1">
        <v>1.3</v>
      </c>
      <c r="Y90">
        <v>3.2162730000000002</v>
      </c>
      <c r="Z90">
        <v>84.750158452878026</v>
      </c>
      <c r="AA90">
        <v>98.23</v>
      </c>
      <c r="AB90" t="s">
        <v>1234</v>
      </c>
      <c r="AC90" t="s">
        <v>1119</v>
      </c>
      <c r="AD90">
        <v>27198039394.619999</v>
      </c>
      <c r="AE90" t="s">
        <v>1120</v>
      </c>
      <c r="AF90">
        <v>1.0049999999999999</v>
      </c>
      <c r="AG90">
        <v>32.592593749999999</v>
      </c>
    </row>
    <row r="91" spans="1:33" hidden="1" x14ac:dyDescent="0.3">
      <c r="A91" t="s">
        <v>945</v>
      </c>
      <c r="B91" t="s">
        <v>945</v>
      </c>
      <c r="C91" t="s">
        <v>1235</v>
      </c>
      <c r="D91" t="s">
        <v>444</v>
      </c>
      <c r="E91" t="s">
        <v>12</v>
      </c>
      <c r="F91">
        <v>196189500</v>
      </c>
      <c r="G91" t="s">
        <v>1063</v>
      </c>
      <c r="H91" s="6">
        <v>4.9616999999999999E-4</v>
      </c>
      <c r="I91">
        <v>5.6407999999999996</v>
      </c>
      <c r="J91">
        <v>2874501</v>
      </c>
      <c r="K91">
        <v>2005</v>
      </c>
      <c r="L91">
        <v>3000</v>
      </c>
      <c r="M91" t="s">
        <v>1076</v>
      </c>
      <c r="N91" s="1">
        <v>86.52</v>
      </c>
      <c r="O91" s="1">
        <v>6538</v>
      </c>
      <c r="P91" s="1">
        <v>6.9052009331105833</v>
      </c>
      <c r="Q91" s="1">
        <v>14.025695931477516</v>
      </c>
      <c r="R91" s="1">
        <v>25.726521872132153</v>
      </c>
      <c r="S91" s="1">
        <v>3.7664222591037642</v>
      </c>
      <c r="T91" s="1">
        <v>7.8099128485757134</v>
      </c>
      <c r="U91" s="1" t="s">
        <v>1115</v>
      </c>
      <c r="V91" s="1" t="s">
        <v>1115</v>
      </c>
      <c r="W91" s="1">
        <v>18.2</v>
      </c>
      <c r="X91" s="1">
        <v>9.1666698455810547</v>
      </c>
      <c r="Y91">
        <v>1.8224910000000001</v>
      </c>
      <c r="Z91">
        <v>102.06796880285974</v>
      </c>
      <c r="AA91">
        <v>19.791440000000001</v>
      </c>
      <c r="AB91" t="s">
        <v>1128</v>
      </c>
      <c r="AC91" t="s">
        <v>1119</v>
      </c>
      <c r="AD91">
        <v>16870331923.369999</v>
      </c>
      <c r="AE91" t="s">
        <v>1120</v>
      </c>
      <c r="AF91">
        <v>0.66143214702606201</v>
      </c>
      <c r="AG91">
        <v>29.513442879999999</v>
      </c>
    </row>
    <row r="92" spans="1:33" hidden="1" x14ac:dyDescent="0.3">
      <c r="A92" t="s">
        <v>817</v>
      </c>
      <c r="B92" t="s">
        <v>817</v>
      </c>
      <c r="C92" t="s">
        <v>1236</v>
      </c>
      <c r="D92" t="s">
        <v>316</v>
      </c>
      <c r="E92" t="s">
        <v>14</v>
      </c>
      <c r="F92">
        <v>492491000</v>
      </c>
      <c r="G92" t="s">
        <v>1063</v>
      </c>
      <c r="H92" s="6">
        <v>6.2352000000000002E-4</v>
      </c>
      <c r="I92">
        <v>0</v>
      </c>
      <c r="J92">
        <v>46160</v>
      </c>
      <c r="K92">
        <v>1984</v>
      </c>
      <c r="L92">
        <v>17463</v>
      </c>
      <c r="M92" t="s">
        <v>1088</v>
      </c>
      <c r="N92" s="1">
        <v>40.29</v>
      </c>
      <c r="O92" s="1">
        <v>9069</v>
      </c>
      <c r="P92" s="1">
        <v>6.7534513183111331</v>
      </c>
      <c r="Q92" s="1">
        <v>25.84465777334497</v>
      </c>
      <c r="R92" s="1">
        <v>33.100610896396958</v>
      </c>
      <c r="S92" s="1">
        <v>1.00999799184826</v>
      </c>
      <c r="T92" s="1">
        <v>6.0641064586867923</v>
      </c>
      <c r="U92" s="1" t="s">
        <v>1116</v>
      </c>
      <c r="V92" s="1" t="s">
        <v>1115</v>
      </c>
      <c r="W92" s="1">
        <v>23.076900482177734</v>
      </c>
      <c r="X92" s="1">
        <v>9.4166698455810547</v>
      </c>
      <c r="Y92">
        <v>2.223865</v>
      </c>
      <c r="Z92">
        <v>98.679793667023105</v>
      </c>
      <c r="AA92">
        <v>1.3631009999999999</v>
      </c>
      <c r="AB92" t="s">
        <v>1237</v>
      </c>
      <c r="AC92" t="s">
        <v>1119</v>
      </c>
      <c r="AD92">
        <v>21561254491.480003</v>
      </c>
      <c r="AE92" t="s">
        <v>1120</v>
      </c>
      <c r="AF92">
        <v>0.97788363695144653</v>
      </c>
      <c r="AG92">
        <v>23.45864688</v>
      </c>
    </row>
    <row r="93" spans="1:33" hidden="1" x14ac:dyDescent="0.3">
      <c r="A93" t="s">
        <v>977</v>
      </c>
      <c r="B93" t="s">
        <v>977</v>
      </c>
      <c r="C93" t="s">
        <v>1238</v>
      </c>
      <c r="D93" t="s">
        <v>475</v>
      </c>
      <c r="E93" t="s">
        <v>27</v>
      </c>
      <c r="F93">
        <v>243868300</v>
      </c>
      <c r="G93" t="s">
        <v>1063</v>
      </c>
      <c r="H93" s="6">
        <v>5.8398E-4</v>
      </c>
      <c r="I93">
        <v>49.571599999999997</v>
      </c>
      <c r="J93">
        <v>1409393</v>
      </c>
      <c r="K93">
        <v>1925</v>
      </c>
      <c r="L93">
        <v>5100</v>
      </c>
      <c r="M93" t="s">
        <v>1097</v>
      </c>
      <c r="N93" s="1">
        <v>84.51</v>
      </c>
      <c r="O93" s="1">
        <v>5375.6</v>
      </c>
      <c r="P93" s="1">
        <v>7.1652094509705986</v>
      </c>
      <c r="Q93" s="1">
        <v>7.699605625418557</v>
      </c>
      <c r="R93" s="1">
        <v>11.120619093682564</v>
      </c>
      <c r="S93" s="1">
        <v>9.2128072617491377</v>
      </c>
      <c r="T93" s="1">
        <v>11.991463563171575</v>
      </c>
      <c r="U93" s="1" t="s">
        <v>1116</v>
      </c>
      <c r="V93" s="1" t="s">
        <v>1115</v>
      </c>
      <c r="W93" s="1">
        <v>27.272699356079102</v>
      </c>
      <c r="X93" s="1">
        <v>7.1666698455810547</v>
      </c>
      <c r="Y93">
        <v>2.933786</v>
      </c>
      <c r="Z93">
        <v>89.010906700662289</v>
      </c>
      <c r="AA93">
        <v>12.741339999999999</v>
      </c>
      <c r="AB93" t="s">
        <v>1140</v>
      </c>
      <c r="AC93" t="s">
        <v>1119</v>
      </c>
      <c r="AD93">
        <v>20311794621.630001</v>
      </c>
      <c r="AE93" t="s">
        <v>1120</v>
      </c>
      <c r="AF93">
        <v>0.69611120223999023</v>
      </c>
      <c r="AG93">
        <v>20.121334699999998</v>
      </c>
    </row>
    <row r="94" spans="1:33" hidden="1" x14ac:dyDescent="0.3">
      <c r="A94" t="s">
        <v>872</v>
      </c>
      <c r="B94" t="s">
        <v>872</v>
      </c>
      <c r="C94" t="s">
        <v>1239</v>
      </c>
      <c r="D94" t="s">
        <v>371</v>
      </c>
      <c r="E94" t="s">
        <v>21</v>
      </c>
      <c r="F94">
        <v>117709500</v>
      </c>
      <c r="G94" t="s">
        <v>1065</v>
      </c>
      <c r="H94" s="6">
        <v>3.6947999999999999E-4</v>
      </c>
      <c r="I94">
        <v>14.212400000000001</v>
      </c>
      <c r="J94">
        <v>2017151</v>
      </c>
      <c r="K94">
        <v>1997</v>
      </c>
      <c r="L94">
        <v>17652</v>
      </c>
      <c r="M94" t="s">
        <v>1098</v>
      </c>
      <c r="N94" s="1">
        <v>94.48</v>
      </c>
      <c r="O94" s="1">
        <v>24696.625</v>
      </c>
      <c r="P94" s="1">
        <v>7.7531624579779157</v>
      </c>
      <c r="Q94" s="1">
        <v>3.8083098399072748</v>
      </c>
      <c r="R94" s="1">
        <v>5.1293729406346005</v>
      </c>
      <c r="S94" s="1">
        <v>13.355304452482809</v>
      </c>
      <c r="T94" s="1">
        <v>21.451748626578588</v>
      </c>
      <c r="U94" s="1" t="s">
        <v>1115</v>
      </c>
      <c r="V94" s="1" t="s">
        <v>1115</v>
      </c>
      <c r="W94" s="1">
        <v>27.272699356079102</v>
      </c>
      <c r="X94" s="1">
        <v>0.16666699945926666</v>
      </c>
      <c r="Y94">
        <v>9.663983</v>
      </c>
      <c r="Z94">
        <v>105.87182544818437</v>
      </c>
      <c r="AA94">
        <v>2.4294159999999998</v>
      </c>
      <c r="AB94" t="s">
        <v>1168</v>
      </c>
      <c r="AC94" t="s">
        <v>1119</v>
      </c>
      <c r="AD94">
        <v>12118189730.6</v>
      </c>
      <c r="AE94" t="s">
        <v>1120</v>
      </c>
      <c r="AF94">
        <v>0.84938299655914307</v>
      </c>
      <c r="AG94">
        <v>19.389006250000001</v>
      </c>
    </row>
    <row r="95" spans="1:33" hidden="1" x14ac:dyDescent="0.3">
      <c r="A95" t="s">
        <v>676</v>
      </c>
      <c r="B95" t="s">
        <v>676</v>
      </c>
      <c r="C95" t="s">
        <v>1240</v>
      </c>
      <c r="D95" t="s">
        <v>175</v>
      </c>
      <c r="E95" t="s">
        <v>17</v>
      </c>
      <c r="F95">
        <v>152651400</v>
      </c>
      <c r="G95" t="s">
        <v>1065</v>
      </c>
      <c r="H95" s="6">
        <v>1.2626100000000002E-3</v>
      </c>
      <c r="I95">
        <v>13.2075</v>
      </c>
      <c r="J95">
        <v>1351656</v>
      </c>
      <c r="K95">
        <v>2003</v>
      </c>
      <c r="L95">
        <v>101700</v>
      </c>
      <c r="M95" t="s">
        <v>1099</v>
      </c>
      <c r="N95" s="1">
        <v>389.74</v>
      </c>
      <c r="O95" s="1">
        <v>54022</v>
      </c>
      <c r="P95" s="1">
        <v>5.9905623603707241</v>
      </c>
      <c r="Q95" s="1">
        <v>9.3572988782347934</v>
      </c>
      <c r="R95" s="1">
        <v>22.142830698604271</v>
      </c>
      <c r="S95" s="1">
        <v>2.1893503506528118</v>
      </c>
      <c r="T95" s="1">
        <v>5.2945857123250235</v>
      </c>
      <c r="U95" s="1" t="s">
        <v>1116</v>
      </c>
      <c r="V95" s="1" t="s">
        <v>1115</v>
      </c>
      <c r="W95" s="1">
        <v>7.6923098564147949</v>
      </c>
      <c r="X95" s="1">
        <v>0.25</v>
      </c>
      <c r="Y95">
        <v>5.4313969999999996</v>
      </c>
      <c r="Z95">
        <v>77.774326800369508</v>
      </c>
      <c r="AA95">
        <v>1.2463949999999999</v>
      </c>
      <c r="AB95" t="s">
        <v>1179</v>
      </c>
      <c r="AC95" t="s">
        <v>1119</v>
      </c>
      <c r="AD95">
        <v>71723161832.509995</v>
      </c>
      <c r="AE95" t="s">
        <v>1120</v>
      </c>
      <c r="AF95">
        <v>0.96671420335769653</v>
      </c>
      <c r="AG95">
        <v>24.290909379999999</v>
      </c>
    </row>
    <row r="96" spans="1:33" hidden="1" x14ac:dyDescent="0.3">
      <c r="A96" t="s">
        <v>562</v>
      </c>
      <c r="B96" t="s">
        <v>562</v>
      </c>
      <c r="C96" t="s">
        <v>1241</v>
      </c>
      <c r="D96" t="s">
        <v>61</v>
      </c>
      <c r="E96" t="s">
        <v>29</v>
      </c>
      <c r="F96">
        <v>305739000</v>
      </c>
      <c r="G96" t="s">
        <v>1063</v>
      </c>
      <c r="H96" s="6">
        <v>2.5621899999999998E-3</v>
      </c>
      <c r="I96">
        <v>13.9781</v>
      </c>
      <c r="J96">
        <v>1601153</v>
      </c>
      <c r="K96">
        <v>2018</v>
      </c>
      <c r="L96">
        <v>73700</v>
      </c>
      <c r="M96" t="s">
        <v>1100</v>
      </c>
      <c r="N96" s="1">
        <v>314.42</v>
      </c>
      <c r="O96" s="1">
        <v>180516</v>
      </c>
      <c r="P96" s="1">
        <v>6.6507338659635877</v>
      </c>
      <c r="Q96" s="1">
        <v>3.6938553923197941</v>
      </c>
      <c r="R96" s="1">
        <v>4.6610826741119906</v>
      </c>
      <c r="S96" s="1">
        <v>3.8224841873751374</v>
      </c>
      <c r="T96" s="1">
        <v>6.9586311534366292</v>
      </c>
      <c r="U96" s="1" t="s">
        <v>1115</v>
      </c>
      <c r="V96" s="1" t="s">
        <v>1115</v>
      </c>
      <c r="W96" s="1">
        <v>30.769199371337891</v>
      </c>
      <c r="X96" s="1">
        <v>13.25</v>
      </c>
      <c r="Y96">
        <v>3.012912</v>
      </c>
      <c r="Z96">
        <v>98.002721412217241</v>
      </c>
      <c r="AA96">
        <v>8.1462669999999999</v>
      </c>
      <c r="AB96" t="s">
        <v>1179</v>
      </c>
      <c r="AC96" t="s">
        <v>1119</v>
      </c>
      <c r="AD96">
        <v>86150105440</v>
      </c>
      <c r="AE96" t="s">
        <v>1120</v>
      </c>
      <c r="AF96">
        <v>0.67362290620803833</v>
      </c>
      <c r="AG96">
        <v>14.1856075</v>
      </c>
    </row>
    <row r="97" spans="1:33" hidden="1" x14ac:dyDescent="0.3">
      <c r="A97" t="s">
        <v>773</v>
      </c>
      <c r="B97" t="s">
        <v>773</v>
      </c>
      <c r="C97" t="s">
        <v>1242</v>
      </c>
      <c r="D97" t="s">
        <v>273</v>
      </c>
      <c r="E97" t="s">
        <v>14</v>
      </c>
      <c r="F97">
        <v>159199400</v>
      </c>
      <c r="G97" t="s">
        <v>1065</v>
      </c>
      <c r="H97" s="6">
        <v>5.3131000000000001E-4</v>
      </c>
      <c r="I97">
        <v>32.0244</v>
      </c>
      <c r="J97">
        <v>557831</v>
      </c>
      <c r="K97">
        <v>1992</v>
      </c>
      <c r="L97">
        <v>5166</v>
      </c>
      <c r="M97" t="s">
        <v>1070</v>
      </c>
      <c r="N97" s="1">
        <v>106.01</v>
      </c>
      <c r="O97" s="1">
        <v>6557</v>
      </c>
      <c r="P97" s="1">
        <v>8.0743923158140607</v>
      </c>
      <c r="Q97" s="1">
        <v>-7.4119261857556813</v>
      </c>
      <c r="R97" s="1">
        <v>38.660436137071649</v>
      </c>
      <c r="S97" s="1">
        <v>5.8576313310072647</v>
      </c>
      <c r="T97" s="1">
        <v>9.3240481392239527</v>
      </c>
      <c r="U97" s="1" t="s">
        <v>1116</v>
      </c>
      <c r="V97" s="1" t="s">
        <v>1115</v>
      </c>
      <c r="W97" s="1">
        <v>28.571399688720703</v>
      </c>
      <c r="X97" s="1">
        <v>12.25</v>
      </c>
      <c r="Y97">
        <v>6.7348739999999996</v>
      </c>
      <c r="Z97">
        <v>80.448729888641694</v>
      </c>
      <c r="AA97">
        <v>10.00305</v>
      </c>
      <c r="AB97" t="s">
        <v>1144</v>
      </c>
      <c r="AC97" t="s">
        <v>1119</v>
      </c>
      <c r="AD97">
        <v>18120207026.239998</v>
      </c>
      <c r="AE97" t="s">
        <v>1120</v>
      </c>
      <c r="AF97">
        <v>0.8244941234588623</v>
      </c>
      <c r="AG97">
        <v>25.615435000000002</v>
      </c>
    </row>
    <row r="98" spans="1:33" hidden="1" x14ac:dyDescent="0.3">
      <c r="A98" t="s">
        <v>605</v>
      </c>
      <c r="B98" t="s">
        <v>605</v>
      </c>
      <c r="C98" t="s">
        <v>1243</v>
      </c>
      <c r="D98" t="s">
        <v>104</v>
      </c>
      <c r="E98" t="s">
        <v>27</v>
      </c>
      <c r="F98">
        <v>835214200</v>
      </c>
      <c r="G98" t="s">
        <v>1063</v>
      </c>
      <c r="H98" s="6">
        <v>1.78638E-3</v>
      </c>
      <c r="I98">
        <v>34.9773</v>
      </c>
      <c r="J98">
        <v>4862187</v>
      </c>
      <c r="K98">
        <v>1923</v>
      </c>
      <c r="L98">
        <v>33800</v>
      </c>
      <c r="M98" t="s">
        <v>1097</v>
      </c>
      <c r="N98" s="1">
        <v>78.31</v>
      </c>
      <c r="O98" s="1">
        <v>17967</v>
      </c>
      <c r="P98" s="1">
        <v>6.5658428277581908</v>
      </c>
      <c r="Q98" s="1">
        <v>9.9348806144598427</v>
      </c>
      <c r="R98" s="1">
        <v>16.101742082707187</v>
      </c>
      <c r="S98" s="1">
        <v>15.948126705911942</v>
      </c>
      <c r="T98" s="1">
        <v>30.143878025338203</v>
      </c>
      <c r="U98" s="1" t="s">
        <v>1116</v>
      </c>
      <c r="V98" s="1" t="s">
        <v>1115</v>
      </c>
      <c r="W98" s="1">
        <v>40</v>
      </c>
      <c r="X98" s="1">
        <v>3.9166700839996338</v>
      </c>
      <c r="Y98">
        <v>2.0331359999999998</v>
      </c>
      <c r="Z98">
        <v>85.041170773200534</v>
      </c>
      <c r="AA98">
        <v>2.8257970000000001</v>
      </c>
      <c r="AB98" t="s">
        <v>1149</v>
      </c>
      <c r="AC98" t="s">
        <v>1119</v>
      </c>
      <c r="AD98">
        <v>61680569408.499992</v>
      </c>
      <c r="AE98" t="s">
        <v>1120</v>
      </c>
      <c r="AF98">
        <v>0.59439152479171753</v>
      </c>
      <c r="AG98">
        <v>21.08941656</v>
      </c>
    </row>
    <row r="99" spans="1:33" x14ac:dyDescent="0.3">
      <c r="A99" t="s">
        <v>601</v>
      </c>
      <c r="B99" t="s">
        <v>601</v>
      </c>
      <c r="C99" t="s">
        <v>1244</v>
      </c>
      <c r="D99" t="s">
        <v>100</v>
      </c>
      <c r="E99" t="s">
        <v>27</v>
      </c>
      <c r="F99">
        <v>123384800</v>
      </c>
      <c r="G99" t="s">
        <v>1063</v>
      </c>
      <c r="H99" s="6">
        <v>5.3748999999999995E-4</v>
      </c>
      <c r="I99">
        <v>44.0794</v>
      </c>
      <c r="J99">
        <v>1329187</v>
      </c>
      <c r="K99">
        <v>1986</v>
      </c>
      <c r="L99">
        <v>9000</v>
      </c>
      <c r="M99" t="s">
        <v>1097</v>
      </c>
      <c r="N99" s="1">
        <v>146.79</v>
      </c>
      <c r="O99" s="1">
        <v>7107</v>
      </c>
      <c r="P99" s="1">
        <v>7.4697268509772998</v>
      </c>
      <c r="Q99" s="1">
        <v>6.5006331785563534</v>
      </c>
      <c r="R99" s="1">
        <v>10.552975939214859</v>
      </c>
      <c r="S99" s="1">
        <v>13.698911084739956</v>
      </c>
      <c r="T99" s="1">
        <v>24.242134491137943</v>
      </c>
      <c r="U99" s="1" t="s">
        <v>1115</v>
      </c>
      <c r="V99" s="1" t="s">
        <v>1116</v>
      </c>
      <c r="W99" s="1">
        <v>41.666698455810547</v>
      </c>
      <c r="X99" s="1">
        <v>2.5</v>
      </c>
      <c r="Y99">
        <v>7.5935639999999998</v>
      </c>
      <c r="Z99">
        <v>85.803624783384606</v>
      </c>
      <c r="AA99">
        <v>3.2717489999999998</v>
      </c>
      <c r="AB99" t="s">
        <v>1118</v>
      </c>
      <c r="AC99" t="s">
        <v>1119</v>
      </c>
      <c r="AD99">
        <v>18846198264.959999</v>
      </c>
      <c r="AE99" t="s">
        <v>1120</v>
      </c>
      <c r="AF99">
        <v>0.78312128782272339</v>
      </c>
      <c r="AG99">
        <v>21.281693440000002</v>
      </c>
    </row>
    <row r="100" spans="1:33" hidden="1" x14ac:dyDescent="0.3">
      <c r="A100" t="s">
        <v>607</v>
      </c>
      <c r="B100" t="s">
        <v>607</v>
      </c>
      <c r="C100" t="s">
        <v>1245</v>
      </c>
      <c r="D100" t="s">
        <v>106</v>
      </c>
      <c r="E100" t="s">
        <v>14</v>
      </c>
      <c r="F100">
        <v>130966900</v>
      </c>
      <c r="G100" t="s">
        <v>1063</v>
      </c>
      <c r="H100" s="6">
        <v>2.8697E-4</v>
      </c>
      <c r="I100">
        <v>8.89</v>
      </c>
      <c r="J100">
        <v>1445876</v>
      </c>
      <c r="K100">
        <v>1972</v>
      </c>
      <c r="L100">
        <v>7223</v>
      </c>
      <c r="M100" t="s">
        <v>1088</v>
      </c>
      <c r="N100" s="1">
        <v>67</v>
      </c>
      <c r="O100" s="1">
        <v>3740</v>
      </c>
      <c r="P100" s="1">
        <v>7.2698953234755583</v>
      </c>
      <c r="Q100" s="1">
        <v>32.569326542161861</v>
      </c>
      <c r="R100" s="1">
        <v>41.765704584040748</v>
      </c>
      <c r="S100" s="1">
        <v>1.3136924623667825</v>
      </c>
      <c r="T100" s="1">
        <v>7.6833497362106922</v>
      </c>
      <c r="U100" s="1" t="s">
        <v>1116</v>
      </c>
      <c r="V100" s="1" t="s">
        <v>1115</v>
      </c>
      <c r="W100" s="1">
        <v>33.333301544189453</v>
      </c>
      <c r="X100" s="1">
        <v>3.9166700839996338</v>
      </c>
      <c r="Y100">
        <v>2.0974759999999999</v>
      </c>
      <c r="Z100">
        <v>88.644711010131701</v>
      </c>
      <c r="AA100">
        <v>-2.757333</v>
      </c>
      <c r="AB100" t="s">
        <v>1122</v>
      </c>
      <c r="AC100" t="s">
        <v>1119</v>
      </c>
      <c r="AD100">
        <v>9864300000</v>
      </c>
      <c r="AE100" t="s">
        <v>1125</v>
      </c>
      <c r="AF100">
        <v>1.014072060585022</v>
      </c>
      <c r="AG100">
        <v>25.970025</v>
      </c>
    </row>
    <row r="101" spans="1:33" hidden="1" x14ac:dyDescent="0.3">
      <c r="A101" t="s">
        <v>759</v>
      </c>
      <c r="B101" t="s">
        <v>759</v>
      </c>
      <c r="C101" t="s">
        <v>1246</v>
      </c>
      <c r="D101" t="s">
        <v>259</v>
      </c>
      <c r="E101" t="s">
        <v>17</v>
      </c>
      <c r="F101">
        <v>4323409000</v>
      </c>
      <c r="G101" t="s">
        <v>1065</v>
      </c>
      <c r="H101" s="6">
        <v>4.9520800000000002E-3</v>
      </c>
      <c r="I101">
        <v>33.530799999999999</v>
      </c>
      <c r="J101">
        <v>20378630</v>
      </c>
      <c r="K101">
        <v>2001</v>
      </c>
      <c r="L101">
        <v>189000</v>
      </c>
      <c r="M101" t="s">
        <v>1099</v>
      </c>
      <c r="N101" s="1">
        <v>38.97</v>
      </c>
      <c r="O101" s="1">
        <v>121427</v>
      </c>
      <c r="P101" s="1">
        <v>5.7290656987673421</v>
      </c>
      <c r="Q101" s="1">
        <v>4.422410172366936</v>
      </c>
      <c r="R101" s="1">
        <v>11.563326113632058</v>
      </c>
      <c r="S101" s="1">
        <v>4.2997482204645561</v>
      </c>
      <c r="T101" s="1">
        <v>6.1959438928386295</v>
      </c>
      <c r="U101" s="1" t="s">
        <v>1116</v>
      </c>
      <c r="V101" s="1" t="s">
        <v>1115</v>
      </c>
      <c r="W101" s="1">
        <v>30</v>
      </c>
      <c r="X101" s="1">
        <v>20.33329963684082</v>
      </c>
      <c r="Y101">
        <v>2.6512500000000001</v>
      </c>
      <c r="Z101">
        <v>91.580456909971502</v>
      </c>
      <c r="AA101">
        <v>0.82533400000000001</v>
      </c>
      <c r="AB101" t="s">
        <v>1130</v>
      </c>
      <c r="AC101" t="s">
        <v>1119</v>
      </c>
      <c r="AD101">
        <v>166576385520.78717</v>
      </c>
      <c r="AE101" t="s">
        <v>1120</v>
      </c>
      <c r="AF101">
        <v>0.76847583055496216</v>
      </c>
      <c r="AG101">
        <v>23.09351406</v>
      </c>
    </row>
    <row r="102" spans="1:33" hidden="1" x14ac:dyDescent="0.3">
      <c r="A102" t="s">
        <v>912</v>
      </c>
      <c r="B102" t="s">
        <v>912</v>
      </c>
      <c r="C102" t="s">
        <v>1247</v>
      </c>
      <c r="D102" t="s">
        <v>411</v>
      </c>
      <c r="E102" t="s">
        <v>14</v>
      </c>
      <c r="F102">
        <v>359725000</v>
      </c>
      <c r="G102" t="s">
        <v>1065</v>
      </c>
      <c r="H102" s="6">
        <v>1.8264800000000001E-3</v>
      </c>
      <c r="I102">
        <v>24.097799999999999</v>
      </c>
      <c r="J102">
        <v>1912577</v>
      </c>
      <c r="K102">
        <v>2001</v>
      </c>
      <c r="L102">
        <v>3480</v>
      </c>
      <c r="M102" t="s">
        <v>1080</v>
      </c>
      <c r="N102" s="1">
        <v>175.74</v>
      </c>
      <c r="O102" s="1">
        <v>4689.7</v>
      </c>
      <c r="P102" s="1">
        <v>7.406830241341404</v>
      </c>
      <c r="Q102" s="1">
        <v>56.21681557455701</v>
      </c>
      <c r="R102" s="1">
        <v>56.404460839712556</v>
      </c>
      <c r="S102" s="1">
        <v>2.9356283101442378</v>
      </c>
      <c r="T102" s="1">
        <v>7.1509508944740503</v>
      </c>
      <c r="U102" s="1" t="s">
        <v>1116</v>
      </c>
      <c r="V102" s="1" t="s">
        <v>1116</v>
      </c>
      <c r="W102" s="1">
        <v>26.086999893188477</v>
      </c>
      <c r="X102" s="1">
        <v>6.25</v>
      </c>
      <c r="Y102">
        <v>2.4447540000000001</v>
      </c>
      <c r="Z102">
        <v>110.99988712195929</v>
      </c>
      <c r="AA102">
        <v>6.3452349999999997</v>
      </c>
      <c r="AB102" t="s">
        <v>1128</v>
      </c>
      <c r="AC102" t="s">
        <v>1119</v>
      </c>
      <c r="AD102">
        <v>62866085726.920006</v>
      </c>
      <c r="AE102" t="s">
        <v>1120</v>
      </c>
      <c r="AF102">
        <v>0.70723855495452881</v>
      </c>
      <c r="AG102">
        <v>17.783232810000001</v>
      </c>
    </row>
    <row r="103" spans="1:33" x14ac:dyDescent="0.3">
      <c r="A103" t="s">
        <v>935</v>
      </c>
      <c r="B103" t="s">
        <v>935</v>
      </c>
      <c r="C103" t="s">
        <v>1248</v>
      </c>
      <c r="D103" t="s">
        <v>434</v>
      </c>
      <c r="E103" t="s">
        <v>39</v>
      </c>
      <c r="F103">
        <v>27721110</v>
      </c>
      <c r="G103" t="s">
        <v>1063</v>
      </c>
      <c r="H103" s="6">
        <v>1.3659499999999999E-3</v>
      </c>
      <c r="I103">
        <v>58.926099999999998</v>
      </c>
      <c r="J103">
        <v>278567</v>
      </c>
      <c r="K103">
        <v>1998</v>
      </c>
      <c r="L103">
        <v>97660</v>
      </c>
      <c r="M103" t="s">
        <v>1091</v>
      </c>
      <c r="N103" s="1">
        <v>1558.69</v>
      </c>
      <c r="O103" s="1">
        <v>7547.0609999999997</v>
      </c>
      <c r="P103" s="1">
        <v>9.7485666033333658</v>
      </c>
      <c r="Q103" s="1">
        <v>8.6521627425563423</v>
      </c>
      <c r="R103" s="1">
        <v>10.665648521987565</v>
      </c>
      <c r="S103" s="1">
        <v>8.6205227356822185</v>
      </c>
      <c r="T103" s="1">
        <v>10.848656204143772</v>
      </c>
      <c r="U103" s="1" t="s">
        <v>1116</v>
      </c>
      <c r="V103" s="1" t="s">
        <v>1115</v>
      </c>
      <c r="W103" s="1">
        <v>27.272699356079102</v>
      </c>
      <c r="X103" s="1">
        <v>5</v>
      </c>
      <c r="Y103">
        <v>3.6413920000000002</v>
      </c>
      <c r="Z103">
        <v>100.08929325322921</v>
      </c>
      <c r="AA103">
        <v>35.77402</v>
      </c>
      <c r="AB103" t="s">
        <v>1118</v>
      </c>
      <c r="AC103" t="s">
        <v>1119</v>
      </c>
      <c r="AD103">
        <v>47133652311.360008</v>
      </c>
      <c r="AE103" t="s">
        <v>1120</v>
      </c>
      <c r="AF103">
        <v>1.163357138633728</v>
      </c>
      <c r="AG103">
        <v>23.405377810000001</v>
      </c>
    </row>
    <row r="104" spans="1:33" hidden="1" x14ac:dyDescent="0.3">
      <c r="A104" t="s">
        <v>611</v>
      </c>
      <c r="B104" t="s">
        <v>611</v>
      </c>
      <c r="C104" t="s">
        <v>1249</v>
      </c>
      <c r="D104" t="s">
        <v>110</v>
      </c>
      <c r="E104" t="s">
        <v>21</v>
      </c>
      <c r="F104">
        <v>141000000</v>
      </c>
      <c r="G104" t="s">
        <v>1063</v>
      </c>
      <c r="H104" s="6">
        <v>1.0232399999999999E-3</v>
      </c>
      <c r="I104">
        <v>19.090199999999999</v>
      </c>
      <c r="J104">
        <v>817941</v>
      </c>
      <c r="K104">
        <v>1919</v>
      </c>
      <c r="L104">
        <v>59900</v>
      </c>
      <c r="M104" t="s">
        <v>1085</v>
      </c>
      <c r="N104" s="1">
        <v>249.86</v>
      </c>
      <c r="O104" s="1">
        <v>28074</v>
      </c>
      <c r="P104" s="1">
        <v>7.763029566757413</v>
      </c>
      <c r="Q104" s="1">
        <v>7.6618935670014956</v>
      </c>
      <c r="R104" s="1">
        <v>10.433140984540856</v>
      </c>
      <c r="S104" s="1">
        <v>9.758056171403231</v>
      </c>
      <c r="T104" s="1">
        <v>16.387460590406597</v>
      </c>
      <c r="U104" s="1" t="s">
        <v>1116</v>
      </c>
      <c r="V104" s="1" t="s">
        <v>1115</v>
      </c>
      <c r="W104" s="1">
        <v>38.461498260498047</v>
      </c>
      <c r="X104" s="1">
        <v>0.58333301544189453</v>
      </c>
      <c r="Y104">
        <v>4.1369309999999997</v>
      </c>
      <c r="Z104">
        <v>88.791636924368262</v>
      </c>
      <c r="AA104">
        <v>9.3282539999999994</v>
      </c>
      <c r="AB104" t="s">
        <v>1250</v>
      </c>
      <c r="AC104" t="s">
        <v>1119</v>
      </c>
      <c r="AD104">
        <v>35452170000.000008</v>
      </c>
      <c r="AE104" t="s">
        <v>1120</v>
      </c>
      <c r="AF104">
        <v>0.88384705781936646</v>
      </c>
      <c r="AG104">
        <v>19.302574060000001</v>
      </c>
    </row>
    <row r="105" spans="1:33" hidden="1" x14ac:dyDescent="0.3">
      <c r="A105" t="s">
        <v>603</v>
      </c>
      <c r="B105" t="s">
        <v>603</v>
      </c>
      <c r="C105" t="s">
        <v>1251</v>
      </c>
      <c r="D105" t="s">
        <v>102</v>
      </c>
      <c r="E105" t="s">
        <v>47</v>
      </c>
      <c r="F105">
        <v>290251600</v>
      </c>
      <c r="G105" t="s">
        <v>1063</v>
      </c>
      <c r="H105" s="6">
        <v>5.2886000000000003E-4</v>
      </c>
      <c r="I105">
        <v>0</v>
      </c>
      <c r="J105">
        <v>56128</v>
      </c>
      <c r="K105">
        <v>1987</v>
      </c>
      <c r="L105">
        <v>8504</v>
      </c>
      <c r="M105" t="s">
        <v>1074</v>
      </c>
      <c r="N105" s="1">
        <v>63.45</v>
      </c>
      <c r="O105" s="1">
        <v>8596</v>
      </c>
      <c r="P105" s="1">
        <v>6.2829912578753371</v>
      </c>
      <c r="Q105" s="1">
        <v>9.737087017217311</v>
      </c>
      <c r="R105" s="1">
        <v>14.239181014425315</v>
      </c>
      <c r="S105" s="1">
        <v>3.0997894370368404</v>
      </c>
      <c r="T105" s="1">
        <v>5.5133328206685892</v>
      </c>
      <c r="U105" s="1" t="s">
        <v>1115</v>
      </c>
      <c r="V105" s="1" t="s">
        <v>1115</v>
      </c>
      <c r="W105" s="1">
        <v>36.363601684570313</v>
      </c>
      <c r="X105" s="1">
        <v>2.25</v>
      </c>
      <c r="Y105">
        <v>4.1302110000000001</v>
      </c>
      <c r="Z105">
        <v>111.47260575441673</v>
      </c>
      <c r="AA105">
        <v>10.647779999999999</v>
      </c>
      <c r="AB105" t="s">
        <v>1216</v>
      </c>
      <c r="AC105" t="s">
        <v>1119</v>
      </c>
      <c r="AD105">
        <v>18416464146.900002</v>
      </c>
      <c r="AE105" t="s">
        <v>1120</v>
      </c>
      <c r="AF105">
        <v>0.72164136171340942</v>
      </c>
      <c r="AG105">
        <v>21.698975000000001</v>
      </c>
    </row>
    <row r="106" spans="1:33" hidden="1" x14ac:dyDescent="0.3">
      <c r="A106" t="s">
        <v>1000</v>
      </c>
      <c r="B106" t="s">
        <v>1000</v>
      </c>
      <c r="C106" t="s">
        <v>1252</v>
      </c>
      <c r="D106" t="s">
        <v>498</v>
      </c>
      <c r="E106" t="s">
        <v>29</v>
      </c>
      <c r="F106">
        <v>566259700</v>
      </c>
      <c r="G106" t="s">
        <v>1063</v>
      </c>
      <c r="H106" s="6">
        <v>1.17533E-3</v>
      </c>
      <c r="I106">
        <v>20.725200000000001</v>
      </c>
      <c r="J106">
        <v>3913026</v>
      </c>
      <c r="K106">
        <v>2001</v>
      </c>
      <c r="L106">
        <v>72500</v>
      </c>
      <c r="M106" t="s">
        <v>1100</v>
      </c>
      <c r="N106" s="1">
        <v>76.47</v>
      </c>
      <c r="O106" s="1">
        <v>125982</v>
      </c>
      <c r="P106" s="1">
        <v>6.9048489833356435</v>
      </c>
      <c r="Q106" s="1">
        <v>1.0692003619564701</v>
      </c>
      <c r="R106" s="1">
        <v>1.4160753123462082</v>
      </c>
      <c r="S106" s="1">
        <v>3.2304146267054237</v>
      </c>
      <c r="T106" s="1">
        <v>5.6429932906463467</v>
      </c>
      <c r="U106" s="1" t="s">
        <v>1115</v>
      </c>
      <c r="V106" s="1" t="s">
        <v>1115</v>
      </c>
      <c r="W106" s="1">
        <v>28.571399688720703</v>
      </c>
      <c r="X106" s="1">
        <v>1</v>
      </c>
      <c r="Y106">
        <v>2.1477430000000002</v>
      </c>
      <c r="Z106">
        <v>102.40946882926912</v>
      </c>
      <c r="AA106">
        <v>6.6164889999999996</v>
      </c>
      <c r="AB106" t="s">
        <v>566</v>
      </c>
      <c r="AC106" t="s">
        <v>1119</v>
      </c>
      <c r="AD106">
        <v>40210100799.93</v>
      </c>
      <c r="AE106" t="s">
        <v>1120</v>
      </c>
      <c r="AF106">
        <v>0.81038445234298706</v>
      </c>
      <c r="AG106">
        <v>20.606481250000002</v>
      </c>
    </row>
    <row r="107" spans="1:33" hidden="1" x14ac:dyDescent="0.3">
      <c r="A107" t="s">
        <v>657</v>
      </c>
      <c r="B107" t="s">
        <v>657</v>
      </c>
      <c r="C107" t="s">
        <v>1253</v>
      </c>
      <c r="D107" t="s">
        <v>156</v>
      </c>
      <c r="E107" t="s">
        <v>47</v>
      </c>
      <c r="F107">
        <v>629535600</v>
      </c>
      <c r="G107" t="s">
        <v>1063</v>
      </c>
      <c r="H107" s="6">
        <v>5.3010000000000004E-4</v>
      </c>
      <c r="I107">
        <v>20.262899999999998</v>
      </c>
      <c r="J107">
        <v>3744018</v>
      </c>
      <c r="K107">
        <v>2001</v>
      </c>
      <c r="L107">
        <v>9418</v>
      </c>
      <c r="M107" t="s">
        <v>1074</v>
      </c>
      <c r="N107" s="1">
        <v>31.09</v>
      </c>
      <c r="O107" s="1">
        <v>8352</v>
      </c>
      <c r="P107" s="1">
        <v>6.1551102840136123</v>
      </c>
      <c r="Q107" s="1">
        <v>17.792145593869733</v>
      </c>
      <c r="R107" s="1">
        <v>16.319444444444446</v>
      </c>
      <c r="S107" s="1">
        <v>2.7975808327098046</v>
      </c>
      <c r="T107" s="1">
        <v>4.9787515285316859</v>
      </c>
      <c r="U107" s="1" t="s">
        <v>1115</v>
      </c>
      <c r="V107" s="1" t="s">
        <v>1115</v>
      </c>
      <c r="W107" s="1">
        <v>30</v>
      </c>
      <c r="X107" s="1">
        <v>2.6666700839996338</v>
      </c>
      <c r="Y107">
        <v>3.8822749999999999</v>
      </c>
      <c r="Z107">
        <v>109.34040942907868</v>
      </c>
      <c r="AA107">
        <v>5.7121570000000004</v>
      </c>
      <c r="AB107" t="s">
        <v>1122</v>
      </c>
      <c r="AC107" t="s">
        <v>1119</v>
      </c>
      <c r="AD107">
        <v>18461252467.98</v>
      </c>
      <c r="AE107" t="s">
        <v>1120</v>
      </c>
      <c r="AF107">
        <v>0.83344012498855591</v>
      </c>
      <c r="AG107">
        <v>28.734784439999999</v>
      </c>
    </row>
    <row r="108" spans="1:33" hidden="1" x14ac:dyDescent="0.3">
      <c r="A108" t="s">
        <v>836</v>
      </c>
      <c r="B108" t="s">
        <v>836</v>
      </c>
      <c r="C108" t="s">
        <v>1254</v>
      </c>
      <c r="D108" t="s">
        <v>335</v>
      </c>
      <c r="E108" t="s">
        <v>14</v>
      </c>
      <c r="F108">
        <v>381300000</v>
      </c>
      <c r="G108" t="s">
        <v>1063</v>
      </c>
      <c r="H108" s="6">
        <v>1.3074199999999999E-3</v>
      </c>
      <c r="I108">
        <v>6.8178999999999998</v>
      </c>
      <c r="J108">
        <v>4007928</v>
      </c>
      <c r="K108">
        <v>1994</v>
      </c>
      <c r="L108">
        <v>55100</v>
      </c>
      <c r="M108" t="s">
        <v>1088</v>
      </c>
      <c r="N108" s="1">
        <v>103.85</v>
      </c>
      <c r="O108" s="1">
        <v>38373</v>
      </c>
      <c r="P108" s="1">
        <v>6.625747357752779</v>
      </c>
      <c r="Q108" s="1">
        <v>19.180152711541972</v>
      </c>
      <c r="R108" s="1">
        <v>26.978102189781023</v>
      </c>
      <c r="S108" s="1">
        <v>1.6624074281974965</v>
      </c>
      <c r="T108" s="1">
        <v>10.074471468066466</v>
      </c>
      <c r="U108" s="1" t="s">
        <v>1116</v>
      </c>
      <c r="V108" s="1" t="s">
        <v>1115</v>
      </c>
      <c r="W108" s="1">
        <v>30.769199371337891</v>
      </c>
      <c r="X108" s="1">
        <v>28.33329963684082</v>
      </c>
      <c r="Y108">
        <v>1.8016810000000001</v>
      </c>
      <c r="Z108">
        <v>100.42399142215532</v>
      </c>
      <c r="AA108">
        <v>1.754116</v>
      </c>
      <c r="AB108" t="s">
        <v>1124</v>
      </c>
      <c r="AC108" t="s">
        <v>1119</v>
      </c>
      <c r="AD108">
        <v>44856132000.000008</v>
      </c>
      <c r="AE108" t="s">
        <v>1120</v>
      </c>
      <c r="AF108">
        <v>1.1640145778656006</v>
      </c>
      <c r="AG108">
        <v>21.074050369999998</v>
      </c>
    </row>
    <row r="109" spans="1:33" x14ac:dyDescent="0.3">
      <c r="A109" t="s">
        <v>951</v>
      </c>
      <c r="B109" t="s">
        <v>951</v>
      </c>
      <c r="C109" t="s">
        <v>1255</v>
      </c>
      <c r="D109" t="s">
        <v>449</v>
      </c>
      <c r="E109" t="s">
        <v>29</v>
      </c>
      <c r="F109">
        <v>49425340</v>
      </c>
      <c r="G109" t="s">
        <v>1063</v>
      </c>
      <c r="H109" s="6">
        <v>4.8923E-4</v>
      </c>
      <c r="I109">
        <v>45.676499999999997</v>
      </c>
      <c r="J109">
        <v>276864</v>
      </c>
      <c r="K109">
        <v>1980</v>
      </c>
      <c r="L109">
        <v>14000</v>
      </c>
      <c r="M109" t="s">
        <v>1064</v>
      </c>
      <c r="N109" s="1">
        <v>345.94</v>
      </c>
      <c r="O109" s="1">
        <v>3308.4</v>
      </c>
      <c r="P109" s="1">
        <v>8.8329668899538927</v>
      </c>
      <c r="Q109" s="1">
        <v>11.661225970257526</v>
      </c>
      <c r="R109" s="1">
        <v>15.342763873775844</v>
      </c>
      <c r="S109" s="1">
        <v>10.688300505575448</v>
      </c>
      <c r="T109" s="1">
        <v>14.843231191030521</v>
      </c>
      <c r="U109" s="1" t="s">
        <v>1115</v>
      </c>
      <c r="V109" s="1" t="s">
        <v>1115</v>
      </c>
      <c r="W109" s="1">
        <v>33.33</v>
      </c>
      <c r="X109" s="1">
        <v>4.8333301544189453</v>
      </c>
      <c r="Y109">
        <v>5.5548070000000003</v>
      </c>
      <c r="Z109">
        <v>115.47026499795928</v>
      </c>
      <c r="AA109">
        <v>8.008915</v>
      </c>
      <c r="AB109" t="s">
        <v>1118</v>
      </c>
      <c r="AC109" t="s">
        <v>1119</v>
      </c>
      <c r="AD109">
        <v>17122914789.6</v>
      </c>
      <c r="AE109" t="s">
        <v>1120</v>
      </c>
      <c r="AF109">
        <v>1.0929312705993652</v>
      </c>
      <c r="AG109">
        <v>19.396782999999999</v>
      </c>
    </row>
    <row r="110" spans="1:33" hidden="1" x14ac:dyDescent="0.3">
      <c r="A110" t="s">
        <v>709</v>
      </c>
      <c r="B110" t="s">
        <v>709</v>
      </c>
      <c r="C110" t="s">
        <v>1256</v>
      </c>
      <c r="D110" t="s">
        <v>208</v>
      </c>
      <c r="E110" t="s">
        <v>25</v>
      </c>
      <c r="F110">
        <v>1223856000</v>
      </c>
      <c r="G110" t="s">
        <v>1063</v>
      </c>
      <c r="H110" s="6">
        <v>3.8915E-3</v>
      </c>
      <c r="I110">
        <v>7.4273999999999996</v>
      </c>
      <c r="J110">
        <v>5463383</v>
      </c>
      <c r="K110">
        <v>2001</v>
      </c>
      <c r="L110">
        <v>9400</v>
      </c>
      <c r="M110" t="s">
        <v>1083</v>
      </c>
      <c r="N110" s="1">
        <v>122</v>
      </c>
      <c r="O110" s="1">
        <v>78494</v>
      </c>
      <c r="P110" s="1">
        <v>7.7314558852773185</v>
      </c>
      <c r="Q110" s="1">
        <v>23.797997299156624</v>
      </c>
      <c r="R110" s="1">
        <v>33.82551532601218</v>
      </c>
      <c r="S110" s="1">
        <v>9.1396826643812528</v>
      </c>
      <c r="T110" s="1">
        <v>12.054592708803803</v>
      </c>
      <c r="U110" s="1" t="s">
        <v>1116</v>
      </c>
      <c r="V110" s="1" t="s">
        <v>1115</v>
      </c>
      <c r="W110" s="1">
        <v>30.769199371337891</v>
      </c>
      <c r="X110" s="1">
        <v>10.83329963684082</v>
      </c>
      <c r="Y110">
        <v>1.633761</v>
      </c>
      <c r="Z110">
        <v>94.27448676056872</v>
      </c>
      <c r="AA110">
        <v>19.1145</v>
      </c>
      <c r="AB110" t="s">
        <v>1122</v>
      </c>
      <c r="AC110" t="s">
        <v>1119</v>
      </c>
      <c r="AD110">
        <v>133940178884.33998</v>
      </c>
      <c r="AE110" t="s">
        <v>1120</v>
      </c>
      <c r="AF110">
        <v>0.81045454740524292</v>
      </c>
      <c r="AG110">
        <v>33.897091410000002</v>
      </c>
    </row>
    <row r="111" spans="1:33" hidden="1" x14ac:dyDescent="0.3">
      <c r="A111" t="s">
        <v>765</v>
      </c>
      <c r="B111" t="s">
        <v>765</v>
      </c>
      <c r="C111" t="s">
        <v>1257</v>
      </c>
      <c r="D111" t="s">
        <v>265</v>
      </c>
      <c r="E111" t="s">
        <v>27</v>
      </c>
      <c r="F111">
        <v>443729000</v>
      </c>
      <c r="G111" t="s">
        <v>1065</v>
      </c>
      <c r="H111" s="6">
        <v>6.63038E-3</v>
      </c>
      <c r="I111">
        <v>38.910899999999998</v>
      </c>
      <c r="J111">
        <v>2018306</v>
      </c>
      <c r="K111">
        <v>1987</v>
      </c>
      <c r="L111">
        <v>304000</v>
      </c>
      <c r="M111" t="s">
        <v>1082</v>
      </c>
      <c r="N111" s="1">
        <v>486.5</v>
      </c>
      <c r="O111" s="1">
        <v>226954</v>
      </c>
      <c r="P111" s="1">
        <v>9.4621014425898515</v>
      </c>
      <c r="Q111" s="1">
        <v>2.5749711395260713</v>
      </c>
      <c r="R111" s="1">
        <v>3.4337354706240033</v>
      </c>
      <c r="S111" s="1">
        <v>8.5453207645599534</v>
      </c>
      <c r="T111" s="1">
        <v>17.659149653233229</v>
      </c>
      <c r="U111" s="1" t="s">
        <v>1115</v>
      </c>
      <c r="V111" s="1" t="s">
        <v>1115</v>
      </c>
      <c r="W111" s="1">
        <v>27.272699356079102</v>
      </c>
      <c r="X111" s="1">
        <v>11.16670036315918</v>
      </c>
      <c r="Y111">
        <v>2.32254</v>
      </c>
      <c r="Z111">
        <v>70.697533790591265</v>
      </c>
      <c r="AA111">
        <v>22.156120000000001</v>
      </c>
      <c r="AB111" t="s">
        <v>1158</v>
      </c>
      <c r="AC111" t="s">
        <v>1119</v>
      </c>
      <c r="AD111">
        <v>228782253671.24002</v>
      </c>
      <c r="AE111" t="s">
        <v>1120</v>
      </c>
      <c r="AF111">
        <v>1.0635744333267212</v>
      </c>
      <c r="AG111">
        <v>23.572970940000001</v>
      </c>
    </row>
    <row r="112" spans="1:33" hidden="1" x14ac:dyDescent="0.3">
      <c r="A112" t="s">
        <v>595</v>
      </c>
      <c r="B112" t="s">
        <v>595</v>
      </c>
      <c r="C112" t="s">
        <v>1258</v>
      </c>
      <c r="D112" t="s">
        <v>94</v>
      </c>
      <c r="E112" t="s">
        <v>27</v>
      </c>
      <c r="F112">
        <v>299467600</v>
      </c>
      <c r="G112" t="s">
        <v>1063</v>
      </c>
      <c r="H112" s="6">
        <v>3.0523000000000003E-4</v>
      </c>
      <c r="I112">
        <v>19.3462</v>
      </c>
      <c r="J112">
        <v>2483722</v>
      </c>
      <c r="K112">
        <v>1922</v>
      </c>
      <c r="L112">
        <v>14700</v>
      </c>
      <c r="M112" t="s">
        <v>1073</v>
      </c>
      <c r="N112" s="1">
        <v>54.25</v>
      </c>
      <c r="O112" s="1">
        <v>8562</v>
      </c>
      <c r="P112" s="1">
        <v>5.7371530733876224</v>
      </c>
      <c r="Q112" s="1">
        <v>8.8413921980845593</v>
      </c>
      <c r="R112" s="1">
        <v>13.583274935762674</v>
      </c>
      <c r="S112" s="1">
        <v>6.2700740213204407</v>
      </c>
      <c r="T112" s="1">
        <v>8.6580327984295007</v>
      </c>
      <c r="U112" s="1" t="s">
        <v>1115</v>
      </c>
      <c r="V112" s="1" t="s">
        <v>1115</v>
      </c>
      <c r="W112" s="1">
        <v>30.769199371337891</v>
      </c>
      <c r="X112" s="1">
        <v>4.1666698455810547</v>
      </c>
      <c r="Y112">
        <v>7.5434799999999997</v>
      </c>
      <c r="Z112">
        <v>54.272299128530847</v>
      </c>
      <c r="AA112">
        <v>6.6227130000000001</v>
      </c>
      <c r="AB112" t="s">
        <v>1140</v>
      </c>
      <c r="AC112" t="s">
        <v>1119</v>
      </c>
      <c r="AD112">
        <v>15596270733.119999</v>
      </c>
      <c r="AE112" t="s">
        <v>1120</v>
      </c>
      <c r="AF112">
        <v>0.46190419793128967</v>
      </c>
      <c r="AG112">
        <v>23.499729689999999</v>
      </c>
    </row>
    <row r="113" spans="1:33" hidden="1" x14ac:dyDescent="0.3">
      <c r="A113" t="s">
        <v>962</v>
      </c>
      <c r="B113" t="s">
        <v>962</v>
      </c>
      <c r="C113" t="s">
        <v>1259</v>
      </c>
      <c r="D113" t="s">
        <v>460</v>
      </c>
      <c r="E113" t="s">
        <v>21</v>
      </c>
      <c r="F113">
        <v>476300000</v>
      </c>
      <c r="G113" t="s">
        <v>1065</v>
      </c>
      <c r="H113" s="6">
        <v>8.4723999999999997E-4</v>
      </c>
      <c r="I113">
        <v>30.7501</v>
      </c>
      <c r="J113">
        <v>1783731</v>
      </c>
      <c r="K113">
        <v>2012</v>
      </c>
      <c r="L113">
        <v>9500</v>
      </c>
      <c r="M113" t="s">
        <v>1067</v>
      </c>
      <c r="N113" s="1">
        <v>63.66</v>
      </c>
      <c r="O113" s="1">
        <v>3500.9209999999998</v>
      </c>
      <c r="P113" s="1">
        <v>9.5678631159293968</v>
      </c>
      <c r="Q113" s="1">
        <v>31.138377586926421</v>
      </c>
      <c r="R113" s="1">
        <v>39.27529355846648</v>
      </c>
      <c r="S113" s="1">
        <v>22.524238062994701</v>
      </c>
      <c r="T113" s="1">
        <v>25.910841632921951</v>
      </c>
      <c r="U113" s="1" t="s">
        <v>1115</v>
      </c>
      <c r="V113" s="1" t="s">
        <v>1115</v>
      </c>
      <c r="W113" s="1">
        <v>18.181800842285156</v>
      </c>
      <c r="X113" s="1">
        <v>13.08329963684082</v>
      </c>
      <c r="Y113">
        <v>2.8710420000000001</v>
      </c>
      <c r="Z113">
        <v>86.56014448877724</v>
      </c>
      <c r="AA113">
        <v>23.382390000000001</v>
      </c>
      <c r="AB113" t="s">
        <v>1122</v>
      </c>
      <c r="AC113" t="s">
        <v>1119</v>
      </c>
      <c r="AD113">
        <v>32412215748.549999</v>
      </c>
      <c r="AE113" t="s">
        <v>1120</v>
      </c>
      <c r="AF113">
        <v>1.0445232391357422</v>
      </c>
      <c r="AG113">
        <v>18.053068750000001</v>
      </c>
    </row>
    <row r="114" spans="1:33" hidden="1" x14ac:dyDescent="0.3">
      <c r="A114" t="s">
        <v>930</v>
      </c>
      <c r="B114" t="s">
        <v>930</v>
      </c>
      <c r="C114" t="s">
        <v>1260</v>
      </c>
      <c r="D114" t="s">
        <v>429</v>
      </c>
      <c r="E114" t="s">
        <v>33</v>
      </c>
      <c r="F114">
        <v>106528000</v>
      </c>
      <c r="G114" t="s">
        <v>1063</v>
      </c>
      <c r="H114" s="6">
        <v>3.7644999999999996E-4</v>
      </c>
      <c r="I114">
        <v>16.098099999999999</v>
      </c>
      <c r="J114">
        <v>892988</v>
      </c>
      <c r="K114">
        <v>1981</v>
      </c>
      <c r="L114">
        <v>1700</v>
      </c>
      <c r="M114" t="s">
        <v>1081</v>
      </c>
      <c r="N114" s="1">
        <v>117.92</v>
      </c>
      <c r="O114" s="1">
        <v>1427.944</v>
      </c>
      <c r="P114" s="1">
        <v>8.0606911693136336</v>
      </c>
      <c r="Q114" s="1">
        <v>45.773013507532511</v>
      </c>
      <c r="R114" s="1">
        <v>18.299947336870353</v>
      </c>
      <c r="S114" s="1">
        <v>3.8485664439482363</v>
      </c>
      <c r="T114" s="1">
        <v>4.8666691798789525</v>
      </c>
      <c r="U114" s="1" t="s">
        <v>1116</v>
      </c>
      <c r="V114" s="1" t="s">
        <v>1115</v>
      </c>
      <c r="W114" s="1">
        <v>30</v>
      </c>
      <c r="X114" s="1">
        <v>29.83329963684082</v>
      </c>
      <c r="Y114">
        <v>2.209209</v>
      </c>
      <c r="Z114">
        <v>101.23891919787731</v>
      </c>
      <c r="AA114">
        <v>10.17019</v>
      </c>
      <c r="AB114" t="s">
        <v>1122</v>
      </c>
      <c r="AC114" t="s">
        <v>1119</v>
      </c>
      <c r="AD114">
        <v>13043292605.4</v>
      </c>
      <c r="AE114" t="s">
        <v>1120</v>
      </c>
      <c r="AF114">
        <v>0.89881974458694458</v>
      </c>
      <c r="AG114">
        <v>15.96267813</v>
      </c>
    </row>
    <row r="115" spans="1:33" hidden="1" x14ac:dyDescent="0.3">
      <c r="A115" t="s">
        <v>900</v>
      </c>
      <c r="B115" t="s">
        <v>900</v>
      </c>
      <c r="C115" t="s">
        <v>1261</v>
      </c>
      <c r="D115" t="s">
        <v>399</v>
      </c>
      <c r="E115" t="s">
        <v>29</v>
      </c>
      <c r="F115">
        <v>50878660</v>
      </c>
      <c r="G115" t="s">
        <v>1063</v>
      </c>
      <c r="H115" s="6">
        <v>3.5581000000000002E-4</v>
      </c>
      <c r="I115">
        <v>29.485800000000001</v>
      </c>
      <c r="J115">
        <v>480621</v>
      </c>
      <c r="K115">
        <v>1994</v>
      </c>
      <c r="L115">
        <v>18600</v>
      </c>
      <c r="M115" t="s">
        <v>1101</v>
      </c>
      <c r="N115" s="1">
        <v>237.7</v>
      </c>
      <c r="O115" s="1">
        <v>3540.16</v>
      </c>
      <c r="P115" s="1">
        <v>9.0025010636324332</v>
      </c>
      <c r="Q115" s="1">
        <v>11.044190093103138</v>
      </c>
      <c r="R115" s="1">
        <v>16.662015276145713</v>
      </c>
      <c r="S115" s="1">
        <v>6.0687746337827919</v>
      </c>
      <c r="T115" s="1">
        <v>8.3434787596381597</v>
      </c>
      <c r="U115" s="1" t="s">
        <v>1116</v>
      </c>
      <c r="V115" s="1" t="s">
        <v>1115</v>
      </c>
      <c r="W115" s="1">
        <v>27.272699356079102</v>
      </c>
      <c r="X115" s="1">
        <v>31.25</v>
      </c>
      <c r="Y115">
        <v>2.042662</v>
      </c>
      <c r="Z115">
        <v>105.52547013480134</v>
      </c>
      <c r="AA115">
        <v>17.37058</v>
      </c>
      <c r="AB115" t="s">
        <v>931</v>
      </c>
      <c r="AC115" t="s">
        <v>1119</v>
      </c>
      <c r="AD115">
        <v>12562448952.959999</v>
      </c>
      <c r="AE115" t="s">
        <v>1120</v>
      </c>
      <c r="AF115">
        <v>1.2167686223983765</v>
      </c>
      <c r="AG115">
        <v>18.67695806</v>
      </c>
    </row>
    <row r="116" spans="1:33" x14ac:dyDescent="0.3">
      <c r="A116" t="s">
        <v>919</v>
      </c>
      <c r="B116" t="s">
        <v>919</v>
      </c>
      <c r="C116" t="s">
        <v>1262</v>
      </c>
      <c r="D116" t="s">
        <v>418</v>
      </c>
      <c r="E116" t="s">
        <v>19</v>
      </c>
      <c r="F116">
        <v>1000000000</v>
      </c>
      <c r="G116" t="s">
        <v>1063</v>
      </c>
      <c r="H116" s="6">
        <v>4.9115599999999997E-3</v>
      </c>
      <c r="I116">
        <v>616.42700000000002</v>
      </c>
      <c r="J116">
        <v>9648696</v>
      </c>
      <c r="K116">
        <v>1999</v>
      </c>
      <c r="L116">
        <v>73541</v>
      </c>
      <c r="M116" t="s">
        <v>1071</v>
      </c>
      <c r="N116" s="1">
        <v>148.54</v>
      </c>
      <c r="O116" s="1">
        <v>26492</v>
      </c>
      <c r="P116" s="1">
        <v>10.700424510602845</v>
      </c>
      <c r="Q116" s="1">
        <v>5.4507020987467918</v>
      </c>
      <c r="R116" s="1">
        <v>2.0685489959232974</v>
      </c>
      <c r="S116" s="1">
        <v>2.9637962527764752</v>
      </c>
      <c r="T116" s="1">
        <v>2.9929085558507449</v>
      </c>
      <c r="U116" s="1" t="s">
        <v>1116</v>
      </c>
      <c r="V116" s="1" t="s">
        <v>1115</v>
      </c>
      <c r="W116" s="1">
        <v>30.769199371337891</v>
      </c>
      <c r="X116" s="1">
        <v>21.33329963684082</v>
      </c>
      <c r="Y116">
        <v>1.1876</v>
      </c>
      <c r="Z116">
        <v>89.130074303789215</v>
      </c>
      <c r="AA116">
        <v>5.8967799999999997</v>
      </c>
      <c r="AB116" t="s">
        <v>1118</v>
      </c>
      <c r="AC116" t="s">
        <v>1119</v>
      </c>
      <c r="AD116">
        <v>169050000000</v>
      </c>
      <c r="AE116" t="s">
        <v>1120</v>
      </c>
      <c r="AF116">
        <v>1.3601335287094116</v>
      </c>
      <c r="AG116">
        <v>12.802262499999999</v>
      </c>
    </row>
    <row r="117" spans="1:33" x14ac:dyDescent="0.3">
      <c r="A117" t="s">
        <v>557</v>
      </c>
      <c r="B117" t="s">
        <v>557</v>
      </c>
      <c r="C117" t="s">
        <v>1263</v>
      </c>
      <c r="D117" t="s">
        <v>56</v>
      </c>
      <c r="E117" t="s">
        <v>19</v>
      </c>
      <c r="F117">
        <v>4108103000</v>
      </c>
      <c r="G117" t="s">
        <v>1065</v>
      </c>
      <c r="H117" s="6">
        <v>5.6748500000000004E-3</v>
      </c>
      <c r="I117">
        <v>17.600300000000001</v>
      </c>
      <c r="J117">
        <v>16298773</v>
      </c>
      <c r="K117">
        <v>2021</v>
      </c>
      <c r="L117">
        <v>83300</v>
      </c>
      <c r="M117" t="s">
        <v>1077</v>
      </c>
      <c r="N117" s="1">
        <v>48.145000000000003</v>
      </c>
      <c r="O117" s="1">
        <v>51557</v>
      </c>
      <c r="P117" s="1">
        <v>8.4022187977063787</v>
      </c>
      <c r="Q117" s="1">
        <v>22.910565005721821</v>
      </c>
      <c r="R117" s="1">
        <v>27.094283996353553</v>
      </c>
      <c r="S117" s="1">
        <v>9.2667735373589686</v>
      </c>
      <c r="T117" s="1">
        <v>16.57153227130916</v>
      </c>
      <c r="U117" s="1" t="s">
        <v>1116</v>
      </c>
      <c r="V117" s="1" t="s">
        <v>1115</v>
      </c>
      <c r="W117" s="1">
        <v>36.363601684570313</v>
      </c>
      <c r="X117" s="1">
        <v>7.6666698455810547</v>
      </c>
      <c r="Y117">
        <v>1.644442</v>
      </c>
      <c r="Z117">
        <v>81.461387443412661</v>
      </c>
      <c r="AA117">
        <v>6.2906149999999998</v>
      </c>
      <c r="AB117" t="s">
        <v>1118</v>
      </c>
      <c r="AC117" t="s">
        <v>1119</v>
      </c>
      <c r="AD117">
        <v>195422462706.90997</v>
      </c>
      <c r="AE117" t="s">
        <v>1120</v>
      </c>
      <c r="AF117">
        <v>0.88096475601196289</v>
      </c>
      <c r="AG117">
        <v>12.40165938</v>
      </c>
    </row>
    <row r="118" spans="1:33" hidden="1" x14ac:dyDescent="0.3">
      <c r="A118" t="s">
        <v>968</v>
      </c>
      <c r="B118" t="s">
        <v>968</v>
      </c>
      <c r="C118" t="s">
        <v>1264</v>
      </c>
      <c r="D118" t="s">
        <v>466</v>
      </c>
      <c r="E118" t="s">
        <v>21</v>
      </c>
      <c r="F118">
        <v>406690100</v>
      </c>
      <c r="G118" t="s">
        <v>1065</v>
      </c>
      <c r="H118" s="6">
        <v>8.9482999999999989E-4</v>
      </c>
      <c r="I118">
        <v>89.454300000000003</v>
      </c>
      <c r="J118">
        <v>1800485</v>
      </c>
      <c r="K118">
        <v>1998</v>
      </c>
      <c r="L118">
        <v>4742</v>
      </c>
      <c r="M118" t="s">
        <v>1071</v>
      </c>
      <c r="N118" s="1">
        <v>80.14</v>
      </c>
      <c r="O118" s="1">
        <v>1944.135</v>
      </c>
      <c r="P118" s="1">
        <v>9.8955428685642719</v>
      </c>
      <c r="Q118" s="1">
        <v>15.048543439627393</v>
      </c>
      <c r="R118" s="1">
        <v>22.238013306689091</v>
      </c>
      <c r="S118" s="1">
        <v>5.9384323348228412</v>
      </c>
      <c r="T118" s="1">
        <v>6.2917244598341879</v>
      </c>
      <c r="U118" s="1" t="s">
        <v>1115</v>
      </c>
      <c r="V118" s="1" t="s">
        <v>1115</v>
      </c>
      <c r="W118" s="1">
        <v>25</v>
      </c>
      <c r="X118" s="1">
        <v>23.58329963684082</v>
      </c>
      <c r="Y118">
        <v>1.561661</v>
      </c>
      <c r="Z118">
        <v>110.68934344411261</v>
      </c>
      <c r="AA118">
        <v>18.948070000000001</v>
      </c>
      <c r="AB118" t="s">
        <v>1265</v>
      </c>
      <c r="AC118" t="s">
        <v>1119</v>
      </c>
      <c r="AD118">
        <v>30798638243.800003</v>
      </c>
      <c r="AE118" t="s">
        <v>1120</v>
      </c>
      <c r="AF118">
        <v>1.1378486156463623</v>
      </c>
      <c r="AG118">
        <v>21.905319760000001</v>
      </c>
    </row>
    <row r="119" spans="1:33" hidden="1" x14ac:dyDescent="0.3">
      <c r="A119" t="s">
        <v>924</v>
      </c>
      <c r="B119" t="s">
        <v>924</v>
      </c>
      <c r="C119" t="s">
        <v>1266</v>
      </c>
      <c r="D119" t="s">
        <v>423</v>
      </c>
      <c r="E119" t="s">
        <v>21</v>
      </c>
      <c r="F119">
        <v>2102409000</v>
      </c>
      <c r="G119" t="s">
        <v>1065</v>
      </c>
      <c r="H119" s="6">
        <v>1.9577100000000001E-3</v>
      </c>
      <c r="I119">
        <v>16.573</v>
      </c>
      <c r="J119">
        <v>13080204</v>
      </c>
      <c r="K119">
        <v>1978</v>
      </c>
      <c r="L119">
        <v>16700</v>
      </c>
      <c r="M119" t="s">
        <v>1098</v>
      </c>
      <c r="N119" s="1">
        <v>32.54</v>
      </c>
      <c r="O119" s="1">
        <v>14853</v>
      </c>
      <c r="P119" s="1">
        <v>7.7899937113838131</v>
      </c>
      <c r="Q119" s="1">
        <v>28.0482057496802</v>
      </c>
      <c r="R119" s="1">
        <v>40.550730492156468</v>
      </c>
      <c r="S119" s="1">
        <v>8.9245163724143772</v>
      </c>
      <c r="T119" s="1">
        <v>11.096896890443009</v>
      </c>
      <c r="U119" s="1" t="s">
        <v>1115</v>
      </c>
      <c r="V119" s="1" t="s">
        <v>1115</v>
      </c>
      <c r="W119" s="1">
        <v>27.272699356079102</v>
      </c>
      <c r="X119" s="1">
        <v>0.5</v>
      </c>
      <c r="Y119">
        <v>1.3838360000000001</v>
      </c>
      <c r="Z119">
        <v>78.41909909099941</v>
      </c>
      <c r="AA119">
        <v>12.33989</v>
      </c>
      <c r="AB119" t="s">
        <v>1213</v>
      </c>
      <c r="AC119" t="s">
        <v>1119</v>
      </c>
      <c r="AD119">
        <v>67382199764.450005</v>
      </c>
      <c r="AE119" t="s">
        <v>1120</v>
      </c>
      <c r="AF119">
        <v>0.9203876256942749</v>
      </c>
      <c r="AG119">
        <v>21.75492788</v>
      </c>
    </row>
    <row r="120" spans="1:33" hidden="1" x14ac:dyDescent="0.3">
      <c r="A120" t="s">
        <v>758</v>
      </c>
      <c r="B120" t="s">
        <v>758</v>
      </c>
      <c r="C120" t="s">
        <v>1267</v>
      </c>
      <c r="D120" t="s">
        <v>258</v>
      </c>
      <c r="E120" t="s">
        <v>21</v>
      </c>
      <c r="F120">
        <v>101620500</v>
      </c>
      <c r="G120" t="s">
        <v>1065</v>
      </c>
      <c r="H120" s="6">
        <v>1.0930199999999999E-3</v>
      </c>
      <c r="I120">
        <v>35.996400000000001</v>
      </c>
      <c r="J120">
        <v>358967</v>
      </c>
      <c r="K120">
        <v>1986</v>
      </c>
      <c r="L120">
        <v>43000</v>
      </c>
      <c r="M120" t="s">
        <v>1093</v>
      </c>
      <c r="N120" s="1">
        <v>449.71</v>
      </c>
      <c r="O120" s="1">
        <v>7854.4589999999998</v>
      </c>
      <c r="P120" s="1">
        <v>9.6415487695536353</v>
      </c>
      <c r="Q120" s="1">
        <v>15.733190535465269</v>
      </c>
      <c r="R120" s="1">
        <v>20.209794207341332</v>
      </c>
      <c r="S120" s="1">
        <v>13.03133383710551</v>
      </c>
      <c r="T120" s="1">
        <v>17.572502791443561</v>
      </c>
      <c r="U120" s="1" t="s">
        <v>1116</v>
      </c>
      <c r="V120" s="1" t="s">
        <v>1115</v>
      </c>
      <c r="W120" s="1">
        <v>22.222200393676758</v>
      </c>
      <c r="X120" s="1">
        <v>1.75</v>
      </c>
      <c r="Y120">
        <v>3.3194729999999999</v>
      </c>
      <c r="Z120">
        <v>80.57222115855447</v>
      </c>
      <c r="AA120">
        <v>23.91506</v>
      </c>
      <c r="AB120" t="s">
        <v>1144</v>
      </c>
      <c r="AC120" t="s">
        <v>1119</v>
      </c>
      <c r="AD120">
        <v>44602244437.890007</v>
      </c>
      <c r="AE120" t="s">
        <v>1120</v>
      </c>
      <c r="AF120">
        <v>1.1184093952178955</v>
      </c>
      <c r="AG120">
        <v>18.077307810000001</v>
      </c>
    </row>
    <row r="121" spans="1:33" hidden="1" x14ac:dyDescent="0.3">
      <c r="A121" t="s">
        <v>650</v>
      </c>
      <c r="B121" t="s">
        <v>650</v>
      </c>
      <c r="C121" t="s">
        <v>1268</v>
      </c>
      <c r="D121" t="s">
        <v>149</v>
      </c>
      <c r="E121" t="s">
        <v>29</v>
      </c>
      <c r="F121">
        <v>179963600</v>
      </c>
      <c r="G121" t="s">
        <v>1063</v>
      </c>
      <c r="H121" s="6">
        <v>3.4537000000000001E-4</v>
      </c>
      <c r="I121">
        <v>23.977799999999998</v>
      </c>
      <c r="J121">
        <v>2536559</v>
      </c>
      <c r="K121">
        <v>2007</v>
      </c>
      <c r="L121">
        <v>19000</v>
      </c>
      <c r="M121" t="s">
        <v>1069</v>
      </c>
      <c r="N121" s="1">
        <v>48.49</v>
      </c>
      <c r="O121" s="1">
        <v>4828</v>
      </c>
      <c r="P121" s="1">
        <v>9.4656202401002876</v>
      </c>
      <c r="Q121" s="1">
        <v>10.749792874896437</v>
      </c>
      <c r="R121" s="1">
        <v>15.658657829328915</v>
      </c>
      <c r="S121" s="1">
        <v>4.0077569656472196</v>
      </c>
      <c r="T121" s="1">
        <v>6.3997146392239879</v>
      </c>
      <c r="U121" s="1" t="s">
        <v>1116</v>
      </c>
      <c r="V121" s="1" t="s">
        <v>1115</v>
      </c>
      <c r="W121" s="1">
        <v>14.285699844360352</v>
      </c>
      <c r="X121" s="1">
        <v>0.66666698455810547</v>
      </c>
      <c r="Y121">
        <v>2.6333899999999999</v>
      </c>
      <c r="Z121">
        <v>118.55467717575871</v>
      </c>
      <c r="AA121">
        <v>2.7093419999999999</v>
      </c>
      <c r="AB121" t="s">
        <v>1140</v>
      </c>
      <c r="AC121" t="s">
        <v>1119</v>
      </c>
      <c r="AD121">
        <v>12057560463.000002</v>
      </c>
      <c r="AE121" t="s">
        <v>1120</v>
      </c>
      <c r="AF121">
        <v>1.2847121953964233</v>
      </c>
      <c r="AG121">
        <v>28.24021771</v>
      </c>
    </row>
    <row r="122" spans="1:33" hidden="1" x14ac:dyDescent="0.3">
      <c r="A122" t="s">
        <v>594</v>
      </c>
      <c r="B122" t="s">
        <v>594</v>
      </c>
      <c r="C122" t="s">
        <v>1269</v>
      </c>
      <c r="D122" t="s">
        <v>93</v>
      </c>
      <c r="E122" t="s">
        <v>25</v>
      </c>
      <c r="F122">
        <v>788467300</v>
      </c>
      <c r="G122" t="s">
        <v>1063</v>
      </c>
      <c r="H122" s="6">
        <v>5.4794000000000002E-4</v>
      </c>
      <c r="I122">
        <v>4.9363000000000001</v>
      </c>
      <c r="J122">
        <v>7593694</v>
      </c>
      <c r="K122">
        <v>1989</v>
      </c>
      <c r="L122">
        <v>936</v>
      </c>
      <c r="M122" t="s">
        <v>1083</v>
      </c>
      <c r="N122" s="1">
        <v>25.31</v>
      </c>
      <c r="O122" s="1">
        <v>3449</v>
      </c>
      <c r="P122" s="1">
        <v>8.1781705068637223</v>
      </c>
      <c r="Q122" s="1">
        <v>33.574949260655259</v>
      </c>
      <c r="R122" s="1">
        <v>45.346477239779645</v>
      </c>
      <c r="S122" s="1">
        <v>8.828682234901871</v>
      </c>
      <c r="T122" s="1">
        <v>10.732648158486422</v>
      </c>
      <c r="U122" s="1" t="s">
        <v>1116</v>
      </c>
      <c r="V122" s="1" t="s">
        <v>1115</v>
      </c>
      <c r="W122" s="1">
        <v>30</v>
      </c>
      <c r="X122" s="1">
        <v>1.4166699647903442</v>
      </c>
      <c r="Y122">
        <v>3.279325</v>
      </c>
      <c r="Z122">
        <v>108.25955261396894</v>
      </c>
      <c r="AA122">
        <v>2.1578300000000001</v>
      </c>
      <c r="AB122" t="s">
        <v>1122</v>
      </c>
      <c r="AC122" t="s">
        <v>1119</v>
      </c>
      <c r="AD122">
        <v>18773407627.310001</v>
      </c>
      <c r="AE122" t="s">
        <v>1120</v>
      </c>
      <c r="AF122">
        <v>0.89154243469238281</v>
      </c>
      <c r="AG122">
        <v>35.772113679999997</v>
      </c>
    </row>
    <row r="123" spans="1:33" hidden="1" x14ac:dyDescent="0.3">
      <c r="A123" t="s">
        <v>886</v>
      </c>
      <c r="B123" t="s">
        <v>886</v>
      </c>
      <c r="C123" t="s">
        <v>1270</v>
      </c>
      <c r="D123" t="s">
        <v>385</v>
      </c>
      <c r="E123" t="s">
        <v>19</v>
      </c>
      <c r="F123">
        <v>513921400</v>
      </c>
      <c r="G123" t="s">
        <v>1065</v>
      </c>
      <c r="H123" s="6">
        <v>1.0008599999999999E-3</v>
      </c>
      <c r="I123">
        <v>15.448600000000001</v>
      </c>
      <c r="J123">
        <v>5512972</v>
      </c>
      <c r="K123">
        <v>1988</v>
      </c>
      <c r="L123">
        <v>349400</v>
      </c>
      <c r="M123" t="s">
        <v>1071</v>
      </c>
      <c r="N123" s="1">
        <v>63.05</v>
      </c>
      <c r="O123" s="1">
        <v>19428</v>
      </c>
      <c r="P123" s="1">
        <v>9.2444496214372407</v>
      </c>
      <c r="Q123" s="1">
        <v>11.787111385628988</v>
      </c>
      <c r="R123" s="1">
        <v>15.2769199094091</v>
      </c>
      <c r="S123" s="1">
        <v>11.708459905747912</v>
      </c>
      <c r="T123" s="1">
        <v>15.348749185257935</v>
      </c>
      <c r="U123" s="1" t="s">
        <v>1115</v>
      </c>
      <c r="V123" s="1" t="s">
        <v>1115</v>
      </c>
      <c r="W123" s="1">
        <v>36.363601684570313</v>
      </c>
      <c r="X123" s="1">
        <v>0.16666699945926666</v>
      </c>
      <c r="Y123">
        <v>1.774019</v>
      </c>
      <c r="Z123">
        <v>104.9563763293404</v>
      </c>
      <c r="AA123">
        <v>-2.6223209999999999</v>
      </c>
      <c r="AB123" t="s">
        <v>1140</v>
      </c>
      <c r="AC123" t="s">
        <v>1119</v>
      </c>
      <c r="AD123">
        <v>34016470000</v>
      </c>
      <c r="AE123" t="s">
        <v>1120</v>
      </c>
      <c r="AF123">
        <v>1.0333656072616577</v>
      </c>
      <c r="AG123">
        <v>14.44917031</v>
      </c>
    </row>
    <row r="124" spans="1:33" hidden="1" x14ac:dyDescent="0.3">
      <c r="A124" t="s">
        <v>732</v>
      </c>
      <c r="B124" t="s">
        <v>732</v>
      </c>
      <c r="C124" t="s">
        <v>1271</v>
      </c>
      <c r="D124" t="s">
        <v>232</v>
      </c>
      <c r="E124" t="s">
        <v>12</v>
      </c>
      <c r="F124">
        <v>713419000</v>
      </c>
      <c r="G124" t="s">
        <v>1063</v>
      </c>
      <c r="H124" s="6">
        <v>1.26168E-3</v>
      </c>
      <c r="I124">
        <v>37.325699999999998</v>
      </c>
      <c r="J124">
        <v>3109860</v>
      </c>
      <c r="K124">
        <v>2018</v>
      </c>
      <c r="L124">
        <v>21000</v>
      </c>
      <c r="M124" t="s">
        <v>1073</v>
      </c>
      <c r="N124" s="1">
        <v>62.82</v>
      </c>
      <c r="O124" s="1">
        <v>17455</v>
      </c>
      <c r="P124" s="1">
        <v>8.4255918354986044</v>
      </c>
      <c r="Q124" s="1">
        <v>6.5711830421082782</v>
      </c>
      <c r="R124" s="1">
        <v>8.622171297622458</v>
      </c>
      <c r="U124" s="1" t="s">
        <v>1115</v>
      </c>
      <c r="V124" s="1" t="s">
        <v>1115</v>
      </c>
      <c r="W124" s="1">
        <v>30.769199371337891</v>
      </c>
      <c r="X124" s="1">
        <v>1.3333300352096558</v>
      </c>
      <c r="Y124">
        <v>2.0719669999999999</v>
      </c>
      <c r="Z124">
        <v>86.258212170160292</v>
      </c>
      <c r="AA124">
        <v>109.31</v>
      </c>
      <c r="AB124" t="s">
        <v>1250</v>
      </c>
      <c r="AC124" t="s">
        <v>1119</v>
      </c>
      <c r="AD124">
        <v>43304533300</v>
      </c>
      <c r="AE124" t="s">
        <v>1120</v>
      </c>
      <c r="AF124">
        <v>0.86416423320770264</v>
      </c>
      <c r="AG124">
        <v>36.390372499999998</v>
      </c>
    </row>
    <row r="125" spans="1:33" hidden="1" x14ac:dyDescent="0.3">
      <c r="A125" t="s">
        <v>686</v>
      </c>
      <c r="B125" t="s">
        <v>686</v>
      </c>
      <c r="C125" t="s">
        <v>1272</v>
      </c>
      <c r="D125" t="s">
        <v>185</v>
      </c>
      <c r="E125" t="s">
        <v>29</v>
      </c>
      <c r="F125">
        <v>1313967000</v>
      </c>
      <c r="G125" t="s">
        <v>1063</v>
      </c>
      <c r="H125" s="6">
        <v>3.2544800000000001E-3</v>
      </c>
      <c r="I125">
        <v>36.447800000000001</v>
      </c>
      <c r="J125">
        <v>9751725</v>
      </c>
      <c r="K125">
        <v>1996</v>
      </c>
      <c r="L125">
        <v>300000</v>
      </c>
      <c r="M125" t="s">
        <v>1100</v>
      </c>
      <c r="N125" s="1">
        <v>89.67</v>
      </c>
      <c r="O125" s="1">
        <v>292111</v>
      </c>
      <c r="P125" s="1">
        <v>6.4794428854552848</v>
      </c>
      <c r="Q125" s="1">
        <v>2.7078747462437223</v>
      </c>
      <c r="R125" s="1">
        <v>4.5164338213898141</v>
      </c>
      <c r="S125" s="1">
        <v>3.2650689188313642</v>
      </c>
      <c r="T125" s="1">
        <v>5.5909458523966098</v>
      </c>
      <c r="U125" s="1" t="s">
        <v>1115</v>
      </c>
      <c r="V125" s="1" t="s">
        <v>1116</v>
      </c>
      <c r="W125" s="1">
        <v>38.461498260498047</v>
      </c>
      <c r="X125" s="1">
        <v>2.0833299160003662</v>
      </c>
      <c r="Y125">
        <v>2.435244</v>
      </c>
      <c r="Z125">
        <v>83.917586889826296</v>
      </c>
      <c r="AA125">
        <v>5.3779180000000002</v>
      </c>
      <c r="AB125" t="s">
        <v>1237</v>
      </c>
      <c r="AC125" t="s">
        <v>1119</v>
      </c>
      <c r="AD125">
        <v>112015679248.00002</v>
      </c>
      <c r="AE125" t="s">
        <v>1120</v>
      </c>
      <c r="AF125">
        <v>0.7426108717918396</v>
      </c>
      <c r="AG125">
        <v>21.966687499999999</v>
      </c>
    </row>
    <row r="126" spans="1:33" x14ac:dyDescent="0.3">
      <c r="A126" t="s">
        <v>531</v>
      </c>
      <c r="B126" t="s">
        <v>531</v>
      </c>
      <c r="C126" t="s">
        <v>1273</v>
      </c>
      <c r="D126" t="s">
        <v>24</v>
      </c>
      <c r="E126" t="s">
        <v>25</v>
      </c>
      <c r="F126">
        <v>1933639000</v>
      </c>
      <c r="G126" t="s">
        <v>1063</v>
      </c>
      <c r="H126" s="6">
        <v>8.7678199999999991E-3</v>
      </c>
      <c r="I126">
        <v>9.2820999999999998</v>
      </c>
      <c r="J126">
        <v>8853751</v>
      </c>
      <c r="K126">
        <v>1926</v>
      </c>
      <c r="L126">
        <v>42595</v>
      </c>
      <c r="M126" t="s">
        <v>1083</v>
      </c>
      <c r="N126" s="1">
        <v>181.35</v>
      </c>
      <c r="O126" s="1">
        <v>235717</v>
      </c>
      <c r="P126" s="1">
        <v>7.3912895441826079</v>
      </c>
      <c r="Q126" s="1">
        <v>15.045584323574456</v>
      </c>
      <c r="R126" s="1">
        <v>16.823139612331737</v>
      </c>
      <c r="S126" s="1">
        <v>5.0983046072856792</v>
      </c>
      <c r="T126" s="1">
        <v>2.5928726130207411</v>
      </c>
      <c r="U126" s="1" t="s">
        <v>1116</v>
      </c>
      <c r="V126" s="1" t="s">
        <v>1115</v>
      </c>
      <c r="W126" s="1">
        <v>41.666698455810547</v>
      </c>
      <c r="X126" s="1">
        <v>5.0833301544189453</v>
      </c>
      <c r="Y126">
        <v>2.2014170000000002</v>
      </c>
      <c r="Z126">
        <v>75.635786762105909</v>
      </c>
      <c r="AA126">
        <v>11.380940000000001</v>
      </c>
      <c r="AB126" t="s">
        <v>1118</v>
      </c>
      <c r="AC126" t="s">
        <v>1119</v>
      </c>
      <c r="AD126">
        <v>322485639999.99994</v>
      </c>
      <c r="AE126" t="s">
        <v>1120</v>
      </c>
      <c r="AF126">
        <v>0.71448355913162231</v>
      </c>
      <c r="AG126">
        <v>36.544818280000001</v>
      </c>
    </row>
    <row r="127" spans="1:33" hidden="1" x14ac:dyDescent="0.3">
      <c r="A127" t="s">
        <v>612</v>
      </c>
      <c r="B127" t="s">
        <v>612</v>
      </c>
      <c r="C127" t="s">
        <v>1274</v>
      </c>
      <c r="D127" t="s">
        <v>111</v>
      </c>
      <c r="E127" t="s">
        <v>39</v>
      </c>
      <c r="F127">
        <v>214566100</v>
      </c>
      <c r="G127" t="s">
        <v>1065</v>
      </c>
      <c r="H127" s="6">
        <v>3.2922000000000002E-4</v>
      </c>
      <c r="I127">
        <v>20.490400000000001</v>
      </c>
      <c r="J127">
        <v>3170729</v>
      </c>
      <c r="K127">
        <v>2020</v>
      </c>
      <c r="L127">
        <v>49000</v>
      </c>
      <c r="M127" t="s">
        <v>1091</v>
      </c>
      <c r="N127" s="1">
        <v>49.18</v>
      </c>
      <c r="O127" s="1">
        <v>9570</v>
      </c>
      <c r="P127" s="1">
        <v>7.0977263334426972</v>
      </c>
      <c r="Q127" s="1">
        <v>-10.6478578892372</v>
      </c>
      <c r="R127" s="1">
        <v>15.256008359456635</v>
      </c>
      <c r="S127" s="1">
        <v>-0.9304189604388341</v>
      </c>
      <c r="T127" s="1">
        <v>3.312869536530755</v>
      </c>
      <c r="U127" s="1" t="s">
        <v>1115</v>
      </c>
      <c r="V127" s="1" t="s">
        <v>1115</v>
      </c>
      <c r="W127" s="1">
        <v>30</v>
      </c>
      <c r="X127" s="1">
        <v>4.1666698455810547</v>
      </c>
      <c r="Y127">
        <v>3.2846359999999999</v>
      </c>
      <c r="Z127">
        <v>104.48373001921283</v>
      </c>
      <c r="AA127">
        <v>9.1242669999999997</v>
      </c>
      <c r="AB127" t="s">
        <v>1275</v>
      </c>
      <c r="AC127" t="s">
        <v>1119</v>
      </c>
      <c r="AD127">
        <v>11479286617.5</v>
      </c>
      <c r="AE127" t="s">
        <v>1120</v>
      </c>
      <c r="AF127">
        <v>1.7037677764892578</v>
      </c>
      <c r="AG127">
        <v>25.349383589999999</v>
      </c>
    </row>
    <row r="128" spans="1:33" hidden="1" x14ac:dyDescent="0.3">
      <c r="A128" t="s">
        <v>616</v>
      </c>
      <c r="B128" t="s">
        <v>616</v>
      </c>
      <c r="C128" t="s">
        <v>1276</v>
      </c>
      <c r="D128" t="s">
        <v>115</v>
      </c>
      <c r="E128" t="s">
        <v>47</v>
      </c>
      <c r="F128">
        <v>833275200</v>
      </c>
      <c r="G128" t="s">
        <v>1063</v>
      </c>
      <c r="H128" s="6">
        <v>1.4880799999999999E-3</v>
      </c>
      <c r="I128">
        <v>28.490400000000001</v>
      </c>
      <c r="J128">
        <v>5014947</v>
      </c>
      <c r="K128">
        <v>1983</v>
      </c>
      <c r="L128">
        <v>17100</v>
      </c>
      <c r="M128" t="s">
        <v>1075</v>
      </c>
      <c r="N128" s="1">
        <v>62.53</v>
      </c>
      <c r="O128" s="1">
        <v>13964</v>
      </c>
      <c r="P128" s="1">
        <v>5.9214451244364694</v>
      </c>
      <c r="Q128" s="1">
        <v>23.546261816098539</v>
      </c>
      <c r="R128" s="1">
        <v>21.619879690633056</v>
      </c>
      <c r="S128" s="1">
        <v>2.3343436267222719</v>
      </c>
      <c r="T128" s="1">
        <v>3.3964387288836542</v>
      </c>
      <c r="U128" s="1" t="s">
        <v>1116</v>
      </c>
      <c r="V128" s="1" t="s">
        <v>1115</v>
      </c>
      <c r="W128" s="1">
        <v>25</v>
      </c>
      <c r="X128" s="1">
        <v>2.4166700839996338</v>
      </c>
      <c r="Y128">
        <v>1.224348</v>
      </c>
      <c r="Z128">
        <v>74.65168037573045</v>
      </c>
      <c r="AA128">
        <v>0.49334529999999999</v>
      </c>
      <c r="AB128" t="s">
        <v>1124</v>
      </c>
      <c r="AC128" t="s">
        <v>1119</v>
      </c>
      <c r="AD128">
        <v>51446411156.699997</v>
      </c>
      <c r="AE128" t="s">
        <v>1120</v>
      </c>
      <c r="AF128">
        <v>0.65580153465270996</v>
      </c>
      <c r="AG128">
        <v>26.215967500000001</v>
      </c>
    </row>
    <row r="129" spans="1:33" hidden="1" x14ac:dyDescent="0.3">
      <c r="A129" t="s">
        <v>996</v>
      </c>
      <c r="B129" t="s">
        <v>996</v>
      </c>
      <c r="C129" t="s">
        <v>1277</v>
      </c>
      <c r="D129" t="s">
        <v>494</v>
      </c>
      <c r="E129" t="s">
        <v>21</v>
      </c>
      <c r="F129">
        <v>641188400</v>
      </c>
      <c r="G129" t="s">
        <v>1063</v>
      </c>
      <c r="H129" s="6">
        <v>7.2756000000000003E-4</v>
      </c>
      <c r="I129">
        <v>19.336099999999998</v>
      </c>
      <c r="J129">
        <v>11951344</v>
      </c>
      <c r="K129">
        <v>1967</v>
      </c>
      <c r="L129">
        <v>83000</v>
      </c>
      <c r="M129" t="s">
        <v>1066</v>
      </c>
      <c r="N129" s="1">
        <v>38.979999999999997</v>
      </c>
      <c r="O129" s="1">
        <v>50582</v>
      </c>
      <c r="P129" s="1">
        <v>6.5022428108410439</v>
      </c>
      <c r="Q129" s="1">
        <v>2.6056700011861929</v>
      </c>
      <c r="R129" s="1">
        <v>7.2377525601992803</v>
      </c>
      <c r="S129" s="1">
        <v>-0.27739819153800305</v>
      </c>
      <c r="T129" s="1">
        <v>1.8876668099651244</v>
      </c>
      <c r="U129" s="1" t="s">
        <v>1115</v>
      </c>
      <c r="V129" s="1" t="s">
        <v>1115</v>
      </c>
      <c r="W129" s="1">
        <v>16.66670036315918</v>
      </c>
      <c r="X129" s="1">
        <v>6.8333301544189453</v>
      </c>
      <c r="Y129">
        <v>2.5082870000000002</v>
      </c>
      <c r="Z129">
        <v>68.573587560942499</v>
      </c>
      <c r="AA129">
        <v>-7.0105339999999998</v>
      </c>
      <c r="AB129" t="s">
        <v>1147</v>
      </c>
      <c r="AC129" t="s">
        <v>1119</v>
      </c>
      <c r="AD129">
        <v>25416706669.68</v>
      </c>
      <c r="AE129" t="s">
        <v>1120</v>
      </c>
      <c r="AF129">
        <v>1.1396347284317017</v>
      </c>
      <c r="AG129">
        <v>29.706103590000001</v>
      </c>
    </row>
    <row r="130" spans="1:33" hidden="1" x14ac:dyDescent="0.3">
      <c r="A130" t="s">
        <v>687</v>
      </c>
      <c r="B130" t="s">
        <v>687</v>
      </c>
      <c r="C130" t="s">
        <v>1278</v>
      </c>
      <c r="D130" t="s">
        <v>186</v>
      </c>
      <c r="E130" t="s">
        <v>12</v>
      </c>
      <c r="F130">
        <v>496788900</v>
      </c>
      <c r="G130" t="s">
        <v>1063</v>
      </c>
      <c r="H130" s="6">
        <v>1.04952E-3</v>
      </c>
      <c r="I130">
        <v>31.887499999999999</v>
      </c>
      <c r="J130">
        <v>2915648</v>
      </c>
      <c r="K130">
        <v>2015</v>
      </c>
      <c r="L130">
        <v>28000</v>
      </c>
      <c r="M130" t="s">
        <v>1076</v>
      </c>
      <c r="N130" s="1">
        <v>74.989999999999995</v>
      </c>
      <c r="O130" s="1">
        <v>16653</v>
      </c>
      <c r="P130" s="1">
        <v>7.9853417660964894</v>
      </c>
      <c r="Q130" s="1">
        <v>38.833843751876543</v>
      </c>
      <c r="R130" s="1">
        <v>14.796132828919713</v>
      </c>
      <c r="S130" s="1">
        <v>2.0295035999137001</v>
      </c>
      <c r="T130" s="1">
        <v>-3.4332847577164927E-2</v>
      </c>
      <c r="U130" s="1" t="s">
        <v>1116</v>
      </c>
      <c r="V130" s="1" t="s">
        <v>1115</v>
      </c>
      <c r="W130" s="1">
        <v>25</v>
      </c>
      <c r="X130" s="1">
        <v>3.0833299160003662</v>
      </c>
      <c r="Y130">
        <v>9.1712539999999994</v>
      </c>
      <c r="Z130">
        <v>78.209556279414841</v>
      </c>
      <c r="AA130">
        <v>-5.1738970000000002</v>
      </c>
      <c r="AB130" t="s">
        <v>615</v>
      </c>
      <c r="AC130" t="s">
        <v>1119</v>
      </c>
      <c r="AD130">
        <v>35947648277.279999</v>
      </c>
      <c r="AE130" t="s">
        <v>1120</v>
      </c>
      <c r="AF130">
        <v>1.1129577159881592</v>
      </c>
      <c r="AG130">
        <v>28.850827500000001</v>
      </c>
    </row>
    <row r="131" spans="1:33" hidden="1" x14ac:dyDescent="0.3">
      <c r="A131" t="s">
        <v>615</v>
      </c>
      <c r="B131" t="s">
        <v>615</v>
      </c>
      <c r="C131" t="s">
        <v>1279</v>
      </c>
      <c r="D131" t="s">
        <v>114</v>
      </c>
      <c r="E131" t="s">
        <v>21</v>
      </c>
      <c r="F131">
        <v>297157000</v>
      </c>
      <c r="G131" t="s">
        <v>1063</v>
      </c>
      <c r="H131" s="6">
        <v>3.2737699999999996E-3</v>
      </c>
      <c r="I131">
        <v>17.4084</v>
      </c>
      <c r="J131">
        <v>1398225</v>
      </c>
      <c r="K131">
        <v>1958</v>
      </c>
      <c r="L131">
        <v>82200</v>
      </c>
      <c r="M131" t="s">
        <v>1079</v>
      </c>
      <c r="N131" s="1">
        <v>440.19</v>
      </c>
      <c r="O131" s="1">
        <v>52577</v>
      </c>
      <c r="P131" s="1">
        <v>7.4806893737022833</v>
      </c>
      <c r="Q131" s="1">
        <v>13.562964794491888</v>
      </c>
      <c r="R131" s="1">
        <v>19.379196226486865</v>
      </c>
      <c r="S131" s="1">
        <v>5.4853361884796117</v>
      </c>
      <c r="T131" s="1">
        <v>8.1096495347942295</v>
      </c>
      <c r="U131" s="1" t="s">
        <v>1116</v>
      </c>
      <c r="V131" s="1" t="s">
        <v>1115</v>
      </c>
      <c r="W131" s="1">
        <v>36.363601684570313</v>
      </c>
      <c r="X131" s="1">
        <v>3.3333299160003662</v>
      </c>
      <c r="Y131">
        <v>2.2950889999999999</v>
      </c>
      <c r="Z131">
        <v>85.272222913536339</v>
      </c>
      <c r="AA131">
        <v>23.12744</v>
      </c>
      <c r="AB131" t="s">
        <v>1128</v>
      </c>
      <c r="AC131" t="s">
        <v>1119</v>
      </c>
      <c r="AD131">
        <v>121902738262.42001</v>
      </c>
      <c r="AE131" t="s">
        <v>1120</v>
      </c>
      <c r="AF131">
        <v>0.95149487257003784</v>
      </c>
      <c r="AG131">
        <v>16.1364625</v>
      </c>
    </row>
    <row r="132" spans="1:33" hidden="1" x14ac:dyDescent="0.3">
      <c r="A132" t="s">
        <v>952</v>
      </c>
      <c r="B132" t="s">
        <v>952</v>
      </c>
      <c r="C132" t="s">
        <v>1280</v>
      </c>
      <c r="D132" t="s">
        <v>450</v>
      </c>
      <c r="E132" t="s">
        <v>14</v>
      </c>
      <c r="F132">
        <v>267000000</v>
      </c>
      <c r="G132" t="s">
        <v>1063</v>
      </c>
      <c r="H132" s="6">
        <v>9.2647999999999993E-4</v>
      </c>
      <c r="I132">
        <v>7.6234999999999999</v>
      </c>
      <c r="J132">
        <v>2973486</v>
      </c>
      <c r="K132">
        <v>1960</v>
      </c>
      <c r="L132">
        <v>16700</v>
      </c>
      <c r="M132" t="s">
        <v>1088</v>
      </c>
      <c r="N132" s="1">
        <v>105.59</v>
      </c>
      <c r="O132" s="1">
        <v>15202</v>
      </c>
      <c r="P132" s="1">
        <v>7.2528873431000989</v>
      </c>
      <c r="Q132" s="1">
        <v>28.890935403236419</v>
      </c>
      <c r="R132" s="1">
        <v>43.053160380895257</v>
      </c>
      <c r="S132" s="1">
        <v>2.9566086479963083</v>
      </c>
      <c r="T132" s="1">
        <v>15.346747337625297</v>
      </c>
      <c r="U132" s="1" t="s">
        <v>1115</v>
      </c>
      <c r="V132" s="1" t="s">
        <v>1115</v>
      </c>
      <c r="W132" s="1">
        <v>33.333301544189453</v>
      </c>
      <c r="X132" s="1">
        <v>4.4166698455810547</v>
      </c>
      <c r="Y132">
        <v>2.5491419999999998</v>
      </c>
      <c r="Z132">
        <v>96.886666851382259</v>
      </c>
      <c r="AA132">
        <v>8.4853649999999998</v>
      </c>
      <c r="AB132" t="s">
        <v>1128</v>
      </c>
      <c r="AC132" t="s">
        <v>1119</v>
      </c>
      <c r="AD132">
        <v>31279050000.000004</v>
      </c>
      <c r="AE132" t="s">
        <v>1120</v>
      </c>
      <c r="AF132">
        <v>1.1132819652557373</v>
      </c>
      <c r="AG132">
        <v>22.57304688</v>
      </c>
    </row>
    <row r="133" spans="1:33" hidden="1" x14ac:dyDescent="0.3">
      <c r="A133" t="s">
        <v>561</v>
      </c>
      <c r="B133" t="s">
        <v>561</v>
      </c>
      <c r="C133" t="s">
        <v>1281</v>
      </c>
      <c r="D133" t="s">
        <v>60</v>
      </c>
      <c r="E133" t="s">
        <v>39</v>
      </c>
      <c r="F133">
        <v>223574800</v>
      </c>
      <c r="G133" t="s">
        <v>1063</v>
      </c>
      <c r="H133" s="6">
        <v>1.4989000000000001E-3</v>
      </c>
      <c r="I133">
        <v>22.1692</v>
      </c>
      <c r="J133">
        <v>2009482</v>
      </c>
      <c r="K133">
        <v>1998</v>
      </c>
      <c r="L133">
        <v>163000</v>
      </c>
      <c r="M133" t="s">
        <v>1082</v>
      </c>
      <c r="N133" s="1">
        <v>232.11</v>
      </c>
      <c r="O133" s="1">
        <v>34220.449000000001</v>
      </c>
      <c r="P133" s="1">
        <v>7.5439824982566055</v>
      </c>
      <c r="Q133" s="1">
        <v>7.0111061371520869</v>
      </c>
      <c r="R133" s="1">
        <v>9.4115509705907137</v>
      </c>
      <c r="S133" s="1">
        <v>10.938176811402666</v>
      </c>
      <c r="T133" s="1">
        <v>15.187437784925882</v>
      </c>
      <c r="U133" s="1" t="s">
        <v>1115</v>
      </c>
      <c r="V133" s="1" t="s">
        <v>1115</v>
      </c>
      <c r="W133" s="1">
        <v>25</v>
      </c>
      <c r="X133" s="1">
        <v>0.33333298563957214</v>
      </c>
      <c r="Y133">
        <v>1.8422000000000001</v>
      </c>
      <c r="Z133">
        <v>98.988033047198769</v>
      </c>
      <c r="AA133">
        <v>19.061789999999998</v>
      </c>
      <c r="AB133" t="s">
        <v>1190</v>
      </c>
      <c r="AC133" t="s">
        <v>1119</v>
      </c>
      <c r="AD133">
        <v>51051069603.660004</v>
      </c>
      <c r="AE133" t="s">
        <v>1120</v>
      </c>
      <c r="AF133">
        <v>0.85638886690139771</v>
      </c>
      <c r="AG133">
        <v>17.586285310000001</v>
      </c>
    </row>
    <row r="134" spans="1:33" hidden="1" x14ac:dyDescent="0.3">
      <c r="A134" t="s">
        <v>856</v>
      </c>
      <c r="B134" t="s">
        <v>856</v>
      </c>
      <c r="C134" t="s">
        <v>1282</v>
      </c>
      <c r="D134" t="s">
        <v>355</v>
      </c>
      <c r="E134" t="s">
        <v>29</v>
      </c>
      <c r="F134">
        <v>113887500</v>
      </c>
      <c r="G134" t="s">
        <v>1063</v>
      </c>
      <c r="H134" s="6">
        <v>4.9049E-4</v>
      </c>
      <c r="I134">
        <v>18.0443</v>
      </c>
      <c r="J134">
        <v>1119728</v>
      </c>
      <c r="K134">
        <v>1996</v>
      </c>
      <c r="L134">
        <v>40000</v>
      </c>
      <c r="M134" t="s">
        <v>1100</v>
      </c>
      <c r="N134" s="1">
        <v>146.99</v>
      </c>
      <c r="O134" s="1">
        <v>9883</v>
      </c>
      <c r="P134" s="1">
        <v>6.9684988340989698</v>
      </c>
      <c r="Q134" s="1">
        <v>9.5719923100273192</v>
      </c>
      <c r="R134" s="1">
        <v>14.449053930992614</v>
      </c>
      <c r="S134" s="1">
        <v>9.2566569836452182</v>
      </c>
      <c r="T134" s="1">
        <v>12.310791851220097</v>
      </c>
      <c r="U134" s="1" t="s">
        <v>1116</v>
      </c>
      <c r="V134" s="1" t="s">
        <v>1115</v>
      </c>
      <c r="W134" s="1">
        <v>44.444400787353516</v>
      </c>
      <c r="X134" s="1">
        <v>0.33333298563957214</v>
      </c>
      <c r="Y134">
        <v>3.4860329999999999</v>
      </c>
      <c r="Z134">
        <v>101.60051872454483</v>
      </c>
      <c r="AA134">
        <v>9.9320900000000005</v>
      </c>
      <c r="AB134" t="s">
        <v>1140</v>
      </c>
      <c r="AC134" t="s">
        <v>1119</v>
      </c>
      <c r="AD134">
        <v>16138290000</v>
      </c>
      <c r="AE134" t="s">
        <v>1120</v>
      </c>
      <c r="AF134">
        <v>0.7259867787361145</v>
      </c>
      <c r="AG134">
        <v>21.059180219999998</v>
      </c>
    </row>
    <row r="135" spans="1:33" hidden="1" x14ac:dyDescent="0.3">
      <c r="A135" t="s">
        <v>775</v>
      </c>
      <c r="B135" t="s">
        <v>775</v>
      </c>
      <c r="C135" t="s">
        <v>1283</v>
      </c>
      <c r="D135" t="s">
        <v>275</v>
      </c>
      <c r="E135" t="s">
        <v>39</v>
      </c>
      <c r="F135">
        <v>343393300</v>
      </c>
      <c r="G135" t="s">
        <v>1063</v>
      </c>
      <c r="H135" s="6">
        <v>8.9874999999999992E-4</v>
      </c>
      <c r="I135">
        <v>6.1520999999999999</v>
      </c>
      <c r="J135">
        <v>2623710</v>
      </c>
      <c r="K135">
        <v>1991</v>
      </c>
      <c r="L135">
        <v>13237</v>
      </c>
      <c r="M135" t="s">
        <v>1102</v>
      </c>
      <c r="N135" s="1">
        <v>97.11</v>
      </c>
      <c r="O135" s="1">
        <v>33480</v>
      </c>
      <c r="P135" s="1">
        <v>9.3615018608164462</v>
      </c>
      <c r="Q135" s="1">
        <v>17.495519713261647</v>
      </c>
      <c r="R135" s="1">
        <v>22.611708482676224</v>
      </c>
      <c r="S135" s="1">
        <v>15.350470071404814</v>
      </c>
      <c r="T135" s="1">
        <v>17.787911517873656</v>
      </c>
      <c r="U135" s="1" t="s">
        <v>1115</v>
      </c>
      <c r="V135" s="1" t="s">
        <v>1115</v>
      </c>
      <c r="W135" s="1">
        <v>33.333301544189453</v>
      </c>
      <c r="X135" s="1">
        <v>8.4166698455810547</v>
      </c>
      <c r="Y135">
        <v>5.2323209999999998</v>
      </c>
      <c r="Z135">
        <v>102.10688736178921</v>
      </c>
      <c r="AA135">
        <v>15.03012</v>
      </c>
      <c r="AB135" t="s">
        <v>1122</v>
      </c>
      <c r="AC135" t="s">
        <v>1119</v>
      </c>
      <c r="AD135">
        <v>33714359004.820007</v>
      </c>
      <c r="AE135" t="s">
        <v>1120</v>
      </c>
      <c r="AF135">
        <v>1.1802494525909424</v>
      </c>
      <c r="AG135">
        <v>21.101524690000002</v>
      </c>
    </row>
    <row r="136" spans="1:33" hidden="1" x14ac:dyDescent="0.3">
      <c r="A136" t="s">
        <v>613</v>
      </c>
      <c r="B136" t="s">
        <v>613</v>
      </c>
      <c r="C136" t="s">
        <v>1284</v>
      </c>
      <c r="D136" t="s">
        <v>112</v>
      </c>
      <c r="E136" t="s">
        <v>29</v>
      </c>
      <c r="F136">
        <v>728300000</v>
      </c>
      <c r="G136" t="s">
        <v>1063</v>
      </c>
      <c r="H136" s="6">
        <v>5.02046E-3</v>
      </c>
      <c r="I136">
        <v>28.022600000000001</v>
      </c>
      <c r="J136">
        <v>2778580</v>
      </c>
      <c r="K136">
        <v>1986</v>
      </c>
      <c r="L136">
        <v>78000</v>
      </c>
      <c r="M136" t="s">
        <v>1064</v>
      </c>
      <c r="N136" s="1">
        <v>274.77999999999997</v>
      </c>
      <c r="O136" s="1">
        <v>31471</v>
      </c>
      <c r="P136" s="1">
        <v>8.9123290049643131</v>
      </c>
      <c r="Q136" s="1">
        <v>22.906803088557719</v>
      </c>
      <c r="R136" s="1">
        <v>27.606367767150708</v>
      </c>
      <c r="S136" s="1">
        <v>6.6080275632477292</v>
      </c>
      <c r="T136" s="1">
        <v>7.6034439448294409</v>
      </c>
      <c r="U136" s="1" t="s">
        <v>1115</v>
      </c>
      <c r="V136" s="1" t="s">
        <v>1115</v>
      </c>
      <c r="W136" s="1">
        <v>30.769199371337891</v>
      </c>
      <c r="X136" s="1">
        <v>2.5</v>
      </c>
      <c r="Y136">
        <v>2.1010979999999999</v>
      </c>
      <c r="Z136">
        <v>84.438724225549691</v>
      </c>
      <c r="AA136">
        <v>23.09544</v>
      </c>
      <c r="AB136" t="s">
        <v>1265</v>
      </c>
      <c r="AC136" t="s">
        <v>1119</v>
      </c>
      <c r="AD136">
        <v>192089125000</v>
      </c>
      <c r="AE136" t="s">
        <v>1120</v>
      </c>
      <c r="AF136">
        <v>1.0132478475570679</v>
      </c>
      <c r="AG136">
        <v>11.859231250000001</v>
      </c>
    </row>
    <row r="137" spans="1:33" x14ac:dyDescent="0.3">
      <c r="A137" t="s">
        <v>534</v>
      </c>
      <c r="B137" t="s">
        <v>534</v>
      </c>
      <c r="C137" t="s">
        <v>1285</v>
      </c>
      <c r="D137" t="s">
        <v>30</v>
      </c>
      <c r="E137" t="s">
        <v>17</v>
      </c>
      <c r="F137">
        <v>1826785000</v>
      </c>
      <c r="G137" t="s">
        <v>1063</v>
      </c>
      <c r="H137" s="6">
        <v>5.8194400000000004E-3</v>
      </c>
      <c r="I137">
        <v>63.334200000000003</v>
      </c>
      <c r="J137">
        <v>12029395</v>
      </c>
      <c r="K137">
        <v>2018</v>
      </c>
      <c r="L137">
        <v>220000</v>
      </c>
      <c r="M137" t="s">
        <v>1103</v>
      </c>
      <c r="N137" s="1">
        <v>99.76</v>
      </c>
      <c r="O137" s="1">
        <v>82722</v>
      </c>
      <c r="P137" s="1">
        <v>8.316041758402914</v>
      </c>
      <c r="Q137" s="1">
        <v>3.8018906699547883</v>
      </c>
      <c r="R137" s="1">
        <v>7.8975363264911387</v>
      </c>
      <c r="S137" s="1">
        <v>4.3198233409792</v>
      </c>
      <c r="T137" s="1">
        <v>5.7819518717983005</v>
      </c>
      <c r="U137" s="1" t="s">
        <v>1115</v>
      </c>
      <c r="V137" s="1" t="s">
        <v>1115</v>
      </c>
      <c r="W137" s="1">
        <v>41.666698455810547</v>
      </c>
      <c r="X137" s="1">
        <v>0.33333298563957214</v>
      </c>
      <c r="Y137">
        <v>1.2895369999999999</v>
      </c>
      <c r="Z137">
        <v>67.443308382743211</v>
      </c>
      <c r="AA137">
        <v>-1.4162170000000001</v>
      </c>
      <c r="AB137" t="s">
        <v>1118</v>
      </c>
      <c r="AC137" t="s">
        <v>1119</v>
      </c>
      <c r="AD137">
        <v>200358051721.56</v>
      </c>
      <c r="AE137" t="s">
        <v>1120</v>
      </c>
      <c r="AF137">
        <v>1.0883511304855347</v>
      </c>
      <c r="AG137">
        <v>14.68576406</v>
      </c>
    </row>
    <row r="138" spans="1:33" hidden="1" x14ac:dyDescent="0.3">
      <c r="A138" t="s">
        <v>1006</v>
      </c>
      <c r="B138" t="s">
        <v>1006</v>
      </c>
      <c r="C138" t="s">
        <v>1286</v>
      </c>
      <c r="D138" t="s">
        <v>504</v>
      </c>
      <c r="E138" t="s">
        <v>17</v>
      </c>
      <c r="F138">
        <v>530706200</v>
      </c>
      <c r="G138" t="s">
        <v>1065</v>
      </c>
      <c r="H138" s="6">
        <v>1.0481000000000001E-4</v>
      </c>
      <c r="I138">
        <v>5.0067000000000004</v>
      </c>
      <c r="J138">
        <v>4466798</v>
      </c>
      <c r="K138">
        <v>1995</v>
      </c>
      <c r="L138">
        <v>14500</v>
      </c>
      <c r="M138" t="s">
        <v>1103</v>
      </c>
      <c r="N138" s="1">
        <v>14.65</v>
      </c>
      <c r="O138" s="1">
        <v>17881.106</v>
      </c>
      <c r="P138" s="1">
        <v>6.7684342973523375</v>
      </c>
      <c r="Q138" s="1">
        <v>13.481503884603111</v>
      </c>
      <c r="R138" s="1">
        <v>17.912957956851212</v>
      </c>
      <c r="S138" s="1">
        <v>5.4807722721166536</v>
      </c>
      <c r="T138" s="1">
        <v>7.1293516858938188</v>
      </c>
      <c r="U138" s="1" t="s">
        <v>1115</v>
      </c>
      <c r="V138" s="1" t="s">
        <v>1115</v>
      </c>
      <c r="W138" s="1">
        <v>25</v>
      </c>
      <c r="X138" s="1">
        <v>5.25</v>
      </c>
      <c r="Y138">
        <v>5.4350440000000004</v>
      </c>
      <c r="Z138">
        <v>92.809717670727593</v>
      </c>
      <c r="AA138">
        <v>-20.13082</v>
      </c>
      <c r="AB138" t="s">
        <v>1194</v>
      </c>
      <c r="AC138" t="s">
        <v>1119</v>
      </c>
      <c r="AD138">
        <v>7780152848.0199995</v>
      </c>
      <c r="AE138" t="s">
        <v>1125</v>
      </c>
      <c r="AF138">
        <v>1.4140056371688843</v>
      </c>
      <c r="AG138">
        <v>21.727521880000001</v>
      </c>
    </row>
    <row r="139" spans="1:33" hidden="1" x14ac:dyDescent="0.3">
      <c r="A139" t="s">
        <v>1022</v>
      </c>
      <c r="B139" t="s">
        <v>1022</v>
      </c>
      <c r="C139" t="s">
        <v>1287</v>
      </c>
      <c r="D139" t="s">
        <v>519</v>
      </c>
      <c r="E139" t="s">
        <v>33</v>
      </c>
      <c r="F139">
        <v>287522300</v>
      </c>
      <c r="G139" t="s">
        <v>1063</v>
      </c>
      <c r="H139" s="6">
        <v>9.5184000000000002E-4</v>
      </c>
      <c r="I139">
        <v>23.644100000000002</v>
      </c>
      <c r="J139">
        <v>1970131</v>
      </c>
      <c r="K139">
        <v>2004</v>
      </c>
      <c r="L139">
        <v>3030</v>
      </c>
      <c r="M139" t="s">
        <v>1081</v>
      </c>
      <c r="N139" s="1">
        <v>106.68</v>
      </c>
      <c r="O139" s="1">
        <v>4427.8819999999996</v>
      </c>
      <c r="P139" s="1">
        <v>8.1050241899335784</v>
      </c>
      <c r="Q139" s="1">
        <v>38.602180455576736</v>
      </c>
      <c r="R139" s="1">
        <v>15.673610995053618</v>
      </c>
      <c r="S139" s="1">
        <v>2.2688332427992268</v>
      </c>
      <c r="T139" s="1">
        <v>2.4540715797471462</v>
      </c>
      <c r="U139" s="1" t="s">
        <v>1115</v>
      </c>
      <c r="V139" s="1" t="s">
        <v>1115</v>
      </c>
      <c r="W139" s="1">
        <v>27.272699356079102</v>
      </c>
      <c r="X139" s="1">
        <v>0.25</v>
      </c>
      <c r="Y139">
        <v>5.0867209999999998</v>
      </c>
      <c r="Z139">
        <v>114.48112711033316</v>
      </c>
      <c r="AA139">
        <v>3.6166619999999998</v>
      </c>
      <c r="AB139" t="s">
        <v>1122</v>
      </c>
      <c r="AC139" t="s">
        <v>1119</v>
      </c>
      <c r="AD139">
        <v>33612658279.199997</v>
      </c>
      <c r="AE139" t="s">
        <v>1120</v>
      </c>
      <c r="AF139">
        <v>1.019959568977356</v>
      </c>
      <c r="AG139">
        <v>12.6107625</v>
      </c>
    </row>
    <row r="140" spans="1:33" hidden="1" x14ac:dyDescent="0.3">
      <c r="A140" t="s">
        <v>839</v>
      </c>
      <c r="B140" t="s">
        <v>839</v>
      </c>
      <c r="C140" t="s">
        <v>1288</v>
      </c>
      <c r="D140" t="s">
        <v>338</v>
      </c>
      <c r="E140" t="s">
        <v>39</v>
      </c>
      <c r="F140">
        <v>221184500</v>
      </c>
      <c r="G140" t="s">
        <v>1065</v>
      </c>
      <c r="H140" s="6">
        <v>9.2263999999999996E-4</v>
      </c>
      <c r="I140">
        <v>20.976700000000001</v>
      </c>
      <c r="J140">
        <v>2107889</v>
      </c>
      <c r="K140">
        <v>2008</v>
      </c>
      <c r="L140">
        <v>61886</v>
      </c>
      <c r="M140" t="s">
        <v>1082</v>
      </c>
      <c r="N140" s="1">
        <v>148.46</v>
      </c>
      <c r="O140" s="1">
        <v>26321.200000000001</v>
      </c>
      <c r="P140" s="1">
        <v>8.3199436920870546</v>
      </c>
      <c r="Q140" s="1">
        <v>5.0449827515462822</v>
      </c>
      <c r="R140" s="1">
        <v>6.8819050803154873</v>
      </c>
      <c r="S140" s="1">
        <v>3.5929255281300252</v>
      </c>
      <c r="T140" s="1">
        <v>5.3204251667374134</v>
      </c>
      <c r="U140" s="1" t="s">
        <v>1115</v>
      </c>
      <c r="V140" s="1" t="s">
        <v>1115</v>
      </c>
      <c r="W140" s="1">
        <v>27.272699356079102</v>
      </c>
      <c r="X140" s="1">
        <v>0.16666699945926666</v>
      </c>
      <c r="Y140">
        <v>3.6844450000000002</v>
      </c>
      <c r="Z140">
        <v>105.06740185311527</v>
      </c>
      <c r="AA140">
        <v>5.6258169999999996</v>
      </c>
      <c r="AB140" t="s">
        <v>1124</v>
      </c>
      <c r="AC140" t="s">
        <v>1119</v>
      </c>
      <c r="AD140">
        <v>33392220794.630005</v>
      </c>
      <c r="AE140" t="s">
        <v>1120</v>
      </c>
      <c r="AF140">
        <v>1.0298999547958374</v>
      </c>
      <c r="AG140">
        <v>15.05420625</v>
      </c>
    </row>
    <row r="141" spans="1:33" hidden="1" x14ac:dyDescent="0.3">
      <c r="A141" t="s">
        <v>617</v>
      </c>
      <c r="B141" t="s">
        <v>617</v>
      </c>
      <c r="C141" t="s">
        <v>1289</v>
      </c>
      <c r="D141" t="s">
        <v>116</v>
      </c>
      <c r="E141" t="s">
        <v>21</v>
      </c>
      <c r="F141">
        <v>143549300</v>
      </c>
      <c r="G141" t="s">
        <v>1063</v>
      </c>
      <c r="H141" s="6">
        <v>6.4605000000000001E-4</v>
      </c>
      <c r="I141">
        <v>21.9679</v>
      </c>
      <c r="J141">
        <v>888046</v>
      </c>
      <c r="K141">
        <v>1947</v>
      </c>
      <c r="L141">
        <v>25000</v>
      </c>
      <c r="M141" t="s">
        <v>1079</v>
      </c>
      <c r="N141" s="1">
        <v>144.66999999999999</v>
      </c>
      <c r="O141" s="1">
        <v>8508.0879999999997</v>
      </c>
      <c r="P141" s="1">
        <v>8.3766970019436453</v>
      </c>
      <c r="Q141" s="1">
        <v>12.521920318642685</v>
      </c>
      <c r="R141" s="1">
        <v>16.211985583599979</v>
      </c>
      <c r="S141" s="1">
        <v>8.6242216712228092</v>
      </c>
      <c r="T141" s="1">
        <v>12.077366611772069</v>
      </c>
      <c r="U141" s="1" t="s">
        <v>1115</v>
      </c>
      <c r="V141" s="1" t="s">
        <v>1115</v>
      </c>
      <c r="W141" s="1">
        <v>30</v>
      </c>
      <c r="X141" s="1">
        <v>4.8333301544189453</v>
      </c>
      <c r="Y141">
        <v>2.7325629999999999</v>
      </c>
      <c r="Z141">
        <v>91.974411047315556</v>
      </c>
      <c r="AA141">
        <v>13.466379999999999</v>
      </c>
      <c r="AB141" t="s">
        <v>1128</v>
      </c>
      <c r="AC141" t="s">
        <v>1119</v>
      </c>
      <c r="AD141">
        <v>21959779017</v>
      </c>
      <c r="AE141" t="s">
        <v>1120</v>
      </c>
      <c r="AF141">
        <v>0.96605587005615234</v>
      </c>
      <c r="AG141">
        <v>25.945768749999999</v>
      </c>
    </row>
    <row r="142" spans="1:33" hidden="1" x14ac:dyDescent="0.3">
      <c r="A142" t="s">
        <v>1007</v>
      </c>
      <c r="B142" t="s">
        <v>1007</v>
      </c>
      <c r="C142" t="s">
        <v>1290</v>
      </c>
      <c r="D142" t="s">
        <v>505</v>
      </c>
      <c r="E142" t="s">
        <v>12</v>
      </c>
      <c r="F142">
        <v>704879900</v>
      </c>
      <c r="G142" t="s">
        <v>1063</v>
      </c>
      <c r="H142" s="6">
        <v>1.24978E-3</v>
      </c>
      <c r="I142">
        <v>9.6038999999999994</v>
      </c>
      <c r="J142">
        <v>5486951</v>
      </c>
      <c r="K142">
        <v>2018</v>
      </c>
      <c r="L142">
        <v>37800</v>
      </c>
      <c r="M142" t="s">
        <v>1076</v>
      </c>
      <c r="N142" s="1">
        <v>58.18</v>
      </c>
      <c r="O142" s="1">
        <v>56902</v>
      </c>
      <c r="P142" s="1">
        <v>7.0419718650970831</v>
      </c>
      <c r="Q142" s="1">
        <v>8.052441038979298</v>
      </c>
      <c r="R142" s="1">
        <v>9.8133633264208644</v>
      </c>
      <c r="U142" s="1" t="s">
        <v>1116</v>
      </c>
      <c r="V142" s="1" t="s">
        <v>1115</v>
      </c>
      <c r="W142" s="1">
        <v>33.333301544189453</v>
      </c>
      <c r="X142" s="1">
        <v>3.9166700839996338</v>
      </c>
      <c r="Y142">
        <v>2.3557109999999999</v>
      </c>
      <c r="Z142">
        <v>72.961784062162977</v>
      </c>
      <c r="AA142">
        <v>20.661999999999999</v>
      </c>
      <c r="AB142" t="s">
        <v>1216</v>
      </c>
      <c r="AC142" t="s">
        <v>1119</v>
      </c>
      <c r="AD142">
        <v>42288894474.210007</v>
      </c>
      <c r="AE142" t="s">
        <v>1120</v>
      </c>
      <c r="AF142">
        <v>0.86055469512939453</v>
      </c>
      <c r="AG142">
        <v>22.152866750000001</v>
      </c>
    </row>
    <row r="143" spans="1:33" hidden="1" x14ac:dyDescent="0.3">
      <c r="A143" t="s">
        <v>843</v>
      </c>
      <c r="B143" t="s">
        <v>843</v>
      </c>
      <c r="C143" t="s">
        <v>1291</v>
      </c>
      <c r="D143" t="s">
        <v>342</v>
      </c>
      <c r="E143" t="s">
        <v>39</v>
      </c>
      <c r="F143">
        <v>35399380</v>
      </c>
      <c r="G143" t="s">
        <v>1063</v>
      </c>
      <c r="H143" s="6">
        <v>3.6964999999999996E-4</v>
      </c>
      <c r="I143">
        <v>29.137599999999999</v>
      </c>
      <c r="J143">
        <v>612515</v>
      </c>
      <c r="K143">
        <v>2002</v>
      </c>
      <c r="L143">
        <v>13500</v>
      </c>
      <c r="M143" t="s">
        <v>1091</v>
      </c>
      <c r="N143" s="1">
        <v>347.32</v>
      </c>
      <c r="O143" s="1">
        <v>4357.3729999999996</v>
      </c>
      <c r="P143" s="1">
        <v>7.104365808189316</v>
      </c>
      <c r="Q143" s="1">
        <v>11.715017282201915</v>
      </c>
      <c r="R143" s="1">
        <v>17.910057275335394</v>
      </c>
      <c r="S143" s="1">
        <v>35.427353378488434</v>
      </c>
      <c r="T143" s="1">
        <v>81.188304636043327</v>
      </c>
      <c r="U143" s="1" t="s">
        <v>1115</v>
      </c>
      <c r="V143" s="1" t="s">
        <v>1115</v>
      </c>
      <c r="W143" s="1">
        <v>33.333301544189453</v>
      </c>
      <c r="X143" s="1">
        <v>0.83333301544189453</v>
      </c>
      <c r="Y143">
        <v>4.011952</v>
      </c>
      <c r="Z143">
        <v>122.12016770524423</v>
      </c>
      <c r="AA143">
        <v>11.53192</v>
      </c>
      <c r="AB143" t="s">
        <v>1216</v>
      </c>
      <c r="AC143" t="s">
        <v>1119</v>
      </c>
      <c r="AD143">
        <v>12601470936.420002</v>
      </c>
      <c r="AE143" t="s">
        <v>1120</v>
      </c>
      <c r="AF143">
        <v>0.84219229221343994</v>
      </c>
      <c r="AG143">
        <v>31.669939060000001</v>
      </c>
    </row>
    <row r="144" spans="1:33" hidden="1" x14ac:dyDescent="0.3">
      <c r="A144" t="s">
        <v>840</v>
      </c>
      <c r="B144" t="s">
        <v>840</v>
      </c>
      <c r="C144" t="s">
        <v>1292</v>
      </c>
      <c r="D144" t="s">
        <v>339</v>
      </c>
      <c r="E144" t="s">
        <v>39</v>
      </c>
      <c r="F144">
        <v>121705300</v>
      </c>
      <c r="G144" t="s">
        <v>1063</v>
      </c>
      <c r="H144" s="6">
        <v>5.3167999999999998E-4</v>
      </c>
      <c r="I144">
        <v>20.304500000000001</v>
      </c>
      <c r="J144">
        <v>1087916</v>
      </c>
      <c r="K144">
        <v>1995</v>
      </c>
      <c r="L144">
        <v>178956</v>
      </c>
      <c r="M144" t="s">
        <v>1091</v>
      </c>
      <c r="N144" s="1">
        <v>149.69</v>
      </c>
      <c r="O144" s="1">
        <v>9630</v>
      </c>
      <c r="P144" s="1">
        <v>7.6615115314253597</v>
      </c>
      <c r="Q144" s="1">
        <v>9.8940809968847354</v>
      </c>
      <c r="R144" s="1">
        <v>12.068535825545172</v>
      </c>
      <c r="S144" s="1">
        <v>7.649163817917807</v>
      </c>
      <c r="T144" s="1">
        <v>14.152237853414462</v>
      </c>
      <c r="U144" s="1" t="s">
        <v>1116</v>
      </c>
      <c r="V144" s="1" t="s">
        <v>1115</v>
      </c>
      <c r="W144" s="1">
        <v>33.333301544189453</v>
      </c>
      <c r="X144" s="1">
        <v>0.83333301544189453</v>
      </c>
      <c r="Y144">
        <v>2.1829329999999998</v>
      </c>
      <c r="Z144">
        <v>95.776289075841433</v>
      </c>
      <c r="AA144">
        <v>11.791679999999999</v>
      </c>
      <c r="AB144" t="s">
        <v>1213</v>
      </c>
      <c r="AC144" t="s">
        <v>1119</v>
      </c>
      <c r="AD144">
        <v>18230236287.839996</v>
      </c>
      <c r="AE144" t="s">
        <v>1120</v>
      </c>
      <c r="AF144">
        <v>0.88534057140350342</v>
      </c>
      <c r="AG144">
        <v>27.478649999999998</v>
      </c>
    </row>
    <row r="145" spans="1:33" hidden="1" x14ac:dyDescent="0.3">
      <c r="A145" t="s">
        <v>915</v>
      </c>
      <c r="B145" t="s">
        <v>915</v>
      </c>
      <c r="C145" t="s">
        <v>1293</v>
      </c>
      <c r="D145" t="s">
        <v>414</v>
      </c>
      <c r="E145" t="s">
        <v>47</v>
      </c>
      <c r="F145">
        <v>193742000</v>
      </c>
      <c r="G145" t="s">
        <v>1063</v>
      </c>
      <c r="H145" s="6">
        <v>6.3271999999999992E-4</v>
      </c>
      <c r="I145">
        <v>19.601700000000001</v>
      </c>
      <c r="J145">
        <v>976800</v>
      </c>
      <c r="K145">
        <v>1995</v>
      </c>
      <c r="L145">
        <v>10300</v>
      </c>
      <c r="M145" t="s">
        <v>1075</v>
      </c>
      <c r="N145" s="1">
        <v>117.25</v>
      </c>
      <c r="O145" s="1">
        <v>14964</v>
      </c>
      <c r="P145" s="1">
        <v>6.439384141901102</v>
      </c>
      <c r="Q145" s="1">
        <v>6.0612135792568838</v>
      </c>
      <c r="R145" s="1">
        <v>9.9906442127773314</v>
      </c>
      <c r="S145" s="1">
        <v>2.9732565042353576</v>
      </c>
      <c r="T145" s="1">
        <v>4.8887428574847034</v>
      </c>
      <c r="U145" s="1" t="s">
        <v>1115</v>
      </c>
      <c r="V145" s="1" t="s">
        <v>1115</v>
      </c>
      <c r="W145" s="1">
        <v>25</v>
      </c>
      <c r="X145" s="1">
        <v>3.6666700839996338</v>
      </c>
      <c r="Y145">
        <v>1.753576</v>
      </c>
      <c r="Z145">
        <v>93.503605259203439</v>
      </c>
      <c r="AA145">
        <v>9.4938490000000009</v>
      </c>
      <c r="AB145" t="s">
        <v>1216</v>
      </c>
      <c r="AC145" t="s">
        <v>1119</v>
      </c>
      <c r="AD145">
        <v>22051699643.399998</v>
      </c>
      <c r="AE145" t="s">
        <v>1120</v>
      </c>
      <c r="AF145">
        <v>0.70754247903823853</v>
      </c>
      <c r="AG145">
        <v>29.82990466</v>
      </c>
    </row>
    <row r="146" spans="1:33" hidden="1" x14ac:dyDescent="0.3">
      <c r="A146" t="s">
        <v>620</v>
      </c>
      <c r="B146" t="s">
        <v>620</v>
      </c>
      <c r="C146" t="s">
        <v>1294</v>
      </c>
      <c r="D146" t="s">
        <v>119</v>
      </c>
      <c r="E146" t="s">
        <v>47</v>
      </c>
      <c r="F146">
        <v>770062700</v>
      </c>
      <c r="G146" t="s">
        <v>1063</v>
      </c>
      <c r="H146" s="6">
        <v>2.2778499999999997E-3</v>
      </c>
      <c r="I146">
        <v>20.324300000000001</v>
      </c>
      <c r="J146">
        <v>2760368</v>
      </c>
      <c r="K146">
        <v>2005</v>
      </c>
      <c r="L146">
        <v>27605</v>
      </c>
      <c r="M146" t="s">
        <v>1075</v>
      </c>
      <c r="N146" s="1">
        <v>104.4</v>
      </c>
      <c r="O146" s="1">
        <v>25097</v>
      </c>
      <c r="P146" s="1">
        <v>6.1277706608949085</v>
      </c>
      <c r="Q146" s="1">
        <v>15.571582260827988</v>
      </c>
      <c r="R146" s="1">
        <v>21.408933338646051</v>
      </c>
      <c r="S146" s="1">
        <v>1.9635997890700132</v>
      </c>
      <c r="T146" s="1">
        <v>4.0716969389860598</v>
      </c>
      <c r="U146" s="1" t="s">
        <v>1116</v>
      </c>
      <c r="V146" s="1" t="s">
        <v>1116</v>
      </c>
      <c r="W146" s="1">
        <v>35.714298248291016</v>
      </c>
      <c r="X146" s="1">
        <v>9.75</v>
      </c>
      <c r="Y146">
        <v>2.8815900000000001</v>
      </c>
      <c r="Z146">
        <v>65.732783725716033</v>
      </c>
      <c r="AA146">
        <v>10.67332</v>
      </c>
      <c r="AB146" t="s">
        <v>1154</v>
      </c>
      <c r="AC146" t="s">
        <v>1119</v>
      </c>
      <c r="AD146">
        <v>78393700000</v>
      </c>
      <c r="AE146" t="s">
        <v>1120</v>
      </c>
      <c r="AF146">
        <v>0.66820371150970459</v>
      </c>
      <c r="AG146">
        <v>27.12326925</v>
      </c>
    </row>
    <row r="147" spans="1:33" hidden="1" x14ac:dyDescent="0.3">
      <c r="A147" t="s">
        <v>848</v>
      </c>
      <c r="B147" t="s">
        <v>848</v>
      </c>
      <c r="C147" t="s">
        <v>1295</v>
      </c>
      <c r="D147" t="s">
        <v>347</v>
      </c>
      <c r="E147" t="s">
        <v>29</v>
      </c>
      <c r="F147">
        <v>90100000</v>
      </c>
      <c r="G147" t="s">
        <v>1063</v>
      </c>
      <c r="H147" s="6">
        <v>1.3537999999999999E-4</v>
      </c>
      <c r="I147">
        <v>12.513199999999999</v>
      </c>
      <c r="J147">
        <v>598806</v>
      </c>
      <c r="K147">
        <v>1994</v>
      </c>
      <c r="L147">
        <v>69000</v>
      </c>
      <c r="M147" t="s">
        <v>1100</v>
      </c>
      <c r="N147" s="1">
        <v>79.33</v>
      </c>
      <c r="O147" s="1">
        <v>11618.797</v>
      </c>
      <c r="P147" s="1">
        <v>5.4801421022679797</v>
      </c>
      <c r="Q147" s="1">
        <v>8.4212677095571937</v>
      </c>
      <c r="R147" s="1">
        <v>15.469501704866689</v>
      </c>
      <c r="S147" s="1">
        <v>3.8112202982973189</v>
      </c>
      <c r="T147" s="1">
        <v>8.6344780741797109</v>
      </c>
      <c r="U147" s="1" t="s">
        <v>1115</v>
      </c>
      <c r="V147" s="1" t="s">
        <v>1115</v>
      </c>
      <c r="W147" s="1">
        <v>44.444400787353516</v>
      </c>
      <c r="X147" s="1">
        <v>3.75</v>
      </c>
      <c r="Y147">
        <v>3.495333</v>
      </c>
      <c r="Z147">
        <v>94.781093018641698</v>
      </c>
      <c r="AA147">
        <v>0.28975240000000002</v>
      </c>
      <c r="AB147" t="s">
        <v>1194</v>
      </c>
      <c r="AC147" t="s">
        <v>1119</v>
      </c>
      <c r="AD147">
        <v>7563895000</v>
      </c>
      <c r="AE147" t="s">
        <v>1125</v>
      </c>
      <c r="AF147">
        <v>0.57718729972839355</v>
      </c>
      <c r="AG147">
        <v>22.56275479</v>
      </c>
    </row>
    <row r="148" spans="1:33" hidden="1" x14ac:dyDescent="0.3">
      <c r="A148" t="s">
        <v>902</v>
      </c>
      <c r="B148" t="s">
        <v>902</v>
      </c>
      <c r="C148" t="s">
        <v>1296</v>
      </c>
      <c r="D148" t="s">
        <v>401</v>
      </c>
      <c r="E148" t="s">
        <v>25</v>
      </c>
      <c r="F148">
        <v>653700000</v>
      </c>
      <c r="G148" t="s">
        <v>1063</v>
      </c>
      <c r="H148" s="6">
        <v>1.14014E-3</v>
      </c>
      <c r="I148">
        <v>6.3818999999999999</v>
      </c>
      <c r="J148">
        <v>7380858</v>
      </c>
      <c r="K148">
        <v>1999</v>
      </c>
      <c r="L148">
        <v>1600</v>
      </c>
      <c r="M148" t="s">
        <v>1083</v>
      </c>
      <c r="N148" s="1">
        <v>64.45</v>
      </c>
      <c r="O148" s="1">
        <v>12206</v>
      </c>
      <c r="P148" s="1">
        <v>8.5362369024667597</v>
      </c>
      <c r="Q148" s="1">
        <v>23.046042929706701</v>
      </c>
      <c r="R148" s="1">
        <v>25.413730951990825</v>
      </c>
      <c r="S148" s="1">
        <v>1.7440065226508872</v>
      </c>
      <c r="T148" s="1">
        <v>1.3408143668742152</v>
      </c>
      <c r="U148" s="1" t="s">
        <v>1115</v>
      </c>
      <c r="V148" s="1" t="s">
        <v>1115</v>
      </c>
      <c r="W148" s="1">
        <v>27.272699356079102</v>
      </c>
      <c r="X148" s="1">
        <v>2.1666700839996338</v>
      </c>
      <c r="Y148">
        <v>1.4061980000000001</v>
      </c>
      <c r="Z148">
        <v>87.10280422439763</v>
      </c>
      <c r="AA148">
        <v>13.19464</v>
      </c>
      <c r="AB148" t="s">
        <v>1297</v>
      </c>
      <c r="AC148" t="s">
        <v>1119</v>
      </c>
      <c r="AD148">
        <v>39313518000</v>
      </c>
      <c r="AE148" t="s">
        <v>1120</v>
      </c>
      <c r="AF148">
        <v>0.98611783981323242</v>
      </c>
      <c r="AG148">
        <v>34.0594106</v>
      </c>
    </row>
    <row r="149" spans="1:33" hidden="1" x14ac:dyDescent="0.3">
      <c r="A149" t="s">
        <v>846</v>
      </c>
      <c r="B149" t="s">
        <v>846</v>
      </c>
      <c r="C149" t="s">
        <v>1298</v>
      </c>
      <c r="D149" t="s">
        <v>345</v>
      </c>
      <c r="E149" t="s">
        <v>19</v>
      </c>
      <c r="F149">
        <v>227682500</v>
      </c>
      <c r="G149" t="s">
        <v>1063</v>
      </c>
      <c r="H149" s="6">
        <v>1.8249999999999999E-4</v>
      </c>
      <c r="I149">
        <v>9.8425999999999991</v>
      </c>
      <c r="J149">
        <v>1562619</v>
      </c>
      <c r="K149">
        <v>2017</v>
      </c>
      <c r="L149">
        <v>130000</v>
      </c>
      <c r="M149" t="s">
        <v>1071</v>
      </c>
      <c r="N149" s="1">
        <v>29.17</v>
      </c>
      <c r="O149" s="1">
        <v>16265</v>
      </c>
      <c r="P149" s="1">
        <v>7.1451672220022129</v>
      </c>
      <c r="Q149" s="1">
        <v>4.4143867199508149</v>
      </c>
      <c r="R149" s="1">
        <v>1.2234860129111589</v>
      </c>
      <c r="S149" s="1">
        <v>-0.87047037416051332</v>
      </c>
      <c r="T149" s="1">
        <v>-6.3591363832380168</v>
      </c>
      <c r="U149" s="1" t="s">
        <v>1115</v>
      </c>
      <c r="V149" s="1" t="s">
        <v>1115</v>
      </c>
      <c r="W149" s="1">
        <v>25</v>
      </c>
      <c r="X149" s="1">
        <v>3.5</v>
      </c>
      <c r="Y149">
        <v>5.2236779999999996</v>
      </c>
      <c r="Z149">
        <v>98.089240666703716</v>
      </c>
      <c r="AA149">
        <v>-18.917190000000002</v>
      </c>
      <c r="AB149" t="s">
        <v>1124</v>
      </c>
      <c r="AC149" t="s">
        <v>1119</v>
      </c>
      <c r="AD149">
        <v>6245330481.2600002</v>
      </c>
      <c r="AE149" t="s">
        <v>1125</v>
      </c>
      <c r="AF149">
        <v>1.1727570295333862</v>
      </c>
      <c r="AG149">
        <v>16.492490620000002</v>
      </c>
    </row>
    <row r="150" spans="1:33" x14ac:dyDescent="0.3">
      <c r="A150" t="s">
        <v>641</v>
      </c>
      <c r="B150" t="s">
        <v>641</v>
      </c>
      <c r="C150" t="s">
        <v>1299</v>
      </c>
      <c r="D150" t="s">
        <v>140</v>
      </c>
      <c r="E150" t="s">
        <v>29</v>
      </c>
      <c r="F150">
        <v>386258100</v>
      </c>
      <c r="G150" t="s">
        <v>1065</v>
      </c>
      <c r="H150" s="6">
        <v>1.20955E-3</v>
      </c>
      <c r="I150">
        <v>202.53190000000001</v>
      </c>
      <c r="J150">
        <v>2495249</v>
      </c>
      <c r="K150">
        <v>1999</v>
      </c>
      <c r="L150">
        <v>6300</v>
      </c>
      <c r="M150" t="s">
        <v>1064</v>
      </c>
      <c r="N150" s="1">
        <v>109.57</v>
      </c>
      <c r="O150" s="1">
        <v>2448.5</v>
      </c>
      <c r="P150" s="1">
        <v>9.9576476009944699</v>
      </c>
      <c r="Q150" s="1">
        <v>6.3181539718194806</v>
      </c>
      <c r="R150" s="1">
        <v>10.855625893404126</v>
      </c>
      <c r="S150" s="1">
        <v>1.2280704399194666</v>
      </c>
      <c r="T150" s="1">
        <v>1.9337732212671006</v>
      </c>
      <c r="U150" s="1" t="s">
        <v>1116</v>
      </c>
      <c r="V150" s="1" t="s">
        <v>1115</v>
      </c>
      <c r="W150" s="1">
        <v>27.272699356079102</v>
      </c>
      <c r="X150" s="1">
        <v>8.1666698455810547</v>
      </c>
      <c r="Y150">
        <v>5.6017260000000002</v>
      </c>
      <c r="Z150">
        <v>105.30926072937221</v>
      </c>
      <c r="AA150">
        <v>50.723820000000003</v>
      </c>
      <c r="AB150" t="s">
        <v>1118</v>
      </c>
      <c r="AC150" t="s">
        <v>1119</v>
      </c>
      <c r="AD150">
        <v>41225329681.250008</v>
      </c>
      <c r="AE150" t="s">
        <v>1120</v>
      </c>
      <c r="AF150">
        <v>1.1712844371795654</v>
      </c>
      <c r="AG150">
        <v>23.701374999999999</v>
      </c>
    </row>
    <row r="151" spans="1:33" x14ac:dyDescent="0.3">
      <c r="A151" t="s">
        <v>776</v>
      </c>
      <c r="B151" t="s">
        <v>776</v>
      </c>
      <c r="C151" t="s">
        <v>1300</v>
      </c>
      <c r="D151" t="s">
        <v>276</v>
      </c>
      <c r="E151" t="s">
        <v>17</v>
      </c>
      <c r="F151">
        <v>276080200</v>
      </c>
      <c r="G151" t="s">
        <v>1065</v>
      </c>
      <c r="H151" s="6">
        <v>8.5797E-4</v>
      </c>
      <c r="I151">
        <v>30.729800000000001</v>
      </c>
      <c r="J151">
        <v>2620952</v>
      </c>
      <c r="K151">
        <v>1991</v>
      </c>
      <c r="L151">
        <v>12900</v>
      </c>
      <c r="M151" t="s">
        <v>1071</v>
      </c>
      <c r="N151" s="1">
        <v>123.77</v>
      </c>
      <c r="O151" s="1">
        <v>6991</v>
      </c>
      <c r="P151" s="1">
        <v>7.042697805552022</v>
      </c>
      <c r="Q151" s="1">
        <v>11.285939064511515</v>
      </c>
      <c r="R151" s="1">
        <v>16.149334859104563</v>
      </c>
      <c r="S151" s="1">
        <v>13.477219649337275</v>
      </c>
      <c r="T151" s="1">
        <v>20.627572372496758</v>
      </c>
      <c r="U151" s="1" t="s">
        <v>1116</v>
      </c>
      <c r="V151" s="1" t="s">
        <v>1115</v>
      </c>
      <c r="W151" s="1">
        <v>25</v>
      </c>
      <c r="X151" s="1">
        <v>9.5</v>
      </c>
      <c r="Y151">
        <v>2.430355</v>
      </c>
      <c r="Z151">
        <v>98.329381561030061</v>
      </c>
      <c r="AA151">
        <v>1.6823330000000001</v>
      </c>
      <c r="AB151" t="s">
        <v>1118</v>
      </c>
      <c r="AC151" t="s">
        <v>1119</v>
      </c>
      <c r="AD151">
        <v>30973441452.459999</v>
      </c>
      <c r="AE151" t="s">
        <v>1120</v>
      </c>
      <c r="AF151">
        <v>0.6337619423866272</v>
      </c>
      <c r="AG151">
        <v>10.56021063</v>
      </c>
    </row>
    <row r="152" spans="1:33" x14ac:dyDescent="0.3">
      <c r="A152" t="s">
        <v>891</v>
      </c>
      <c r="B152" t="s">
        <v>891</v>
      </c>
      <c r="C152" t="s">
        <v>1301</v>
      </c>
      <c r="D152" t="s">
        <v>390</v>
      </c>
      <c r="E152" t="s">
        <v>39</v>
      </c>
      <c r="F152">
        <v>542659100</v>
      </c>
      <c r="G152" t="s">
        <v>1065</v>
      </c>
      <c r="H152" s="6">
        <v>7.9518000000000004E-4</v>
      </c>
      <c r="I152">
        <v>253.23410000000001</v>
      </c>
      <c r="J152">
        <v>4600131</v>
      </c>
      <c r="K152">
        <v>1998</v>
      </c>
      <c r="L152">
        <v>10800</v>
      </c>
      <c r="M152" t="s">
        <v>1071</v>
      </c>
      <c r="N152" s="1">
        <v>47.13</v>
      </c>
      <c r="O152" s="1">
        <v>10420</v>
      </c>
      <c r="P152" s="1">
        <v>9.2779052314692176</v>
      </c>
      <c r="Q152" s="1">
        <v>130.59500959692897</v>
      </c>
      <c r="R152" s="1">
        <v>28.051823416506714</v>
      </c>
      <c r="S152" s="1">
        <v>20.89687806737637</v>
      </c>
      <c r="T152" s="1">
        <v>12.645112673767418</v>
      </c>
      <c r="U152" s="1" t="s">
        <v>1115</v>
      </c>
      <c r="V152" s="1" t="s">
        <v>1115</v>
      </c>
      <c r="W152" s="1">
        <v>38.461498260498047</v>
      </c>
      <c r="X152" s="1">
        <v>2.9166700839996338</v>
      </c>
      <c r="Y152">
        <v>2.953967</v>
      </c>
      <c r="Z152">
        <v>99.429868924949332</v>
      </c>
      <c r="AA152">
        <v>5.2482300000000004</v>
      </c>
      <c r="AB152" t="s">
        <v>1118</v>
      </c>
      <c r="AC152" t="s">
        <v>1119</v>
      </c>
      <c r="AD152">
        <v>27122101168.259998</v>
      </c>
      <c r="AE152" t="s">
        <v>1120</v>
      </c>
      <c r="AF152">
        <v>1.2876330614089966</v>
      </c>
      <c r="AG152">
        <v>17.603131250000001</v>
      </c>
    </row>
    <row r="153" spans="1:33" hidden="1" x14ac:dyDescent="0.3">
      <c r="A153" t="s">
        <v>623</v>
      </c>
      <c r="B153" t="s">
        <v>623</v>
      </c>
      <c r="C153" t="s">
        <v>1302</v>
      </c>
      <c r="D153" t="s">
        <v>122</v>
      </c>
      <c r="E153" t="s">
        <v>12</v>
      </c>
      <c r="F153">
        <v>284828100</v>
      </c>
      <c r="G153" t="s">
        <v>1063</v>
      </c>
      <c r="H153" s="6">
        <v>1.08281E-3</v>
      </c>
      <c r="I153">
        <v>39.0565</v>
      </c>
      <c r="J153">
        <v>1028565</v>
      </c>
      <c r="K153">
        <v>1924</v>
      </c>
      <c r="L153">
        <v>47000</v>
      </c>
      <c r="M153" t="s">
        <v>1076</v>
      </c>
      <c r="N153" s="1">
        <v>153.19999999999999</v>
      </c>
      <c r="O153" s="1">
        <v>12733.1</v>
      </c>
      <c r="P153" s="1">
        <v>9.2153029895414331</v>
      </c>
      <c r="Q153" s="1">
        <v>8.8737228169102575</v>
      </c>
      <c r="R153" s="1">
        <v>12.554680321367146</v>
      </c>
      <c r="S153" s="1">
        <v>4.4352818436347956</v>
      </c>
      <c r="T153" s="1">
        <v>8.8356312332095346</v>
      </c>
      <c r="U153" s="1" t="s">
        <v>1115</v>
      </c>
      <c r="V153" s="1" t="s">
        <v>1115</v>
      </c>
      <c r="W153" s="1">
        <v>38.461498260498047</v>
      </c>
      <c r="X153" s="1">
        <v>2.1666700839996338</v>
      </c>
      <c r="Y153">
        <v>2.0218750000000001</v>
      </c>
      <c r="Z153">
        <v>94.910729748072939</v>
      </c>
      <c r="AA153">
        <v>3.1543060000000001</v>
      </c>
      <c r="AB153" t="s">
        <v>1168</v>
      </c>
      <c r="AC153" t="s">
        <v>1119</v>
      </c>
      <c r="AD153">
        <v>43205568421.400002</v>
      </c>
      <c r="AE153" t="s">
        <v>1120</v>
      </c>
      <c r="AF153">
        <v>1.1740281581878662</v>
      </c>
      <c r="AG153">
        <v>19.864693750000001</v>
      </c>
    </row>
    <row r="154" spans="1:33" hidden="1" x14ac:dyDescent="0.3">
      <c r="A154" t="s">
        <v>609</v>
      </c>
      <c r="B154" t="s">
        <v>609</v>
      </c>
      <c r="C154" t="s">
        <v>1303</v>
      </c>
      <c r="D154" t="s">
        <v>108</v>
      </c>
      <c r="E154" t="s">
        <v>47</v>
      </c>
      <c r="F154">
        <v>354862900</v>
      </c>
      <c r="G154" t="s">
        <v>1063</v>
      </c>
      <c r="H154" s="6">
        <v>9.6451999999999996E-4</v>
      </c>
      <c r="I154">
        <v>19.499300000000002</v>
      </c>
      <c r="J154">
        <v>1621303</v>
      </c>
      <c r="K154">
        <v>1997</v>
      </c>
      <c r="L154">
        <v>13871</v>
      </c>
      <c r="M154" t="s">
        <v>1075</v>
      </c>
      <c r="N154" s="1">
        <v>95.39</v>
      </c>
      <c r="O154" s="1">
        <v>13676</v>
      </c>
      <c r="P154" s="1">
        <v>5.9287439255482859</v>
      </c>
      <c r="Q154" s="1">
        <v>9.8420590816028088</v>
      </c>
      <c r="R154" s="1">
        <v>20.663936823632643</v>
      </c>
      <c r="S154" s="1">
        <v>2.4457560551021222</v>
      </c>
      <c r="T154" s="1">
        <v>5.3745623568716052</v>
      </c>
      <c r="U154" s="1" t="s">
        <v>1115</v>
      </c>
      <c r="V154" s="1" t="s">
        <v>1115</v>
      </c>
      <c r="W154" s="1">
        <v>16.66670036315918</v>
      </c>
      <c r="X154" s="1">
        <v>2.25</v>
      </c>
      <c r="Y154">
        <v>4.4280549999999996</v>
      </c>
      <c r="Z154">
        <v>73.815437838701754</v>
      </c>
      <c r="AA154">
        <v>7.9566109999999997</v>
      </c>
      <c r="AB154" t="s">
        <v>1149</v>
      </c>
      <c r="AC154" t="s">
        <v>1119</v>
      </c>
      <c r="AD154">
        <v>33197419430.399998</v>
      </c>
      <c r="AE154" t="s">
        <v>1120</v>
      </c>
      <c r="AF154">
        <v>0.67547744512557983</v>
      </c>
      <c r="AG154">
        <v>24.129775630000001</v>
      </c>
    </row>
    <row r="155" spans="1:33" hidden="1" x14ac:dyDescent="0.3">
      <c r="A155" t="s">
        <v>629</v>
      </c>
      <c r="B155" t="s">
        <v>629</v>
      </c>
      <c r="C155" t="s">
        <v>1304</v>
      </c>
      <c r="D155" t="s">
        <v>128</v>
      </c>
      <c r="E155" t="s">
        <v>21</v>
      </c>
      <c r="F155">
        <v>122443400</v>
      </c>
      <c r="G155" t="s">
        <v>1063</v>
      </c>
      <c r="H155" s="6">
        <v>7.9045000000000005E-4</v>
      </c>
      <c r="I155">
        <v>39.287399999999998</v>
      </c>
      <c r="J155">
        <v>838114</v>
      </c>
      <c r="K155">
        <v>1913</v>
      </c>
      <c r="L155">
        <v>12700</v>
      </c>
      <c r="M155" t="s">
        <v>1093</v>
      </c>
      <c r="N155" s="1">
        <v>219.09</v>
      </c>
      <c r="O155" s="1">
        <v>4923.8999999999996</v>
      </c>
      <c r="P155" s="1">
        <v>8.9980367214653043</v>
      </c>
      <c r="Q155" s="1">
        <v>15.114035622169419</v>
      </c>
      <c r="R155" s="1">
        <v>23.111761002457403</v>
      </c>
      <c r="S155" s="1">
        <v>4.1624044499551669</v>
      </c>
      <c r="T155" s="1">
        <v>6.0342865709924798</v>
      </c>
      <c r="U155" s="1" t="s">
        <v>1115</v>
      </c>
      <c r="V155" s="1" t="s">
        <v>1115</v>
      </c>
      <c r="W155" s="1">
        <v>30</v>
      </c>
      <c r="X155" s="1">
        <v>4.9166698455810547</v>
      </c>
      <c r="Y155">
        <v>8.2411329999999996</v>
      </c>
      <c r="Z155">
        <v>106.01157574049682</v>
      </c>
      <c r="AA155">
        <v>13.389469999999999</v>
      </c>
      <c r="AB155" t="s">
        <v>1147</v>
      </c>
      <c r="AC155" t="s">
        <v>1119</v>
      </c>
      <c r="AD155">
        <v>27208154358.09</v>
      </c>
      <c r="AE155" t="s">
        <v>1120</v>
      </c>
      <c r="AF155">
        <v>1.178815484046936</v>
      </c>
      <c r="AG155">
        <v>25.763842189999998</v>
      </c>
    </row>
    <row r="156" spans="1:33" x14ac:dyDescent="0.3">
      <c r="A156" t="s">
        <v>716</v>
      </c>
      <c r="B156" t="s">
        <v>716</v>
      </c>
      <c r="C156" t="s">
        <v>1305</v>
      </c>
      <c r="D156" t="s">
        <v>216</v>
      </c>
      <c r="E156" t="s">
        <v>47</v>
      </c>
      <c r="F156">
        <v>381874700</v>
      </c>
      <c r="G156" t="s">
        <v>1063</v>
      </c>
      <c r="H156" s="6">
        <v>7.5235999999999999E-4</v>
      </c>
      <c r="I156">
        <v>35.310099999999998</v>
      </c>
      <c r="J156">
        <v>2110492</v>
      </c>
      <c r="K156">
        <v>1987</v>
      </c>
      <c r="L156">
        <v>13003</v>
      </c>
      <c r="M156" t="s">
        <v>1075</v>
      </c>
      <c r="N156" s="1">
        <v>68.83</v>
      </c>
      <c r="O156" s="1">
        <v>14905</v>
      </c>
      <c r="P156" s="1">
        <v>6.5783737582342754</v>
      </c>
      <c r="Q156" s="1">
        <v>6.2059711506205968</v>
      </c>
      <c r="R156" s="1">
        <v>9.9094263669909424</v>
      </c>
      <c r="S156" s="1">
        <v>1.1360358574616864</v>
      </c>
      <c r="T156" s="1">
        <v>3.4505716256907961</v>
      </c>
      <c r="U156" s="1" t="s">
        <v>1115</v>
      </c>
      <c r="V156" s="1" t="s">
        <v>1115</v>
      </c>
      <c r="W156" s="1">
        <v>27.272699356079102</v>
      </c>
      <c r="X156" s="1">
        <v>6.5</v>
      </c>
      <c r="Y156">
        <v>4.7609069999999996</v>
      </c>
      <c r="Z156">
        <v>103.63842568391919</v>
      </c>
      <c r="AA156">
        <v>6.4943470000000003</v>
      </c>
      <c r="AB156" t="s">
        <v>1118</v>
      </c>
      <c r="AC156" t="s">
        <v>1119</v>
      </c>
      <c r="AD156">
        <v>25894921643.940002</v>
      </c>
      <c r="AE156" t="s">
        <v>1120</v>
      </c>
      <c r="AF156">
        <v>0.86777472496032715</v>
      </c>
      <c r="AG156">
        <v>27.898217750000001</v>
      </c>
    </row>
    <row r="157" spans="1:33" hidden="1" x14ac:dyDescent="0.3">
      <c r="A157" t="s">
        <v>851</v>
      </c>
      <c r="B157" t="s">
        <v>851</v>
      </c>
      <c r="C157" t="s">
        <v>1306</v>
      </c>
      <c r="D157" t="s">
        <v>350</v>
      </c>
      <c r="E157" t="s">
        <v>27</v>
      </c>
      <c r="F157">
        <v>357220200</v>
      </c>
      <c r="G157" t="s">
        <v>1063</v>
      </c>
      <c r="H157" s="6">
        <v>1.74719E-3</v>
      </c>
      <c r="I157">
        <v>65.399299999999997</v>
      </c>
      <c r="J157">
        <v>1515037</v>
      </c>
      <c r="K157">
        <v>1976</v>
      </c>
      <c r="L157">
        <v>63000</v>
      </c>
      <c r="M157" t="s">
        <v>1097</v>
      </c>
      <c r="N157" s="1">
        <v>267.25</v>
      </c>
      <c r="O157" s="1">
        <v>17737</v>
      </c>
      <c r="P157" s="1">
        <v>8.9746417281625224</v>
      </c>
      <c r="Q157" s="1">
        <v>13.474657495630602</v>
      </c>
      <c r="R157" s="1">
        <v>17.872244460731803</v>
      </c>
      <c r="S157" s="1">
        <v>10.61377183363815</v>
      </c>
      <c r="T157" s="1">
        <v>14.771911181192612</v>
      </c>
      <c r="U157" s="1" t="s">
        <v>1115</v>
      </c>
      <c r="V157" s="1" t="s">
        <v>1115</v>
      </c>
      <c r="W157" s="1">
        <v>43.75</v>
      </c>
      <c r="X157" s="1">
        <v>13.66670036315918</v>
      </c>
      <c r="Y157">
        <v>2.7123240000000002</v>
      </c>
      <c r="Z157">
        <v>103.48585082289819</v>
      </c>
      <c r="AA157">
        <v>16.3841</v>
      </c>
      <c r="AB157" t="s">
        <v>1149</v>
      </c>
      <c r="AC157" t="s">
        <v>1119</v>
      </c>
      <c r="AD157">
        <v>93295199111.660004</v>
      </c>
      <c r="AE157" t="s">
        <v>1120</v>
      </c>
      <c r="AF157">
        <v>1.0161958932876587</v>
      </c>
      <c r="AG157">
        <v>26.176076559999998</v>
      </c>
    </row>
    <row r="158" spans="1:33" hidden="1" x14ac:dyDescent="0.3">
      <c r="A158" t="s">
        <v>910</v>
      </c>
      <c r="B158" t="s">
        <v>910</v>
      </c>
      <c r="C158" t="s">
        <v>1307</v>
      </c>
      <c r="D158" t="s">
        <v>409</v>
      </c>
      <c r="E158" t="s">
        <v>29</v>
      </c>
      <c r="F158">
        <v>238827600</v>
      </c>
      <c r="G158" t="s">
        <v>1063</v>
      </c>
      <c r="H158" s="6">
        <v>3.3269100000000002E-3</v>
      </c>
      <c r="I158">
        <v>19.268999999999998</v>
      </c>
      <c r="J158">
        <v>1207915</v>
      </c>
      <c r="K158">
        <v>2001</v>
      </c>
      <c r="L158">
        <v>98200</v>
      </c>
      <c r="M158" t="s">
        <v>1100</v>
      </c>
      <c r="N158" s="1">
        <v>483.59</v>
      </c>
      <c r="O158" s="1">
        <v>156595</v>
      </c>
      <c r="P158" s="1">
        <v>7.1320558338360902</v>
      </c>
      <c r="Q158" s="1">
        <v>3.8475047096012003</v>
      </c>
      <c r="R158" s="1">
        <v>5.5046457422012196</v>
      </c>
      <c r="S158" s="1">
        <v>5.9904543732169167</v>
      </c>
      <c r="T158" s="1">
        <v>10.049908697567052</v>
      </c>
      <c r="U158" s="1" t="s">
        <v>1115</v>
      </c>
      <c r="V158" s="1" t="s">
        <v>1116</v>
      </c>
      <c r="W158" s="1">
        <v>40</v>
      </c>
      <c r="X158" s="1">
        <v>5.3333301544189453</v>
      </c>
      <c r="Y158">
        <v>2.1992590000000001</v>
      </c>
      <c r="Z158">
        <v>97.631713950969399</v>
      </c>
      <c r="AA158">
        <v>15.48292</v>
      </c>
      <c r="AB158" t="s">
        <v>1250</v>
      </c>
      <c r="AC158" t="s">
        <v>1119</v>
      </c>
      <c r="AD158">
        <v>114319598675.94002</v>
      </c>
      <c r="AE158" t="s">
        <v>1120</v>
      </c>
      <c r="AF158">
        <v>0.73388785123825073</v>
      </c>
      <c r="AG158">
        <v>11.383425000000001</v>
      </c>
    </row>
    <row r="159" spans="1:33" hidden="1" x14ac:dyDescent="0.3">
      <c r="A159" t="s">
        <v>827</v>
      </c>
      <c r="B159" t="s">
        <v>827</v>
      </c>
      <c r="C159" t="s">
        <v>1308</v>
      </c>
      <c r="D159" t="s">
        <v>326</v>
      </c>
      <c r="E159" t="s">
        <v>12</v>
      </c>
      <c r="F159">
        <v>118800000</v>
      </c>
      <c r="G159" t="s">
        <v>1063</v>
      </c>
      <c r="H159" s="6">
        <v>3.2010999999999997E-4</v>
      </c>
      <c r="I159">
        <v>14.3339</v>
      </c>
      <c r="J159">
        <v>1129889</v>
      </c>
      <c r="K159">
        <v>1993</v>
      </c>
      <c r="L159">
        <v>14000</v>
      </c>
      <c r="M159" t="s">
        <v>1076</v>
      </c>
      <c r="N159" s="1">
        <v>90</v>
      </c>
      <c r="O159" s="1">
        <v>10580</v>
      </c>
      <c r="P159" s="1">
        <v>7.8678563123496037</v>
      </c>
      <c r="Q159" s="1">
        <v>7.4952741020793949</v>
      </c>
      <c r="R159" s="1">
        <v>10.954631379962192</v>
      </c>
      <c r="S159" s="1">
        <v>5.9604756244787325</v>
      </c>
      <c r="T159" s="1">
        <v>8.0749989726338729</v>
      </c>
      <c r="U159" s="1" t="s">
        <v>1116</v>
      </c>
      <c r="V159" s="1" t="s">
        <v>1115</v>
      </c>
      <c r="W159" s="1">
        <v>30</v>
      </c>
      <c r="X159" s="1">
        <v>9.1666698455810547</v>
      </c>
      <c r="Y159">
        <v>1.872147</v>
      </c>
      <c r="Z159">
        <v>105.39630499401353</v>
      </c>
      <c r="AA159">
        <v>1.632163</v>
      </c>
      <c r="AB159" t="s">
        <v>1190</v>
      </c>
      <c r="AC159" t="s">
        <v>1119</v>
      </c>
      <c r="AD159">
        <v>10797932856.359999</v>
      </c>
      <c r="AE159" t="s">
        <v>1120</v>
      </c>
      <c r="AF159">
        <v>1.1393486261367798</v>
      </c>
      <c r="AG159">
        <v>24.289401560000002</v>
      </c>
    </row>
    <row r="160" spans="1:33" hidden="1" x14ac:dyDescent="0.3">
      <c r="A160" t="s">
        <v>625</v>
      </c>
      <c r="B160" t="s">
        <v>625</v>
      </c>
      <c r="C160" t="s">
        <v>1309</v>
      </c>
      <c r="D160" t="s">
        <v>124</v>
      </c>
      <c r="E160" t="s">
        <v>21</v>
      </c>
      <c r="F160">
        <v>591400000</v>
      </c>
      <c r="G160" t="s">
        <v>1063</v>
      </c>
      <c r="H160" s="6">
        <v>1.5501999999999998E-3</v>
      </c>
      <c r="I160">
        <v>16.869299999999999</v>
      </c>
      <c r="J160">
        <v>3654402</v>
      </c>
      <c r="K160">
        <v>1890</v>
      </c>
      <c r="L160">
        <v>85500</v>
      </c>
      <c r="M160" t="s">
        <v>1079</v>
      </c>
      <c r="N160" s="1">
        <v>91.03</v>
      </c>
      <c r="O160" s="1">
        <v>13804</v>
      </c>
      <c r="P160" s="1">
        <v>8.0178263236192144</v>
      </c>
      <c r="Q160" s="1">
        <v>23.406259055346275</v>
      </c>
      <c r="R160" s="1">
        <v>19.023471457548535</v>
      </c>
      <c r="S160" s="1">
        <v>10.347679450439806</v>
      </c>
      <c r="T160" s="1">
        <v>13.084693221515167</v>
      </c>
      <c r="U160" s="1" t="s">
        <v>1115</v>
      </c>
      <c r="V160" s="1" t="s">
        <v>1115</v>
      </c>
      <c r="W160" s="1">
        <v>27.272699356079102</v>
      </c>
      <c r="X160" s="1">
        <v>2.0833299160003662</v>
      </c>
      <c r="Y160">
        <v>2.519584</v>
      </c>
      <c r="Z160">
        <v>79.058184177929618</v>
      </c>
      <c r="AA160">
        <v>7.1876850000000001</v>
      </c>
      <c r="AB160" t="s">
        <v>566</v>
      </c>
      <c r="AC160" t="s">
        <v>1119</v>
      </c>
      <c r="AD160">
        <v>52657669694.720001</v>
      </c>
      <c r="AE160" t="s">
        <v>1120</v>
      </c>
      <c r="AF160">
        <v>0.95235413312911987</v>
      </c>
      <c r="AG160">
        <v>29.250818280000001</v>
      </c>
    </row>
    <row r="161" spans="1:33" x14ac:dyDescent="0.3">
      <c r="A161" t="s">
        <v>580</v>
      </c>
      <c r="B161" t="s">
        <v>580</v>
      </c>
      <c r="C161" t="s">
        <v>1310</v>
      </c>
      <c r="D161" t="s">
        <v>79</v>
      </c>
      <c r="E161" t="s">
        <v>19</v>
      </c>
      <c r="F161">
        <v>135923600</v>
      </c>
      <c r="G161" t="s">
        <v>1065</v>
      </c>
      <c r="H161" s="6">
        <v>8.7431E-4</v>
      </c>
      <c r="I161">
        <v>108.7336</v>
      </c>
      <c r="J161">
        <v>4295651</v>
      </c>
      <c r="K161">
        <v>2006</v>
      </c>
      <c r="L161">
        <v>2260</v>
      </c>
      <c r="M161" t="s">
        <v>1104</v>
      </c>
      <c r="N161" s="1">
        <v>254.74</v>
      </c>
      <c r="O161" s="1">
        <v>1382.049</v>
      </c>
      <c r="P161" s="1">
        <v>11.164478443012703</v>
      </c>
      <c r="Q161" s="1">
        <v>10.524156524117453</v>
      </c>
      <c r="R161" s="1">
        <v>15.616812428502897</v>
      </c>
      <c r="S161" s="1">
        <v>4.3494182268891493</v>
      </c>
      <c r="T161" s="1">
        <v>2.3668970285549618</v>
      </c>
      <c r="U161" s="1" t="s">
        <v>1115</v>
      </c>
      <c r="V161" s="1" t="s">
        <v>1115</v>
      </c>
      <c r="W161" s="1">
        <v>14.285699844360352</v>
      </c>
      <c r="X161" s="1">
        <v>5.5</v>
      </c>
      <c r="Y161">
        <v>1.6164430000000001</v>
      </c>
      <c r="Z161">
        <v>81.903810842216316</v>
      </c>
      <c r="AA161">
        <v>165.227</v>
      </c>
      <c r="AB161" t="s">
        <v>1118</v>
      </c>
      <c r="AC161" t="s">
        <v>1119</v>
      </c>
      <c r="AD161">
        <v>30309597320.280003</v>
      </c>
      <c r="AE161" t="s">
        <v>1120</v>
      </c>
      <c r="AF161">
        <v>1.3603718280792236</v>
      </c>
      <c r="AG161">
        <v>21.7417625</v>
      </c>
    </row>
    <row r="162" spans="1:33" hidden="1" x14ac:dyDescent="0.3">
      <c r="A162" t="s">
        <v>626</v>
      </c>
      <c r="B162" t="s">
        <v>626</v>
      </c>
      <c r="C162" t="s">
        <v>1311</v>
      </c>
      <c r="D162" t="s">
        <v>125</v>
      </c>
      <c r="E162" t="s">
        <v>25</v>
      </c>
      <c r="F162">
        <v>587389500</v>
      </c>
      <c r="G162" t="s">
        <v>1063</v>
      </c>
      <c r="H162" s="6">
        <v>2.1132300000000002E-3</v>
      </c>
      <c r="I162">
        <v>9.7874999999999996</v>
      </c>
      <c r="J162">
        <v>3011810</v>
      </c>
      <c r="K162">
        <v>1985</v>
      </c>
      <c r="L162">
        <v>2800</v>
      </c>
      <c r="M162" t="s">
        <v>1083</v>
      </c>
      <c r="N162" s="1">
        <v>131.49</v>
      </c>
      <c r="O162" s="1">
        <v>19139</v>
      </c>
      <c r="P162" s="1">
        <v>8.3231933465406271</v>
      </c>
      <c r="Q162" s="1">
        <v>24.3690892941115</v>
      </c>
      <c r="R162" s="1">
        <v>31.882543497570403</v>
      </c>
      <c r="S162" s="1">
        <v>7.6190959154377795</v>
      </c>
      <c r="T162" s="1">
        <v>9.275183324669408</v>
      </c>
      <c r="U162" s="1" t="s">
        <v>1115</v>
      </c>
      <c r="V162" s="1" t="s">
        <v>1115</v>
      </c>
      <c r="W162" s="1">
        <v>20</v>
      </c>
      <c r="X162" s="1">
        <v>1.4166699647903442</v>
      </c>
      <c r="Y162">
        <v>2.3064960000000001</v>
      </c>
      <c r="Z162">
        <v>106.12227990656832</v>
      </c>
      <c r="AA162">
        <v>6.715452</v>
      </c>
      <c r="AB162" t="s">
        <v>1122</v>
      </c>
      <c r="AC162" t="s">
        <v>1119</v>
      </c>
      <c r="AD162">
        <v>72736441289.680008</v>
      </c>
      <c r="AE162" t="s">
        <v>1120</v>
      </c>
      <c r="AF162">
        <v>0.88674861192703247</v>
      </c>
      <c r="AG162">
        <v>33.627453129999999</v>
      </c>
    </row>
    <row r="163" spans="1:33" hidden="1" x14ac:dyDescent="0.3">
      <c r="A163" t="s">
        <v>606</v>
      </c>
      <c r="B163" t="s">
        <v>606</v>
      </c>
      <c r="C163" t="s">
        <v>1312</v>
      </c>
      <c r="D163" t="s">
        <v>105</v>
      </c>
      <c r="E163" t="s">
        <v>19</v>
      </c>
      <c r="F163">
        <v>57513490</v>
      </c>
      <c r="G163" t="s">
        <v>1063</v>
      </c>
      <c r="H163" s="6">
        <v>6.11E-4</v>
      </c>
      <c r="I163">
        <v>54.729300000000002</v>
      </c>
      <c r="J163">
        <v>371362</v>
      </c>
      <c r="K163">
        <v>2002</v>
      </c>
      <c r="L163">
        <v>58824</v>
      </c>
      <c r="M163" t="s">
        <v>1071</v>
      </c>
      <c r="N163" s="1">
        <v>357.63</v>
      </c>
      <c r="O163" s="1">
        <v>3758.1439999999998</v>
      </c>
      <c r="P163" s="1">
        <v>13.207723822072305</v>
      </c>
      <c r="Q163" s="1">
        <v>12.816219921322865</v>
      </c>
      <c r="R163" s="1">
        <v>14.43042097375726</v>
      </c>
      <c r="S163" s="1">
        <v>13.124021704972819</v>
      </c>
      <c r="T163" s="1">
        <v>16.425633505696997</v>
      </c>
      <c r="U163" s="1" t="s">
        <v>1116</v>
      </c>
      <c r="V163" s="1" t="s">
        <v>1115</v>
      </c>
      <c r="W163" s="1">
        <v>25</v>
      </c>
      <c r="X163" s="1">
        <v>20.25</v>
      </c>
      <c r="Y163">
        <v>3.5257109999999998</v>
      </c>
      <c r="Z163">
        <v>97.44750208180632</v>
      </c>
      <c r="AA163">
        <v>25.872779999999999</v>
      </c>
      <c r="AB163" t="s">
        <v>1130</v>
      </c>
      <c r="AC163" t="s">
        <v>1119</v>
      </c>
      <c r="AD163">
        <v>21156911695.680004</v>
      </c>
      <c r="AE163" t="s">
        <v>1120</v>
      </c>
      <c r="AF163">
        <v>1.6915645599365234</v>
      </c>
      <c r="AG163">
        <v>27.993042500000001</v>
      </c>
    </row>
    <row r="164" spans="1:33" x14ac:dyDescent="0.3">
      <c r="A164" t="s">
        <v>1021</v>
      </c>
      <c r="B164" t="s">
        <v>1021</v>
      </c>
      <c r="C164" t="s">
        <v>1313</v>
      </c>
      <c r="D164" t="s">
        <v>518</v>
      </c>
      <c r="E164" t="s">
        <v>33</v>
      </c>
      <c r="F164">
        <v>92538120</v>
      </c>
      <c r="G164" t="s">
        <v>1065</v>
      </c>
      <c r="H164" s="6">
        <v>1.9460300000000001E-3</v>
      </c>
      <c r="I164">
        <v>95.930999999999997</v>
      </c>
      <c r="J164">
        <v>367378</v>
      </c>
      <c r="K164">
        <v>1998</v>
      </c>
      <c r="L164">
        <v>10944</v>
      </c>
      <c r="M164" t="s">
        <v>1081</v>
      </c>
      <c r="N164" s="1">
        <v>715.85</v>
      </c>
      <c r="O164" s="1">
        <v>6635.5370000000003</v>
      </c>
      <c r="P164" s="1">
        <v>7.9560962774450328</v>
      </c>
      <c r="Q164" s="1">
        <v>7.5380636111289849</v>
      </c>
      <c r="R164" s="1">
        <v>16.70041173758808</v>
      </c>
      <c r="S164" s="1">
        <v>1.7866550174339995</v>
      </c>
      <c r="T164" s="1">
        <v>4.001877454983199</v>
      </c>
      <c r="U164" s="1" t="s">
        <v>1115</v>
      </c>
      <c r="V164" s="1" t="s">
        <v>1115</v>
      </c>
      <c r="W164" s="1">
        <v>33.333301544189453</v>
      </c>
      <c r="X164" s="1">
        <v>4.5</v>
      </c>
      <c r="Y164">
        <v>3.4545219999999999</v>
      </c>
      <c r="Z164">
        <v>104.13340498877062</v>
      </c>
      <c r="AA164">
        <v>12.3771</v>
      </c>
      <c r="AB164" t="s">
        <v>1118</v>
      </c>
      <c r="AC164" t="s">
        <v>1119</v>
      </c>
      <c r="AD164">
        <v>66981863780.450005</v>
      </c>
      <c r="AE164" t="s">
        <v>1120</v>
      </c>
      <c r="AF164">
        <v>0.94575965404510498</v>
      </c>
      <c r="AG164">
        <v>11.26825625</v>
      </c>
    </row>
    <row r="165" spans="1:33" hidden="1" x14ac:dyDescent="0.3">
      <c r="A165" t="s">
        <v>820</v>
      </c>
      <c r="B165" t="s">
        <v>820</v>
      </c>
      <c r="C165" t="s">
        <v>1314</v>
      </c>
      <c r="D165" t="s">
        <v>319</v>
      </c>
      <c r="E165" t="s">
        <v>33</v>
      </c>
      <c r="F165">
        <v>377918900</v>
      </c>
      <c r="G165" t="s">
        <v>1063</v>
      </c>
      <c r="H165" s="6">
        <v>6.2516000000000004E-4</v>
      </c>
      <c r="I165">
        <v>21.150700000000001</v>
      </c>
      <c r="J165">
        <v>2953498</v>
      </c>
      <c r="K165">
        <v>1992</v>
      </c>
      <c r="L165">
        <v>2400</v>
      </c>
      <c r="M165" t="s">
        <v>1081</v>
      </c>
      <c r="N165" s="1">
        <v>61.56</v>
      </c>
      <c r="O165" s="1">
        <v>2463.9969999999998</v>
      </c>
      <c r="P165" s="1">
        <v>7.6826995325257021</v>
      </c>
      <c r="Q165" s="1">
        <v>54.093004171677158</v>
      </c>
      <c r="R165" s="1">
        <v>24.499136971351835</v>
      </c>
      <c r="S165" s="1">
        <v>4.3281653363891035</v>
      </c>
      <c r="T165" s="1">
        <v>4.0883223512490385</v>
      </c>
      <c r="U165" s="1" t="s">
        <v>1115</v>
      </c>
      <c r="V165" s="1" t="s">
        <v>1115</v>
      </c>
      <c r="W165" s="1">
        <v>33.333301544189453</v>
      </c>
      <c r="X165" s="1">
        <v>4.1666698455810547</v>
      </c>
      <c r="Y165">
        <v>1.4944299999999999</v>
      </c>
      <c r="Z165">
        <v>96.936801316496087</v>
      </c>
      <c r="AA165">
        <v>3.8439459999999999</v>
      </c>
      <c r="AB165" t="s">
        <v>1128</v>
      </c>
      <c r="AC165" t="s">
        <v>1119</v>
      </c>
      <c r="AD165">
        <v>24179252501.599998</v>
      </c>
      <c r="AE165" t="s">
        <v>1120</v>
      </c>
      <c r="AF165">
        <v>0.82403075695037842</v>
      </c>
      <c r="AG165">
        <v>11.90824063</v>
      </c>
    </row>
    <row r="166" spans="1:33" hidden="1" x14ac:dyDescent="0.3">
      <c r="A166" t="s">
        <v>630</v>
      </c>
      <c r="B166" t="s">
        <v>630</v>
      </c>
      <c r="C166" t="s">
        <v>1315</v>
      </c>
      <c r="D166" t="s">
        <v>129</v>
      </c>
      <c r="E166" t="s">
        <v>25</v>
      </c>
      <c r="F166">
        <v>367046000</v>
      </c>
      <c r="G166" t="s">
        <v>1063</v>
      </c>
      <c r="H166" s="6">
        <v>3.1681999999999999E-4</v>
      </c>
      <c r="I166">
        <v>6.8018999999999998</v>
      </c>
      <c r="J166">
        <v>6332649</v>
      </c>
      <c r="K166">
        <v>2008</v>
      </c>
      <c r="L166">
        <v>693</v>
      </c>
      <c r="M166" t="s">
        <v>1083</v>
      </c>
      <c r="N166" s="1">
        <v>34.659999999999997</v>
      </c>
      <c r="O166" s="1">
        <v>4680.893</v>
      </c>
      <c r="P166" s="1">
        <v>8.1419691570454056</v>
      </c>
      <c r="Q166" s="1">
        <v>-24.690993791141992</v>
      </c>
      <c r="R166" s="1">
        <v>-29.075114513405882</v>
      </c>
      <c r="S166" s="1">
        <v>-3.893745958062417</v>
      </c>
      <c r="T166" s="1">
        <v>-3.7715694515073879</v>
      </c>
      <c r="U166" s="1" t="s">
        <v>1115</v>
      </c>
      <c r="V166" s="1" t="s">
        <v>1115</v>
      </c>
      <c r="W166" s="1">
        <v>50</v>
      </c>
      <c r="X166" s="1">
        <v>3.6666700839996338</v>
      </c>
      <c r="Y166">
        <v>4.0910869999999999</v>
      </c>
      <c r="Z166">
        <v>108.21613213271407</v>
      </c>
      <c r="AA166">
        <v>2.8459639999999999</v>
      </c>
      <c r="AB166" t="s">
        <v>1130</v>
      </c>
      <c r="AC166" t="s">
        <v>1119</v>
      </c>
      <c r="AD166">
        <v>11004039229.9</v>
      </c>
      <c r="AE166" t="s">
        <v>1120</v>
      </c>
      <c r="AF166">
        <v>1.0132123231887817</v>
      </c>
      <c r="AG166">
        <v>35.278724320000002</v>
      </c>
    </row>
    <row r="167" spans="1:33" hidden="1" x14ac:dyDescent="0.3">
      <c r="A167" t="s">
        <v>697</v>
      </c>
      <c r="B167" t="s">
        <v>697</v>
      </c>
      <c r="C167" t="s">
        <v>1316</v>
      </c>
      <c r="D167" t="s">
        <v>196</v>
      </c>
      <c r="E167" t="s">
        <v>47</v>
      </c>
      <c r="F167">
        <v>348307400</v>
      </c>
      <c r="G167" t="s">
        <v>1063</v>
      </c>
      <c r="H167" s="6">
        <v>8.1543000000000002E-4</v>
      </c>
      <c r="I167">
        <v>19.991599999999998</v>
      </c>
      <c r="J167">
        <v>1480434</v>
      </c>
      <c r="K167">
        <v>1927</v>
      </c>
      <c r="L167">
        <v>9227</v>
      </c>
      <c r="M167" t="s">
        <v>1075</v>
      </c>
      <c r="N167" s="1">
        <v>84.04</v>
      </c>
      <c r="O167" s="1">
        <v>9863.0849999999991</v>
      </c>
      <c r="P167" s="1">
        <v>5.9190612840910832</v>
      </c>
      <c r="Q167" s="1">
        <v>12.374698180133297</v>
      </c>
      <c r="R167" s="1">
        <v>20.209914038051991</v>
      </c>
      <c r="S167" s="1">
        <v>2.6607282279089945</v>
      </c>
      <c r="T167" s="1">
        <v>4.3565019231069799</v>
      </c>
      <c r="U167" s="1" t="s">
        <v>1115</v>
      </c>
      <c r="V167" s="1" t="s">
        <v>1115</v>
      </c>
      <c r="W167" s="1">
        <v>25</v>
      </c>
      <c r="X167" s="1">
        <v>1.8333300352096558</v>
      </c>
      <c r="Y167">
        <v>3.1286860000000001</v>
      </c>
      <c r="Z167">
        <v>87.19269172039111</v>
      </c>
      <c r="AA167">
        <v>9.8460710000000002</v>
      </c>
      <c r="AB167" t="s">
        <v>931</v>
      </c>
      <c r="AC167" t="s">
        <v>1119</v>
      </c>
      <c r="AD167">
        <v>28320875994.959999</v>
      </c>
      <c r="AE167" t="s">
        <v>1120</v>
      </c>
      <c r="AF167">
        <v>0.70274549722671509</v>
      </c>
      <c r="AG167">
        <v>18.825376049999999</v>
      </c>
    </row>
    <row r="168" spans="1:33" x14ac:dyDescent="0.3">
      <c r="A168" t="s">
        <v>967</v>
      </c>
      <c r="B168" t="s">
        <v>967</v>
      </c>
      <c r="C168" t="s">
        <v>1317</v>
      </c>
      <c r="D168" t="s">
        <v>465</v>
      </c>
      <c r="E168" t="s">
        <v>33</v>
      </c>
      <c r="F168">
        <v>64753810</v>
      </c>
      <c r="G168" t="s">
        <v>1063</v>
      </c>
      <c r="H168" s="6">
        <v>4.2266E-4</v>
      </c>
      <c r="I168">
        <v>41.711300000000001</v>
      </c>
      <c r="J168">
        <v>519262</v>
      </c>
      <c r="K168">
        <v>1994</v>
      </c>
      <c r="L168">
        <v>1757</v>
      </c>
      <c r="M168" t="s">
        <v>1081</v>
      </c>
      <c r="N168" s="1">
        <v>220.08</v>
      </c>
      <c r="O168" s="1">
        <v>1440.556</v>
      </c>
      <c r="P168" s="1">
        <v>7.6060236146389988</v>
      </c>
      <c r="Q168" s="1">
        <v>33.914266436014977</v>
      </c>
      <c r="R168" s="1">
        <v>26.864766104198658</v>
      </c>
      <c r="S168" s="1">
        <v>3.6695263202103994</v>
      </c>
      <c r="T168" s="1">
        <v>4.9112635469131289</v>
      </c>
      <c r="U168" s="1" t="s">
        <v>1115</v>
      </c>
      <c r="V168" s="1" t="s">
        <v>1115</v>
      </c>
      <c r="W168" s="1">
        <v>33.333301544189453</v>
      </c>
      <c r="X168" s="1">
        <v>12.16670036315918</v>
      </c>
      <c r="Y168">
        <v>1.15951</v>
      </c>
      <c r="Z168">
        <v>117.39196024667351</v>
      </c>
      <c r="AA168">
        <v>2.7266219999999999</v>
      </c>
      <c r="AB168" t="s">
        <v>1118</v>
      </c>
      <c r="AC168" t="s">
        <v>1119</v>
      </c>
      <c r="AD168">
        <v>14671271184.84</v>
      </c>
      <c r="AE168" t="s">
        <v>1120</v>
      </c>
      <c r="AF168">
        <v>0.80689775943756104</v>
      </c>
      <c r="AG168">
        <v>12.4368</v>
      </c>
    </row>
    <row r="169" spans="1:33" hidden="1" x14ac:dyDescent="0.3">
      <c r="A169" t="s">
        <v>622</v>
      </c>
      <c r="B169" t="s">
        <v>622</v>
      </c>
      <c r="C169" t="s">
        <v>1318</v>
      </c>
      <c r="D169" t="s">
        <v>121</v>
      </c>
      <c r="E169" t="s">
        <v>21</v>
      </c>
      <c r="F169">
        <v>397700000</v>
      </c>
      <c r="G169" t="s">
        <v>1063</v>
      </c>
      <c r="H169" s="6">
        <v>1.8721199999999999E-3</v>
      </c>
      <c r="I169">
        <v>28.587199999999999</v>
      </c>
      <c r="J169">
        <v>1612571</v>
      </c>
      <c r="K169">
        <v>2012</v>
      </c>
      <c r="L169">
        <v>85947</v>
      </c>
      <c r="M169" t="s">
        <v>1079</v>
      </c>
      <c r="N169" s="1">
        <v>162.70500000000001</v>
      </c>
      <c r="O169" s="1">
        <v>19628</v>
      </c>
      <c r="P169" s="1">
        <v>8.2951628141437652</v>
      </c>
      <c r="Q169" s="1">
        <v>10.923170980232321</v>
      </c>
      <c r="R169" s="1">
        <v>15.691868758915833</v>
      </c>
      <c r="S169" s="1">
        <v>6.7979960666753199</v>
      </c>
      <c r="T169" s="1">
        <v>9.2373987229987033</v>
      </c>
      <c r="U169" s="1" t="s">
        <v>1116</v>
      </c>
      <c r="V169" s="1" t="s">
        <v>1115</v>
      </c>
      <c r="W169" s="1">
        <v>33.333301544189453</v>
      </c>
      <c r="X169" s="1">
        <v>6.75</v>
      </c>
      <c r="Y169">
        <v>3.2082310000000001</v>
      </c>
      <c r="Z169">
        <v>88.774407935383522</v>
      </c>
      <c r="AA169">
        <v>17.558319999999998</v>
      </c>
      <c r="AB169" t="s">
        <v>1041</v>
      </c>
      <c r="AC169" t="s">
        <v>1119</v>
      </c>
      <c r="AD169">
        <v>64566594999.999992</v>
      </c>
      <c r="AE169" t="s">
        <v>1120</v>
      </c>
      <c r="AF169">
        <v>0.94523978233337402</v>
      </c>
      <c r="AG169">
        <v>17.942215170000001</v>
      </c>
    </row>
    <row r="170" spans="1:33" hidden="1" x14ac:dyDescent="0.3">
      <c r="A170" t="s">
        <v>628</v>
      </c>
      <c r="B170" t="s">
        <v>628</v>
      </c>
      <c r="C170" t="s">
        <v>1319</v>
      </c>
      <c r="D170" t="s">
        <v>127</v>
      </c>
      <c r="E170" t="s">
        <v>47</v>
      </c>
      <c r="F170">
        <v>203483700</v>
      </c>
      <c r="G170" t="s">
        <v>1063</v>
      </c>
      <c r="H170" s="6">
        <v>6.3868999999999992E-4</v>
      </c>
      <c r="I170">
        <v>17.553899999999999</v>
      </c>
      <c r="J170">
        <v>1603027</v>
      </c>
      <c r="K170">
        <v>1992</v>
      </c>
      <c r="L170">
        <v>12369</v>
      </c>
      <c r="M170" t="s">
        <v>1075</v>
      </c>
      <c r="N170" s="1">
        <v>106.96</v>
      </c>
      <c r="O170" s="1">
        <v>11742.896000000001</v>
      </c>
      <c r="P170" s="1">
        <v>5.528692822543082</v>
      </c>
      <c r="Q170" s="1">
        <v>9.5267726121392879</v>
      </c>
      <c r="R170" s="1">
        <v>15.716957724908745</v>
      </c>
      <c r="S170" s="1">
        <v>1.9421628523037093</v>
      </c>
      <c r="T170" s="1">
        <v>4.5939779514314454</v>
      </c>
      <c r="U170" s="1" t="s">
        <v>1116</v>
      </c>
      <c r="V170" s="1" t="s">
        <v>1115</v>
      </c>
      <c r="W170" s="1">
        <v>36.363601684570313</v>
      </c>
      <c r="X170" s="1">
        <v>0.33333298563957214</v>
      </c>
      <c r="Y170">
        <v>1.662563</v>
      </c>
      <c r="Z170">
        <v>104.15450829294781</v>
      </c>
      <c r="AA170">
        <v>10.72556</v>
      </c>
      <c r="AB170" t="s">
        <v>1320</v>
      </c>
      <c r="AC170" t="s">
        <v>1119</v>
      </c>
      <c r="AD170">
        <v>22145126717.799999</v>
      </c>
      <c r="AE170" t="s">
        <v>1120</v>
      </c>
      <c r="AF170">
        <v>0.75124090909957886</v>
      </c>
      <c r="AG170">
        <v>29.550823879999999</v>
      </c>
    </row>
    <row r="171" spans="1:33" hidden="1" x14ac:dyDescent="0.3">
      <c r="A171" t="s">
        <v>871</v>
      </c>
      <c r="B171" t="s">
        <v>871</v>
      </c>
      <c r="C171" t="s">
        <v>1321</v>
      </c>
      <c r="D171" t="s">
        <v>370</v>
      </c>
      <c r="E171" t="s">
        <v>39</v>
      </c>
      <c r="F171">
        <v>125688300</v>
      </c>
      <c r="G171" t="s">
        <v>1065</v>
      </c>
      <c r="H171" s="6">
        <v>5.2649000000000001E-4</v>
      </c>
      <c r="I171">
        <v>31.364899999999999</v>
      </c>
      <c r="J171">
        <v>2792223</v>
      </c>
      <c r="K171">
        <v>2006</v>
      </c>
      <c r="L171">
        <v>2786</v>
      </c>
      <c r="M171" t="s">
        <v>1082</v>
      </c>
      <c r="N171" s="1">
        <v>134.9</v>
      </c>
      <c r="O171" s="1">
        <v>2329.114</v>
      </c>
      <c r="P171" s="1">
        <v>11.60262822961967</v>
      </c>
      <c r="Q171" s="1">
        <v>21.188615069936464</v>
      </c>
      <c r="R171" s="1">
        <v>19.996101521866255</v>
      </c>
      <c r="S171" s="1">
        <v>13.087498257153356</v>
      </c>
      <c r="T171" s="1">
        <v>17.488273167131325</v>
      </c>
      <c r="U171" s="1" t="s">
        <v>1115</v>
      </c>
      <c r="V171" s="1" t="s">
        <v>1115</v>
      </c>
      <c r="W171" s="1">
        <v>44.444400787353516</v>
      </c>
      <c r="X171" s="1">
        <v>5.8333301544189453</v>
      </c>
      <c r="Y171">
        <v>5.4406359999999996</v>
      </c>
      <c r="Z171">
        <v>107.65524650195964</v>
      </c>
      <c r="AA171">
        <v>47.048099999999998</v>
      </c>
      <c r="AB171" t="s">
        <v>1149</v>
      </c>
      <c r="AC171" t="s">
        <v>1119</v>
      </c>
      <c r="AD171">
        <v>18166989194.639999</v>
      </c>
      <c r="AE171" t="s">
        <v>1120</v>
      </c>
      <c r="AF171">
        <v>1.6158580780029297</v>
      </c>
      <c r="AG171">
        <v>21.642025</v>
      </c>
    </row>
    <row r="172" spans="1:33" hidden="1" x14ac:dyDescent="0.3">
      <c r="A172" t="s">
        <v>841</v>
      </c>
      <c r="B172" t="s">
        <v>841</v>
      </c>
      <c r="C172" t="s">
        <v>1322</v>
      </c>
      <c r="D172" t="s">
        <v>340</v>
      </c>
      <c r="E172" t="s">
        <v>47</v>
      </c>
      <c r="F172">
        <v>229536400</v>
      </c>
      <c r="G172" t="s">
        <v>1065</v>
      </c>
      <c r="H172" s="6">
        <v>4.0765000000000002E-4</v>
      </c>
      <c r="I172">
        <v>17.7898</v>
      </c>
      <c r="J172">
        <v>1388666</v>
      </c>
      <c r="K172">
        <v>2017</v>
      </c>
      <c r="L172">
        <v>4930</v>
      </c>
      <c r="M172" t="s">
        <v>1075</v>
      </c>
      <c r="N172" s="1">
        <v>62.87</v>
      </c>
      <c r="O172" s="1">
        <v>5586.7</v>
      </c>
      <c r="P172" s="1">
        <v>6.1976004718296149</v>
      </c>
      <c r="Q172" s="1">
        <v>15.746326095906351</v>
      </c>
      <c r="R172" s="1">
        <v>24.252241931730719</v>
      </c>
      <c r="U172" s="1" t="s">
        <v>1116</v>
      </c>
      <c r="V172" s="1" t="s">
        <v>1115</v>
      </c>
      <c r="W172" s="1">
        <v>25</v>
      </c>
      <c r="X172" s="1">
        <v>2.1666700839996338</v>
      </c>
      <c r="Y172">
        <v>1.363696</v>
      </c>
      <c r="Z172">
        <v>88.326069108412483</v>
      </c>
      <c r="AA172">
        <v>27.268999999999998</v>
      </c>
      <c r="AB172" t="s">
        <v>566</v>
      </c>
      <c r="AC172" t="s">
        <v>1119</v>
      </c>
      <c r="AD172">
        <v>14255190505.119999</v>
      </c>
      <c r="AE172" t="s">
        <v>1120</v>
      </c>
      <c r="AF172">
        <v>0.70641899108886719</v>
      </c>
      <c r="AG172">
        <v>35.94182825</v>
      </c>
    </row>
    <row r="173" spans="1:33" x14ac:dyDescent="0.3">
      <c r="A173" t="s">
        <v>925</v>
      </c>
      <c r="B173" t="s">
        <v>925</v>
      </c>
      <c r="C173" t="s">
        <v>1323</v>
      </c>
      <c r="D173" t="s">
        <v>424</v>
      </c>
      <c r="E173" t="s">
        <v>29</v>
      </c>
      <c r="F173">
        <v>618260500</v>
      </c>
      <c r="G173" t="s">
        <v>1063</v>
      </c>
      <c r="H173" s="6">
        <v>1.4214499999999999E-3</v>
      </c>
      <c r="I173">
        <v>33.674500000000002</v>
      </c>
      <c r="J173">
        <v>3465051</v>
      </c>
      <c r="K173">
        <v>1999</v>
      </c>
      <c r="L173">
        <v>15700</v>
      </c>
      <c r="M173" t="s">
        <v>1064</v>
      </c>
      <c r="N173" s="1">
        <v>78.75</v>
      </c>
      <c r="O173" s="1">
        <v>5382.4</v>
      </c>
      <c r="P173" s="1">
        <v>9.5821524890060594</v>
      </c>
      <c r="Q173" s="1">
        <v>28.275490487514865</v>
      </c>
      <c r="R173" s="1">
        <v>32.485508323424497</v>
      </c>
      <c r="S173" s="1">
        <v>16.018012922393062</v>
      </c>
      <c r="T173" s="1">
        <v>21.116583810455374</v>
      </c>
      <c r="U173" s="1" t="s">
        <v>1116</v>
      </c>
      <c r="V173" s="1" t="s">
        <v>1115</v>
      </c>
      <c r="W173" s="1">
        <v>37.5</v>
      </c>
      <c r="X173" s="1">
        <v>22.91670036315918</v>
      </c>
      <c r="Y173">
        <v>4.1770889999999996</v>
      </c>
      <c r="Z173">
        <v>90.179760779727076</v>
      </c>
      <c r="AA173">
        <v>14.17484</v>
      </c>
      <c r="AB173" t="s">
        <v>1118</v>
      </c>
      <c r="AC173" t="s">
        <v>1119</v>
      </c>
      <c r="AD173">
        <v>48898222865.910004</v>
      </c>
      <c r="AE173" t="s">
        <v>1120</v>
      </c>
      <c r="AF173">
        <v>1.0564218759536743</v>
      </c>
      <c r="AG173">
        <v>19.333002749999999</v>
      </c>
    </row>
    <row r="174" spans="1:33" hidden="1" x14ac:dyDescent="0.3">
      <c r="A174" t="s">
        <v>1011</v>
      </c>
      <c r="B174" t="s">
        <v>1011</v>
      </c>
      <c r="C174" t="s">
        <v>1324</v>
      </c>
      <c r="D174" t="s">
        <v>508</v>
      </c>
      <c r="E174" t="s">
        <v>47</v>
      </c>
      <c r="F174">
        <v>993742000</v>
      </c>
      <c r="G174" t="s">
        <v>1065</v>
      </c>
      <c r="H174" s="6">
        <v>1.1759799999999999E-3</v>
      </c>
      <c r="I174">
        <v>20.008800000000001</v>
      </c>
      <c r="J174">
        <v>5600275</v>
      </c>
      <c r="K174">
        <v>1999</v>
      </c>
      <c r="L174">
        <v>31518</v>
      </c>
      <c r="M174" t="s">
        <v>1075</v>
      </c>
      <c r="N174" s="1">
        <v>43.15</v>
      </c>
      <c r="O174" s="1">
        <v>36347</v>
      </c>
      <c r="P174" s="1">
        <v>6.1997957410622089</v>
      </c>
      <c r="Q174" s="1">
        <v>4.6936473436597241</v>
      </c>
      <c r="R174" s="1">
        <v>7.4916774424299115</v>
      </c>
      <c r="S174" s="1">
        <v>2.0422410192023976</v>
      </c>
      <c r="T174" s="1">
        <v>4.1723748965531886</v>
      </c>
      <c r="U174" s="1" t="s">
        <v>1115</v>
      </c>
      <c r="V174" s="1" t="s">
        <v>1115</v>
      </c>
      <c r="W174" s="1">
        <v>28.571399688720703</v>
      </c>
      <c r="X174" s="1">
        <v>0.25</v>
      </c>
      <c r="Y174">
        <v>1.9654050000000001</v>
      </c>
      <c r="Z174">
        <v>90.556303026392243</v>
      </c>
      <c r="AA174">
        <v>58.899000000000001</v>
      </c>
      <c r="AB174" t="s">
        <v>1128</v>
      </c>
      <c r="AC174" t="s">
        <v>1119</v>
      </c>
      <c r="AD174">
        <v>40703673548.799995</v>
      </c>
      <c r="AE174" t="s">
        <v>1120</v>
      </c>
      <c r="AF174">
        <v>0.83677095174789429</v>
      </c>
      <c r="AG174">
        <v>23.530237</v>
      </c>
    </row>
    <row r="175" spans="1:33" hidden="1" x14ac:dyDescent="0.3">
      <c r="A175" t="s">
        <v>777</v>
      </c>
      <c r="B175" t="s">
        <v>777</v>
      </c>
      <c r="C175" t="s">
        <v>1325</v>
      </c>
      <c r="D175" t="s">
        <v>277</v>
      </c>
      <c r="E175" t="s">
        <v>21</v>
      </c>
      <c r="F175">
        <v>159136400</v>
      </c>
      <c r="G175" t="s">
        <v>1065</v>
      </c>
      <c r="H175" s="6">
        <v>5.4173000000000003E-4</v>
      </c>
      <c r="I175">
        <v>12.3056</v>
      </c>
      <c r="J175">
        <v>1545786</v>
      </c>
      <c r="K175">
        <v>1979</v>
      </c>
      <c r="L175">
        <v>19070</v>
      </c>
      <c r="M175" t="s">
        <v>1098</v>
      </c>
      <c r="N175" s="1">
        <v>108.24</v>
      </c>
      <c r="O175" s="1">
        <v>16523.517</v>
      </c>
      <c r="P175" s="1">
        <v>9.4614610084550783</v>
      </c>
      <c r="Q175" s="1">
        <v>8.5665297527154785</v>
      </c>
      <c r="R175" s="1">
        <v>11.55520341099295</v>
      </c>
      <c r="S175" s="1">
        <v>18.275160623819026</v>
      </c>
      <c r="T175" s="1">
        <v>28.456686884119126</v>
      </c>
      <c r="U175" s="1" t="s">
        <v>1115</v>
      </c>
      <c r="V175" s="1" t="s">
        <v>1115</v>
      </c>
      <c r="W175" s="1">
        <v>33.333301544189453</v>
      </c>
      <c r="X175" s="1">
        <v>9</v>
      </c>
      <c r="Y175">
        <v>6.693899</v>
      </c>
      <c r="Z175">
        <v>104.77509805487379</v>
      </c>
      <c r="AA175">
        <v>11.76661</v>
      </c>
      <c r="AB175" t="s">
        <v>1158</v>
      </c>
      <c r="AC175" t="s">
        <v>1119</v>
      </c>
      <c r="AD175">
        <v>18197245510.400002</v>
      </c>
      <c r="AE175" t="s">
        <v>1120</v>
      </c>
      <c r="AF175">
        <v>1.0565637350082397</v>
      </c>
      <c r="AG175">
        <v>15.652962499999999</v>
      </c>
    </row>
    <row r="176" spans="1:33" hidden="1" x14ac:dyDescent="0.3">
      <c r="A176" t="s">
        <v>944</v>
      </c>
      <c r="B176" t="s">
        <v>944</v>
      </c>
      <c r="C176" t="s">
        <v>1326</v>
      </c>
      <c r="D176" t="s">
        <v>443</v>
      </c>
      <c r="E176" t="s">
        <v>39</v>
      </c>
      <c r="F176">
        <v>156090900</v>
      </c>
      <c r="G176" t="s">
        <v>1065</v>
      </c>
      <c r="H176" s="6">
        <v>5.1502000000000004E-4</v>
      </c>
      <c r="I176">
        <v>20.3583</v>
      </c>
      <c r="J176">
        <v>2335241</v>
      </c>
      <c r="K176">
        <v>2005</v>
      </c>
      <c r="L176">
        <v>14800</v>
      </c>
      <c r="M176" t="s">
        <v>1091</v>
      </c>
      <c r="N176" s="1">
        <v>108.65</v>
      </c>
      <c r="O176" s="1">
        <v>8598</v>
      </c>
      <c r="P176" s="1">
        <v>8.5931785563008258</v>
      </c>
      <c r="Q176" s="1">
        <v>0.13956734124214934</v>
      </c>
      <c r="R176" s="1">
        <v>2.1632937892533146</v>
      </c>
      <c r="S176" s="1">
        <v>-1.1350416005313853</v>
      </c>
      <c r="T176" s="1">
        <v>-0.17485503388594967</v>
      </c>
      <c r="U176" s="1" t="s">
        <v>1115</v>
      </c>
      <c r="V176" s="1" t="s">
        <v>1115</v>
      </c>
      <c r="W176" s="1">
        <v>36.363601684570313</v>
      </c>
      <c r="X176" s="1">
        <v>2.9166700839996338</v>
      </c>
      <c r="Y176">
        <v>1.8523620000000001</v>
      </c>
      <c r="Z176">
        <v>105.91703396997181</v>
      </c>
      <c r="AA176">
        <v>-2.6021559999999999</v>
      </c>
      <c r="AB176" t="s">
        <v>1158</v>
      </c>
      <c r="AC176" t="s">
        <v>1119</v>
      </c>
      <c r="AD176">
        <v>18585740605.32</v>
      </c>
      <c r="AE176" t="s">
        <v>1120</v>
      </c>
      <c r="AF176">
        <v>1.257148265838623</v>
      </c>
      <c r="AG176">
        <v>27.651228750000001</v>
      </c>
    </row>
    <row r="177" spans="1:33" hidden="1" x14ac:dyDescent="0.3">
      <c r="A177" t="s">
        <v>536</v>
      </c>
      <c r="B177" t="s">
        <v>536</v>
      </c>
      <c r="C177" t="s">
        <v>1327</v>
      </c>
      <c r="D177" t="s">
        <v>32</v>
      </c>
      <c r="E177" t="s">
        <v>33</v>
      </c>
      <c r="F177">
        <v>133921500</v>
      </c>
      <c r="G177" t="s">
        <v>1063</v>
      </c>
      <c r="H177" s="6">
        <v>6.4468999999999995E-4</v>
      </c>
      <c r="I177">
        <v>23.685600000000001</v>
      </c>
      <c r="J177">
        <v>927473</v>
      </c>
      <c r="K177">
        <v>2004</v>
      </c>
      <c r="L177">
        <v>4309</v>
      </c>
      <c r="M177" t="s">
        <v>1081</v>
      </c>
      <c r="N177" s="1">
        <v>153</v>
      </c>
      <c r="O177" s="1">
        <v>1577.3620000000001</v>
      </c>
      <c r="P177" s="1">
        <v>8.5541817570821053</v>
      </c>
      <c r="Q177" s="1">
        <v>52.470453833679265</v>
      </c>
      <c r="R177" s="1">
        <v>61.872480762183947</v>
      </c>
      <c r="S177" s="1">
        <v>6.1682915995293737</v>
      </c>
      <c r="T177" s="1">
        <v>8.4664844382674893</v>
      </c>
      <c r="U177" s="1" t="s">
        <v>1115</v>
      </c>
      <c r="V177" s="1" t="s">
        <v>1115</v>
      </c>
      <c r="W177" s="1">
        <v>22.222200393676758</v>
      </c>
      <c r="X177" s="1">
        <v>6.1666698455810547</v>
      </c>
      <c r="Y177">
        <v>5.1087689999999997</v>
      </c>
      <c r="Z177">
        <v>104.05103078649303</v>
      </c>
      <c r="AA177">
        <v>16.88186</v>
      </c>
      <c r="AB177" t="s">
        <v>1328</v>
      </c>
      <c r="AC177" t="s">
        <v>1119</v>
      </c>
      <c r="AD177">
        <v>22497477488.720001</v>
      </c>
      <c r="AE177" t="s">
        <v>1120</v>
      </c>
      <c r="AF177">
        <v>1.0048577785491943</v>
      </c>
      <c r="AG177">
        <v>15.2886598</v>
      </c>
    </row>
    <row r="178" spans="1:33" hidden="1" x14ac:dyDescent="0.3">
      <c r="A178" t="s">
        <v>636</v>
      </c>
      <c r="B178" t="s">
        <v>636</v>
      </c>
      <c r="C178" t="s">
        <v>1329</v>
      </c>
      <c r="D178" t="s">
        <v>135</v>
      </c>
      <c r="E178" t="s">
        <v>39</v>
      </c>
      <c r="F178">
        <v>4020494000</v>
      </c>
      <c r="G178" t="s">
        <v>1063</v>
      </c>
      <c r="H178" s="6">
        <v>1.5024299999999999E-3</v>
      </c>
      <c r="I178">
        <v>6.4861000000000004</v>
      </c>
      <c r="J178">
        <v>61339598</v>
      </c>
      <c r="K178">
        <v>1919</v>
      </c>
      <c r="L178">
        <v>183000</v>
      </c>
      <c r="M178" t="s">
        <v>1085</v>
      </c>
      <c r="N178" s="1">
        <v>12.8</v>
      </c>
      <c r="O178" s="1">
        <v>158057</v>
      </c>
      <c r="P178" s="1">
        <v>7.2958411010666158</v>
      </c>
      <c r="Q178" s="1">
        <v>-1.2533453121342302</v>
      </c>
      <c r="R178" s="1">
        <v>3.9707194240052637</v>
      </c>
      <c r="S178" s="1">
        <v>1.4058977723825599</v>
      </c>
      <c r="T178" s="1">
        <v>0.71858082760248776</v>
      </c>
      <c r="U178" s="1" t="s">
        <v>1115</v>
      </c>
      <c r="V178" s="1" t="s">
        <v>1115</v>
      </c>
      <c r="W178" s="1">
        <v>26.66670036315918</v>
      </c>
      <c r="X178" s="1">
        <v>2.4166700839996338</v>
      </c>
      <c r="Y178">
        <v>1.80063</v>
      </c>
      <c r="Z178">
        <v>57.560000047938942</v>
      </c>
      <c r="AA178">
        <v>5.0414180000000002</v>
      </c>
      <c r="AB178" t="s">
        <v>1216</v>
      </c>
      <c r="AC178" t="s">
        <v>1119</v>
      </c>
      <c r="AD178">
        <v>52378429653.540001</v>
      </c>
      <c r="AE178" t="s">
        <v>1120</v>
      </c>
      <c r="AF178">
        <v>1.3517229557037354</v>
      </c>
      <c r="AG178">
        <v>23.023443749999998</v>
      </c>
    </row>
    <row r="179" spans="1:33" hidden="1" x14ac:dyDescent="0.3">
      <c r="A179" t="s">
        <v>975</v>
      </c>
      <c r="B179" t="s">
        <v>975</v>
      </c>
      <c r="C179" t="s">
        <v>1330</v>
      </c>
      <c r="D179" t="s">
        <v>473</v>
      </c>
      <c r="E179" t="s">
        <v>25</v>
      </c>
      <c r="F179">
        <v>175998600</v>
      </c>
      <c r="G179" t="s">
        <v>1065</v>
      </c>
      <c r="H179" s="6">
        <v>7.0564E-4</v>
      </c>
      <c r="I179">
        <v>5.6315</v>
      </c>
      <c r="J179">
        <v>1938842</v>
      </c>
      <c r="K179">
        <v>2011</v>
      </c>
      <c r="L179">
        <v>870</v>
      </c>
      <c r="M179" t="s">
        <v>1083</v>
      </c>
      <c r="N179" s="1">
        <v>147.375</v>
      </c>
      <c r="O179" s="1">
        <v>5567</v>
      </c>
      <c r="P179" s="1">
        <v>8.4890619028211329</v>
      </c>
      <c r="Q179" s="1">
        <v>39.195257768995866</v>
      </c>
      <c r="R179" s="1">
        <v>49.86527752829172</v>
      </c>
      <c r="S179" s="1">
        <v>0.59823978484233997</v>
      </c>
      <c r="T179" s="1">
        <v>1.5572937575156025</v>
      </c>
      <c r="U179" s="1" t="s">
        <v>1115</v>
      </c>
      <c r="V179" s="1" t="s">
        <v>1115</v>
      </c>
      <c r="W179" s="1">
        <v>25</v>
      </c>
      <c r="X179" s="1">
        <v>11.16670036315918</v>
      </c>
      <c r="Y179">
        <v>2.3352349999999999</v>
      </c>
      <c r="Z179">
        <v>94.666201439226981</v>
      </c>
      <c r="AA179">
        <v>5.750826</v>
      </c>
      <c r="AB179" t="s">
        <v>1122</v>
      </c>
      <c r="AC179" t="s">
        <v>1119</v>
      </c>
      <c r="AD179">
        <v>25199712170.719997</v>
      </c>
      <c r="AE179" t="s">
        <v>1120</v>
      </c>
      <c r="AF179">
        <v>1.0399671792984009</v>
      </c>
      <c r="AG179">
        <v>38.181819849999997</v>
      </c>
    </row>
    <row r="180" spans="1:33" hidden="1" x14ac:dyDescent="0.3">
      <c r="A180" t="s">
        <v>778</v>
      </c>
      <c r="B180" t="s">
        <v>778</v>
      </c>
      <c r="C180" t="s">
        <v>1331</v>
      </c>
      <c r="D180" t="s">
        <v>278</v>
      </c>
      <c r="E180" t="s">
        <v>21</v>
      </c>
      <c r="F180">
        <v>570811600</v>
      </c>
      <c r="G180" t="s">
        <v>1065</v>
      </c>
      <c r="H180" s="6">
        <v>8.7732000000000001E-4</v>
      </c>
      <c r="I180">
        <v>28.708400000000001</v>
      </c>
      <c r="J180">
        <v>3821456</v>
      </c>
      <c r="K180">
        <v>1968</v>
      </c>
      <c r="L180">
        <v>19519</v>
      </c>
      <c r="M180" t="s">
        <v>1079</v>
      </c>
      <c r="N180" s="1">
        <v>48.23</v>
      </c>
      <c r="O180" s="1">
        <v>6980.6</v>
      </c>
      <c r="P180" s="1">
        <v>9.0479132777143914</v>
      </c>
      <c r="Q180" s="1">
        <v>15.570294817064436</v>
      </c>
      <c r="R180" s="1">
        <v>20.823424920493938</v>
      </c>
      <c r="S180" s="1">
        <v>23.085459206249585</v>
      </c>
      <c r="T180" s="1">
        <v>26.654163530229503</v>
      </c>
      <c r="U180" s="1" t="s">
        <v>1115</v>
      </c>
      <c r="V180" s="1" t="s">
        <v>1115</v>
      </c>
      <c r="W180" s="1">
        <v>30</v>
      </c>
      <c r="X180" s="1">
        <v>7.1666698455810547</v>
      </c>
      <c r="Y180">
        <v>4.8659169999999996</v>
      </c>
      <c r="Z180">
        <v>88.660995873780593</v>
      </c>
      <c r="AA180">
        <v>15.59816</v>
      </c>
      <c r="AB180" t="s">
        <v>1168</v>
      </c>
      <c r="AC180" t="s">
        <v>1119</v>
      </c>
      <c r="AD180">
        <v>30378597290.280003</v>
      </c>
      <c r="AE180" t="s">
        <v>1120</v>
      </c>
      <c r="AF180">
        <v>0.97541427612304688</v>
      </c>
      <c r="AG180">
        <v>26.14151</v>
      </c>
    </row>
    <row r="181" spans="1:33" hidden="1" x14ac:dyDescent="0.3">
      <c r="A181" t="s">
        <v>640</v>
      </c>
      <c r="B181" t="s">
        <v>640</v>
      </c>
      <c r="C181" t="s">
        <v>1332</v>
      </c>
      <c r="D181" t="s">
        <v>139</v>
      </c>
      <c r="E181" t="s">
        <v>12</v>
      </c>
      <c r="F181">
        <v>1429327000</v>
      </c>
      <c r="G181" t="s">
        <v>1063</v>
      </c>
      <c r="H181" s="6">
        <v>1.7781800000000001E-3</v>
      </c>
      <c r="I181">
        <v>18.1629</v>
      </c>
      <c r="J181">
        <v>12937738</v>
      </c>
      <c r="K181">
        <v>1987</v>
      </c>
      <c r="L181">
        <v>24700</v>
      </c>
      <c r="M181" t="s">
        <v>1105</v>
      </c>
      <c r="N181" s="1">
        <v>45.3</v>
      </c>
      <c r="O181" s="1">
        <v>22780</v>
      </c>
      <c r="P181" s="1">
        <v>9.4647230493098871</v>
      </c>
      <c r="Q181" s="1">
        <v>15.223880597014924</v>
      </c>
      <c r="R181" s="1">
        <v>30.891132572431957</v>
      </c>
      <c r="S181" s="1">
        <v>4.7924190145676606</v>
      </c>
      <c r="T181" s="1">
        <v>8.3830662803875668</v>
      </c>
      <c r="U181" s="1" t="s">
        <v>1116</v>
      </c>
      <c r="V181" s="1" t="s">
        <v>1115</v>
      </c>
      <c r="W181" s="1">
        <v>36.363601684570313</v>
      </c>
      <c r="X181" s="1">
        <v>19.25</v>
      </c>
      <c r="Y181">
        <v>2.1770999999999998</v>
      </c>
      <c r="Z181">
        <v>89.25582428257178</v>
      </c>
      <c r="AA181">
        <v>20.00516</v>
      </c>
      <c r="AB181" t="s">
        <v>1156</v>
      </c>
      <c r="AC181" t="s">
        <v>1119</v>
      </c>
      <c r="AD181">
        <v>61389602853.450005</v>
      </c>
      <c r="AE181" t="s">
        <v>1120</v>
      </c>
      <c r="AF181">
        <v>1.2185738086700439</v>
      </c>
      <c r="AG181">
        <v>31.144365629999999</v>
      </c>
    </row>
    <row r="182" spans="1:33" hidden="1" x14ac:dyDescent="0.3">
      <c r="A182" t="s">
        <v>883</v>
      </c>
      <c r="B182" t="s">
        <v>883</v>
      </c>
      <c r="C182" t="s">
        <v>1333</v>
      </c>
      <c r="D182" t="s">
        <v>382</v>
      </c>
      <c r="E182" t="s">
        <v>14</v>
      </c>
      <c r="F182">
        <v>38251830</v>
      </c>
      <c r="G182" t="s">
        <v>1063</v>
      </c>
      <c r="H182" s="6">
        <v>4.6348E-4</v>
      </c>
      <c r="I182">
        <v>39.027299999999997</v>
      </c>
      <c r="J182">
        <v>227890</v>
      </c>
      <c r="K182">
        <v>1984</v>
      </c>
      <c r="L182">
        <v>11627</v>
      </c>
      <c r="M182" t="s">
        <v>1093</v>
      </c>
      <c r="N182" s="1">
        <v>429.52</v>
      </c>
      <c r="O182" s="1">
        <v>1843.8920000000001</v>
      </c>
      <c r="P182" s="1">
        <v>8.4126488416160541</v>
      </c>
      <c r="Q182" s="1">
        <v>21.52604382469255</v>
      </c>
      <c r="R182" s="1">
        <v>25.786868211370294</v>
      </c>
      <c r="S182" s="1">
        <v>18.856322229565428</v>
      </c>
      <c r="T182" s="1">
        <v>23.487220415119914</v>
      </c>
      <c r="U182" s="1" t="s">
        <v>1115</v>
      </c>
      <c r="V182" s="1" t="s">
        <v>1115</v>
      </c>
      <c r="W182" s="1">
        <v>40</v>
      </c>
      <c r="X182" s="1">
        <v>7.6666698455810547</v>
      </c>
      <c r="Y182">
        <v>1.4463900000000001</v>
      </c>
      <c r="Z182">
        <v>97.36720217352466</v>
      </c>
      <c r="AA182">
        <v>17.74644</v>
      </c>
      <c r="AB182" t="s">
        <v>1179</v>
      </c>
      <c r="AC182" t="s">
        <v>1119</v>
      </c>
      <c r="AD182">
        <v>16328940336.640001</v>
      </c>
      <c r="AE182" t="s">
        <v>1120</v>
      </c>
      <c r="AF182">
        <v>0.92096912860870361</v>
      </c>
      <c r="AG182">
        <v>18.37274313</v>
      </c>
    </row>
    <row r="183" spans="1:33" hidden="1" x14ac:dyDescent="0.3">
      <c r="A183" t="s">
        <v>633</v>
      </c>
      <c r="B183" t="s">
        <v>633</v>
      </c>
      <c r="C183" t="s">
        <v>1334</v>
      </c>
      <c r="D183" t="s">
        <v>132</v>
      </c>
      <c r="E183" t="s">
        <v>21</v>
      </c>
      <c r="F183">
        <v>252397100</v>
      </c>
      <c r="G183" t="s">
        <v>1063</v>
      </c>
      <c r="H183" s="6">
        <v>1.4648700000000001E-3</v>
      </c>
      <c r="I183">
        <v>16.848800000000001</v>
      </c>
      <c r="J183">
        <v>1986003</v>
      </c>
      <c r="K183">
        <v>1997</v>
      </c>
      <c r="L183">
        <v>191000</v>
      </c>
      <c r="M183" t="s">
        <v>1098</v>
      </c>
      <c r="N183" s="1">
        <v>188.59</v>
      </c>
      <c r="O183" s="1">
        <v>93512</v>
      </c>
      <c r="P183" s="1">
        <v>6.8677964411541854</v>
      </c>
      <c r="Q183" s="1">
        <v>4.0914535032936943</v>
      </c>
      <c r="R183" s="1">
        <v>6.6782872786380354</v>
      </c>
      <c r="S183" s="1">
        <v>4.6626271958368308</v>
      </c>
      <c r="T183" s="1">
        <v>9.095898112893007</v>
      </c>
      <c r="U183" s="1" t="s">
        <v>1116</v>
      </c>
      <c r="V183" s="1" t="s">
        <v>1115</v>
      </c>
      <c r="W183" s="1">
        <v>33.333301544189453</v>
      </c>
      <c r="X183" s="1">
        <v>0.75</v>
      </c>
      <c r="Y183">
        <v>1.527925</v>
      </c>
      <c r="Z183">
        <v>78.881790352399463</v>
      </c>
      <c r="AA183">
        <v>-5.7078819999999997</v>
      </c>
      <c r="AB183" t="s">
        <v>1190</v>
      </c>
      <c r="AC183" t="s">
        <v>1119</v>
      </c>
      <c r="AD183">
        <v>53152313712.599998</v>
      </c>
      <c r="AE183" t="s">
        <v>1120</v>
      </c>
      <c r="AF183">
        <v>0.9690622091293335</v>
      </c>
      <c r="AG183">
        <v>20.511079689999999</v>
      </c>
    </row>
    <row r="184" spans="1:33" hidden="1" x14ac:dyDescent="0.3">
      <c r="A184" t="s">
        <v>877</v>
      </c>
      <c r="B184" t="s">
        <v>877</v>
      </c>
      <c r="C184" t="s">
        <v>1335</v>
      </c>
      <c r="D184" t="s">
        <v>376</v>
      </c>
      <c r="E184" t="s">
        <v>47</v>
      </c>
      <c r="F184">
        <v>571753200</v>
      </c>
      <c r="G184" t="s">
        <v>1063</v>
      </c>
      <c r="H184" s="6">
        <v>6.2410000000000005E-4</v>
      </c>
      <c r="I184">
        <v>17.806000000000001</v>
      </c>
      <c r="J184">
        <v>4094163</v>
      </c>
      <c r="K184">
        <v>1996</v>
      </c>
      <c r="L184">
        <v>12395</v>
      </c>
      <c r="M184" t="s">
        <v>1075</v>
      </c>
      <c r="N184" s="1">
        <v>42.954999999999998</v>
      </c>
      <c r="O184" s="1">
        <v>11132</v>
      </c>
      <c r="P184" s="1">
        <v>5.9084245859929929</v>
      </c>
      <c r="Q184" s="1">
        <v>11.525332375134747</v>
      </c>
      <c r="R184" s="1">
        <v>15.50485088034495</v>
      </c>
      <c r="S184" s="1">
        <v>1.3587874500137676</v>
      </c>
      <c r="T184" s="1">
        <v>4.1928004874331162</v>
      </c>
      <c r="U184" s="1" t="s">
        <v>1115</v>
      </c>
      <c r="V184" s="1" t="s">
        <v>1115</v>
      </c>
      <c r="W184" s="1">
        <v>20</v>
      </c>
      <c r="X184" s="1">
        <v>2.8</v>
      </c>
      <c r="Y184">
        <v>2.1650960000000001</v>
      </c>
      <c r="Z184">
        <v>89.788689608485953</v>
      </c>
      <c r="AA184">
        <v>12.19853</v>
      </c>
      <c r="AB184" t="s">
        <v>1144</v>
      </c>
      <c r="AC184" t="s">
        <v>1119</v>
      </c>
      <c r="AD184">
        <v>22704319373.450001</v>
      </c>
      <c r="AE184" t="s">
        <v>1120</v>
      </c>
      <c r="AF184">
        <v>0.67143791913986206</v>
      </c>
      <c r="AG184">
        <v>25.555093750000001</v>
      </c>
    </row>
    <row r="185" spans="1:33" hidden="1" x14ac:dyDescent="0.3">
      <c r="A185" t="s">
        <v>898</v>
      </c>
      <c r="B185" t="s">
        <v>898</v>
      </c>
      <c r="C185" t="s">
        <v>1336</v>
      </c>
      <c r="D185" t="s">
        <v>397</v>
      </c>
      <c r="E185" t="s">
        <v>19</v>
      </c>
      <c r="F185">
        <v>60117630</v>
      </c>
      <c r="G185" t="s">
        <v>1065</v>
      </c>
      <c r="H185" s="6">
        <v>2.5298999999999997E-4</v>
      </c>
      <c r="I185">
        <v>30.674499999999998</v>
      </c>
      <c r="J185">
        <v>595455</v>
      </c>
      <c r="K185">
        <v>1996</v>
      </c>
      <c r="L185">
        <v>7089</v>
      </c>
      <c r="M185" t="s">
        <v>1071</v>
      </c>
      <c r="N185" s="1">
        <v>148.13999999999999</v>
      </c>
      <c r="O185" s="1">
        <v>2695.8449999999998</v>
      </c>
      <c r="P185" s="1">
        <v>9.4149187004687587</v>
      </c>
      <c r="Q185" s="1">
        <v>11.950241946402706</v>
      </c>
      <c r="R185" s="1">
        <v>14.978309212881305</v>
      </c>
      <c r="S185" s="1">
        <v>10.572546560931871</v>
      </c>
      <c r="T185" s="1">
        <v>19.649963805662388</v>
      </c>
      <c r="U185" s="1" t="s">
        <v>1115</v>
      </c>
      <c r="V185" s="1" t="s">
        <v>1115</v>
      </c>
      <c r="W185" s="1">
        <v>30</v>
      </c>
      <c r="X185" s="1">
        <v>5.9166698455810547</v>
      </c>
      <c r="Y185">
        <v>4.4043099999999997</v>
      </c>
      <c r="Z185">
        <v>106.76499804535828</v>
      </c>
      <c r="AA185">
        <v>1.4273960000000001</v>
      </c>
      <c r="AB185" t="s">
        <v>1158</v>
      </c>
      <c r="AC185" t="s">
        <v>1119</v>
      </c>
      <c r="AD185">
        <v>8832924722.6399975</v>
      </c>
      <c r="AE185" t="s">
        <v>1125</v>
      </c>
      <c r="AF185">
        <v>1.0467261075973511</v>
      </c>
      <c r="AG185">
        <v>19.17819514</v>
      </c>
    </row>
    <row r="186" spans="1:33" hidden="1" x14ac:dyDescent="0.3">
      <c r="A186" t="s">
        <v>934</v>
      </c>
      <c r="B186" t="s">
        <v>934</v>
      </c>
      <c r="C186" t="s">
        <v>1337</v>
      </c>
      <c r="D186" t="s">
        <v>433</v>
      </c>
      <c r="E186" t="s">
        <v>19</v>
      </c>
      <c r="F186">
        <v>593379500</v>
      </c>
      <c r="G186" t="s">
        <v>1063</v>
      </c>
      <c r="H186" s="6">
        <v>1.26008E-3</v>
      </c>
      <c r="I186">
        <v>49.2044</v>
      </c>
      <c r="J186">
        <v>5003909</v>
      </c>
      <c r="K186">
        <v>2001</v>
      </c>
      <c r="L186">
        <v>65000</v>
      </c>
      <c r="M186" t="s">
        <v>1106</v>
      </c>
      <c r="N186" s="1">
        <v>71.680000000000007</v>
      </c>
      <c r="O186" s="1">
        <v>13877</v>
      </c>
      <c r="P186" s="1">
        <v>7.9647401120703973</v>
      </c>
      <c r="Q186" s="1">
        <v>3.0049722562513512</v>
      </c>
      <c r="R186" s="1">
        <v>7.6025077466311171</v>
      </c>
      <c r="S186" s="1">
        <v>1.9468845334245863</v>
      </c>
      <c r="T186" s="1">
        <v>3.1231759168923521</v>
      </c>
      <c r="U186" s="1" t="s">
        <v>1116</v>
      </c>
      <c r="V186" s="1" t="s">
        <v>1115</v>
      </c>
      <c r="W186" s="1">
        <v>30</v>
      </c>
      <c r="X186" s="1">
        <v>0.16666699945926666</v>
      </c>
      <c r="Y186">
        <v>1.361281</v>
      </c>
      <c r="Z186">
        <v>102.29846624366512</v>
      </c>
      <c r="AA186">
        <v>-4.6890960000000002</v>
      </c>
      <c r="AB186" t="s">
        <v>1213</v>
      </c>
      <c r="AC186" t="s">
        <v>1119</v>
      </c>
      <c r="AD186">
        <v>43370104439.040009</v>
      </c>
      <c r="AE186" t="s">
        <v>1120</v>
      </c>
      <c r="AF186">
        <v>1.0486416816711426</v>
      </c>
      <c r="AG186">
        <v>17.478249999999999</v>
      </c>
    </row>
    <row r="187" spans="1:33" hidden="1" x14ac:dyDescent="0.3">
      <c r="A187" t="s">
        <v>781</v>
      </c>
      <c r="B187" t="s">
        <v>781</v>
      </c>
      <c r="C187" t="s">
        <v>1338</v>
      </c>
      <c r="D187" t="s">
        <v>281</v>
      </c>
      <c r="E187" t="s">
        <v>19</v>
      </c>
      <c r="F187">
        <v>635028100</v>
      </c>
      <c r="G187" t="s">
        <v>1065</v>
      </c>
      <c r="H187" s="6">
        <v>1.9704599999999998E-3</v>
      </c>
      <c r="I187">
        <v>33.479999999999997</v>
      </c>
      <c r="J187">
        <v>2817655</v>
      </c>
      <c r="K187">
        <v>1992</v>
      </c>
      <c r="L187">
        <v>44000</v>
      </c>
      <c r="M187" t="s">
        <v>1093</v>
      </c>
      <c r="N187" s="1">
        <v>104.72</v>
      </c>
      <c r="O187" s="1">
        <v>16226</v>
      </c>
      <c r="P187" s="1">
        <v>7.5991688757135769</v>
      </c>
      <c r="Q187" s="1">
        <v>8.2213731048933809</v>
      </c>
      <c r="R187" s="1">
        <v>14.100825835079503</v>
      </c>
      <c r="S187" s="1">
        <v>5.6989430624504722</v>
      </c>
      <c r="T187" s="1">
        <v>8.4858162738564893</v>
      </c>
      <c r="U187" s="1" t="s">
        <v>1115</v>
      </c>
      <c r="V187" s="1" t="s">
        <v>1115</v>
      </c>
      <c r="W187" s="1">
        <v>27.272699356079102</v>
      </c>
      <c r="X187" s="1">
        <v>2.6666700839996338</v>
      </c>
      <c r="Y187">
        <v>1.9398120000000001</v>
      </c>
      <c r="Z187">
        <v>98.148641349876286</v>
      </c>
      <c r="AA187">
        <v>8.7061250000000001</v>
      </c>
      <c r="AB187" t="s">
        <v>1175</v>
      </c>
      <c r="AC187" t="s">
        <v>1119</v>
      </c>
      <c r="AD187">
        <v>67566987286.400009</v>
      </c>
      <c r="AE187" t="s">
        <v>1120</v>
      </c>
      <c r="AF187">
        <v>0.90906322002410889</v>
      </c>
      <c r="AG187">
        <v>18.678325690000001</v>
      </c>
    </row>
    <row r="188" spans="1:33" hidden="1" x14ac:dyDescent="0.3">
      <c r="A188" t="s">
        <v>782</v>
      </c>
      <c r="B188" t="s">
        <v>782</v>
      </c>
      <c r="C188" t="s">
        <v>1339</v>
      </c>
      <c r="D188" t="s">
        <v>282</v>
      </c>
      <c r="E188" t="s">
        <v>14</v>
      </c>
      <c r="F188">
        <v>683386000</v>
      </c>
      <c r="G188" t="s">
        <v>1065</v>
      </c>
      <c r="H188" s="6">
        <v>7.4266999999999996E-4</v>
      </c>
      <c r="I188">
        <v>11.2325</v>
      </c>
      <c r="J188">
        <v>5669226</v>
      </c>
      <c r="K188">
        <v>1974</v>
      </c>
      <c r="L188">
        <v>19187</v>
      </c>
      <c r="M188" t="s">
        <v>1088</v>
      </c>
      <c r="N188" s="1">
        <v>33.35</v>
      </c>
      <c r="O188" s="1">
        <v>9353</v>
      </c>
      <c r="P188" s="1">
        <v>6.8302128280915104</v>
      </c>
      <c r="Q188" s="1">
        <v>29.20597014925373</v>
      </c>
      <c r="R188" s="1">
        <v>36.931343283582088</v>
      </c>
      <c r="S188" s="1">
        <v>1.2757924944786965</v>
      </c>
      <c r="T188" s="1">
        <v>6.9026694629645036</v>
      </c>
      <c r="U188" s="1" t="s">
        <v>1116</v>
      </c>
      <c r="V188" s="1" t="s">
        <v>1115</v>
      </c>
      <c r="W188" s="1">
        <v>33.333301544189453</v>
      </c>
      <c r="X188" s="1">
        <v>0.66666698455810547</v>
      </c>
      <c r="Y188">
        <v>2.2712279999999998</v>
      </c>
      <c r="Z188">
        <v>87.206897298785179</v>
      </c>
      <c r="AA188">
        <v>4.4103700000000003</v>
      </c>
      <c r="AB188" t="s">
        <v>1144</v>
      </c>
      <c r="AC188" t="s">
        <v>1119</v>
      </c>
      <c r="AD188">
        <v>25449294640</v>
      </c>
      <c r="AE188" t="s">
        <v>1120</v>
      </c>
      <c r="AF188">
        <v>0.97027462720870972</v>
      </c>
      <c r="AG188">
        <v>17.444664060000001</v>
      </c>
    </row>
    <row r="189" spans="1:33" hidden="1" x14ac:dyDescent="0.3">
      <c r="A189" t="s">
        <v>535</v>
      </c>
      <c r="B189" t="s">
        <v>535</v>
      </c>
      <c r="C189" t="s">
        <v>1340</v>
      </c>
      <c r="D189" t="s">
        <v>31</v>
      </c>
      <c r="E189" t="s">
        <v>19</v>
      </c>
      <c r="F189">
        <v>73752360</v>
      </c>
      <c r="G189" t="s">
        <v>1063</v>
      </c>
      <c r="H189" s="6">
        <v>4.5753000000000005E-4</v>
      </c>
      <c r="I189">
        <v>17.951699999999999</v>
      </c>
      <c r="J189">
        <v>410630</v>
      </c>
      <c r="K189">
        <v>1998</v>
      </c>
      <c r="L189">
        <v>9700</v>
      </c>
      <c r="M189" t="s">
        <v>1093</v>
      </c>
      <c r="N189" s="1">
        <v>195.98</v>
      </c>
      <c r="O189" s="1">
        <v>2833.7359999999999</v>
      </c>
      <c r="P189" s="1">
        <v>7.7024391020196532</v>
      </c>
      <c r="Q189" s="1">
        <v>29.62509563346762</v>
      </c>
      <c r="R189" s="1">
        <v>43.848685974981443</v>
      </c>
      <c r="S189" s="1">
        <v>6.9482655962588877</v>
      </c>
      <c r="T189" s="1">
        <v>9.6434525392693757</v>
      </c>
      <c r="U189" s="1" t="s">
        <v>1116</v>
      </c>
      <c r="V189" s="1" t="s">
        <v>1115</v>
      </c>
      <c r="W189" s="1">
        <v>10</v>
      </c>
      <c r="X189" s="1">
        <v>22.58329963684082</v>
      </c>
      <c r="Y189">
        <v>1.9707380000000001</v>
      </c>
      <c r="Z189">
        <v>107.27927789152649</v>
      </c>
      <c r="AA189">
        <v>-0.72544010000000003</v>
      </c>
      <c r="AB189" t="s">
        <v>1147</v>
      </c>
      <c r="AC189" t="s">
        <v>1119</v>
      </c>
      <c r="AD189">
        <v>15542572767.880001</v>
      </c>
      <c r="AE189" t="s">
        <v>1120</v>
      </c>
      <c r="AF189">
        <v>1.0331739187240601</v>
      </c>
      <c r="AG189">
        <v>18.108582500000001</v>
      </c>
    </row>
    <row r="190" spans="1:33" hidden="1" x14ac:dyDescent="0.3">
      <c r="A190" t="s">
        <v>634</v>
      </c>
      <c r="B190" t="s">
        <v>634</v>
      </c>
      <c r="C190" t="s">
        <v>1341</v>
      </c>
      <c r="D190" t="s">
        <v>133</v>
      </c>
      <c r="E190" t="s">
        <v>12</v>
      </c>
      <c r="F190">
        <v>125965900</v>
      </c>
      <c r="G190" t="s">
        <v>1063</v>
      </c>
      <c r="H190" s="6">
        <v>4.6003E-4</v>
      </c>
      <c r="I190">
        <v>22.105799999999999</v>
      </c>
      <c r="J190">
        <v>712858</v>
      </c>
      <c r="K190">
        <v>1928</v>
      </c>
      <c r="L190">
        <v>6400</v>
      </c>
      <c r="M190" t="s">
        <v>1076</v>
      </c>
      <c r="N190" s="1">
        <v>129.63</v>
      </c>
      <c r="O190" s="1">
        <v>5045.2</v>
      </c>
      <c r="P190" s="1">
        <v>7.6646223457858778</v>
      </c>
      <c r="Q190" s="1">
        <v>14.598033774676921</v>
      </c>
      <c r="R190" s="1">
        <v>20.710774597637361</v>
      </c>
      <c r="S190" s="1">
        <v>5.9179384161668294</v>
      </c>
      <c r="T190" s="1">
        <v>8.678190870962009</v>
      </c>
      <c r="U190" s="1" t="s">
        <v>1115</v>
      </c>
      <c r="V190" s="1" t="s">
        <v>1115</v>
      </c>
      <c r="W190" s="1">
        <v>41.666698455810547</v>
      </c>
      <c r="X190" s="1">
        <v>2.75</v>
      </c>
      <c r="Y190">
        <v>2.7998379999999998</v>
      </c>
      <c r="Z190">
        <v>100.36668847000701</v>
      </c>
      <c r="AA190">
        <v>12.56269</v>
      </c>
      <c r="AB190" t="s">
        <v>1130</v>
      </c>
      <c r="AC190" t="s">
        <v>1119</v>
      </c>
      <c r="AD190">
        <v>15888081867.99</v>
      </c>
      <c r="AE190" t="s">
        <v>1120</v>
      </c>
      <c r="AF190">
        <v>0.85437536239624023</v>
      </c>
      <c r="AG190">
        <v>31.595331560000002</v>
      </c>
    </row>
    <row r="191" spans="1:33" hidden="1" x14ac:dyDescent="0.3">
      <c r="A191" t="s">
        <v>798</v>
      </c>
      <c r="B191" t="s">
        <v>798</v>
      </c>
      <c r="C191" t="s">
        <v>1342</v>
      </c>
      <c r="D191" t="s">
        <v>297</v>
      </c>
      <c r="E191" t="s">
        <v>17</v>
      </c>
      <c r="F191">
        <v>542693600</v>
      </c>
      <c r="G191" t="s">
        <v>1065</v>
      </c>
      <c r="H191" s="6">
        <v>1.3517E-4</v>
      </c>
      <c r="I191">
        <v>15.103999999999999</v>
      </c>
      <c r="J191">
        <v>1139024</v>
      </c>
      <c r="K191">
        <v>2018</v>
      </c>
      <c r="L191">
        <v>10600</v>
      </c>
      <c r="M191" t="s">
        <v>1103</v>
      </c>
      <c r="N191" s="1">
        <v>29.9</v>
      </c>
      <c r="O191" s="1">
        <v>13974</v>
      </c>
      <c r="P191" s="1">
        <v>6.450309705648106</v>
      </c>
      <c r="Q191" s="1">
        <v>8.623157292113925</v>
      </c>
      <c r="R191" s="1">
        <v>18.419922713610994</v>
      </c>
      <c r="S191" s="1">
        <v>9.6446885792966501</v>
      </c>
      <c r="T191" s="1">
        <v>13.440803943971508</v>
      </c>
      <c r="U191" s="1" t="s">
        <v>1115</v>
      </c>
      <c r="V191" s="1" t="s">
        <v>1115</v>
      </c>
      <c r="W191" s="1">
        <v>12.5</v>
      </c>
      <c r="X191" s="1">
        <v>4.4166698455810547</v>
      </c>
      <c r="Y191">
        <v>1.309928</v>
      </c>
      <c r="Z191">
        <v>100.91587806572085</v>
      </c>
      <c r="AA191">
        <v>-18.850000000000001</v>
      </c>
      <c r="AB191" t="s">
        <v>1149</v>
      </c>
      <c r="AC191" t="s">
        <v>1119</v>
      </c>
      <c r="AD191">
        <v>17916428020.459999</v>
      </c>
      <c r="AE191" t="s">
        <v>1120</v>
      </c>
      <c r="AF191">
        <v>0.72584891319274902</v>
      </c>
      <c r="AG191">
        <v>12.886061720000001</v>
      </c>
    </row>
    <row r="192" spans="1:33" hidden="1" x14ac:dyDescent="0.3">
      <c r="A192" t="s">
        <v>797</v>
      </c>
      <c r="B192" t="s">
        <v>797</v>
      </c>
      <c r="C192" t="s">
        <v>1343</v>
      </c>
      <c r="D192" t="s">
        <v>297</v>
      </c>
      <c r="E192" t="s">
        <v>17</v>
      </c>
      <c r="F192">
        <v>542693600</v>
      </c>
      <c r="G192" t="s">
        <v>1065</v>
      </c>
      <c r="H192" s="6">
        <v>3.0155999999999998E-4</v>
      </c>
      <c r="I192">
        <v>15.103999999999999</v>
      </c>
      <c r="J192">
        <v>1139024</v>
      </c>
      <c r="K192">
        <v>2018</v>
      </c>
      <c r="L192">
        <v>10600</v>
      </c>
      <c r="M192" t="s">
        <v>1103</v>
      </c>
      <c r="N192" s="1">
        <v>31.83</v>
      </c>
      <c r="O192" s="1">
        <v>13974</v>
      </c>
      <c r="P192" s="1">
        <v>6.4503191384422758</v>
      </c>
      <c r="Q192" s="1">
        <v>8.623157292113925</v>
      </c>
      <c r="R192" s="1">
        <v>18.419922713610994</v>
      </c>
      <c r="S192" s="1">
        <v>9.6446885792966501</v>
      </c>
      <c r="T192" s="1">
        <v>13.440803943971508</v>
      </c>
      <c r="U192" s="1" t="s">
        <v>1115</v>
      </c>
      <c r="V192" s="1" t="s">
        <v>1115</v>
      </c>
      <c r="W192" s="1">
        <v>12.5</v>
      </c>
      <c r="X192" s="1">
        <v>4.4166698455810547</v>
      </c>
      <c r="Y192">
        <v>3.9436979999999999</v>
      </c>
      <c r="Z192">
        <v>110.11962135560371</v>
      </c>
      <c r="AA192">
        <v>10.605</v>
      </c>
      <c r="AB192" t="s">
        <v>1149</v>
      </c>
      <c r="AC192" t="s">
        <v>1119</v>
      </c>
      <c r="AD192">
        <v>17916428020.459999</v>
      </c>
      <c r="AE192" t="s">
        <v>1120</v>
      </c>
      <c r="AF192">
        <v>0.71552366018295288</v>
      </c>
      <c r="AG192">
        <v>12.886061720000001</v>
      </c>
    </row>
    <row r="193" spans="1:33" x14ac:dyDescent="0.3">
      <c r="A193" t="s">
        <v>766</v>
      </c>
      <c r="B193" t="s">
        <v>766</v>
      </c>
      <c r="C193" t="s">
        <v>1344</v>
      </c>
      <c r="D193" t="s">
        <v>266</v>
      </c>
      <c r="E193" t="s">
        <v>14</v>
      </c>
      <c r="F193">
        <v>182925400</v>
      </c>
      <c r="G193" t="s">
        <v>1063</v>
      </c>
      <c r="H193" s="6">
        <v>7.5246999999999998E-4</v>
      </c>
      <c r="I193">
        <v>0</v>
      </c>
      <c r="J193">
        <v>184472</v>
      </c>
      <c r="K193">
        <v>2009</v>
      </c>
      <c r="L193">
        <v>7114</v>
      </c>
      <c r="M193" t="s">
        <v>1088</v>
      </c>
      <c r="N193" s="1">
        <v>130.45500000000001</v>
      </c>
      <c r="O193" s="1">
        <v>6753</v>
      </c>
      <c r="P193" s="1">
        <v>7.4211532345206681</v>
      </c>
      <c r="Q193" s="1">
        <v>28.388746803069054</v>
      </c>
      <c r="R193" s="1">
        <v>36.504688832054562</v>
      </c>
      <c r="S193" s="1">
        <v>0.87232727846131586</v>
      </c>
      <c r="T193" s="1">
        <v>5.3481446388064571</v>
      </c>
      <c r="U193" s="1" t="s">
        <v>1116</v>
      </c>
      <c r="V193" s="1" t="s">
        <v>1115</v>
      </c>
      <c r="W193" s="1">
        <v>40</v>
      </c>
      <c r="X193" s="1">
        <v>1.1666699647903442</v>
      </c>
      <c r="Y193">
        <v>2.5651489999999999</v>
      </c>
      <c r="Z193">
        <v>102.51627612367128</v>
      </c>
      <c r="AA193">
        <v>9.4309239999999992</v>
      </c>
      <c r="AB193" t="s">
        <v>1118</v>
      </c>
      <c r="AC193" t="s">
        <v>1119</v>
      </c>
      <c r="AD193">
        <v>26024792816.710003</v>
      </c>
      <c r="AE193" t="s">
        <v>1120</v>
      </c>
      <c r="AF193">
        <v>1.1480339765548706</v>
      </c>
      <c r="AG193">
        <v>33.552912499999998</v>
      </c>
    </row>
    <row r="194" spans="1:33" hidden="1" x14ac:dyDescent="0.3">
      <c r="A194" t="s">
        <v>978</v>
      </c>
      <c r="B194" t="s">
        <v>978</v>
      </c>
      <c r="C194" t="s">
        <v>1345</v>
      </c>
      <c r="D194" t="s">
        <v>476</v>
      </c>
      <c r="E194" t="s">
        <v>33</v>
      </c>
      <c r="F194">
        <v>81209480</v>
      </c>
      <c r="G194" t="s">
        <v>1063</v>
      </c>
      <c r="H194" s="6">
        <v>2.3714E-4</v>
      </c>
      <c r="I194">
        <v>23.9678</v>
      </c>
      <c r="J194">
        <v>588984</v>
      </c>
      <c r="K194">
        <v>2021</v>
      </c>
      <c r="L194">
        <v>310</v>
      </c>
      <c r="M194" t="s">
        <v>1081</v>
      </c>
      <c r="N194" s="1">
        <v>111.49</v>
      </c>
      <c r="O194" s="1">
        <v>951.22400000000005</v>
      </c>
      <c r="P194" s="1">
        <v>7.8489643099988626</v>
      </c>
      <c r="Q194" s="1">
        <v>27.490685684970099</v>
      </c>
      <c r="R194" s="1">
        <v>32.040297553467951</v>
      </c>
      <c r="S194" s="1">
        <v>3.8956730413474796</v>
      </c>
      <c r="T194" s="1">
        <v>4.9882931231368826</v>
      </c>
      <c r="U194" s="1" t="s">
        <v>1115</v>
      </c>
      <c r="V194" s="1" t="s">
        <v>1115</v>
      </c>
      <c r="W194" s="1">
        <v>42.857101440429688</v>
      </c>
      <c r="X194" s="1">
        <v>20.16670036315918</v>
      </c>
      <c r="Y194">
        <v>4.2629510000000002</v>
      </c>
      <c r="Z194">
        <v>102.31234270057008</v>
      </c>
      <c r="AA194">
        <v>2.0280689999999999</v>
      </c>
      <c r="AB194" t="s">
        <v>1234</v>
      </c>
      <c r="AC194" t="s">
        <v>1119</v>
      </c>
      <c r="AD194">
        <v>9067038330.3500004</v>
      </c>
      <c r="AE194" t="s">
        <v>1125</v>
      </c>
      <c r="AF194">
        <v>0.94725817441940308</v>
      </c>
      <c r="AG194">
        <v>14.675000000000001</v>
      </c>
    </row>
    <row r="195" spans="1:33" hidden="1" x14ac:dyDescent="0.3">
      <c r="A195" t="s">
        <v>949</v>
      </c>
      <c r="B195" t="s">
        <v>949</v>
      </c>
      <c r="C195" t="s">
        <v>1346</v>
      </c>
      <c r="D195" t="s">
        <v>447</v>
      </c>
      <c r="E195" t="s">
        <v>19</v>
      </c>
      <c r="F195">
        <v>106605600</v>
      </c>
      <c r="G195" t="s">
        <v>1065</v>
      </c>
      <c r="H195" s="6">
        <v>4.8238999999999997E-4</v>
      </c>
      <c r="I195">
        <v>190.9948</v>
      </c>
      <c r="J195">
        <v>2259775</v>
      </c>
      <c r="K195">
        <v>2003</v>
      </c>
      <c r="L195">
        <v>4800</v>
      </c>
      <c r="M195" t="s">
        <v>1104</v>
      </c>
      <c r="N195" s="1">
        <v>180.63499999999999</v>
      </c>
      <c r="O195" s="1">
        <v>2923.377</v>
      </c>
      <c r="P195" s="1">
        <v>9.3569323367862687</v>
      </c>
      <c r="Q195" s="1">
        <v>16.032588338760277</v>
      </c>
      <c r="R195" s="1">
        <v>20.071000079702344</v>
      </c>
      <c r="S195" s="1">
        <v>1.9952218636148982</v>
      </c>
      <c r="T195" s="1">
        <v>2.1699637840175781</v>
      </c>
      <c r="U195" s="1" t="s">
        <v>1115</v>
      </c>
      <c r="V195" s="1" t="s">
        <v>1115</v>
      </c>
      <c r="W195" s="1">
        <v>33.333301544189453</v>
      </c>
      <c r="X195" s="1">
        <v>6.6666698455810547</v>
      </c>
      <c r="Y195">
        <v>0.97395229999999999</v>
      </c>
      <c r="Z195">
        <v>98.937487032431875</v>
      </c>
      <c r="AA195">
        <v>20.35528</v>
      </c>
      <c r="AB195" t="s">
        <v>1156</v>
      </c>
      <c r="AC195" t="s">
        <v>1119</v>
      </c>
      <c r="AD195">
        <v>17853241506.700001</v>
      </c>
      <c r="AE195" t="s">
        <v>1120</v>
      </c>
      <c r="AF195">
        <v>1.0298352241516113</v>
      </c>
      <c r="AG195">
        <v>18.541577499999999</v>
      </c>
    </row>
    <row r="196" spans="1:33" x14ac:dyDescent="0.3">
      <c r="A196" t="s">
        <v>965</v>
      </c>
      <c r="B196" t="s">
        <v>965</v>
      </c>
      <c r="C196" t="s">
        <v>1347</v>
      </c>
      <c r="D196" t="s">
        <v>463</v>
      </c>
      <c r="E196" t="s">
        <v>19</v>
      </c>
      <c r="F196">
        <v>781236000</v>
      </c>
      <c r="G196" t="s">
        <v>1065</v>
      </c>
      <c r="H196" s="6">
        <v>9.8528999999999999E-4</v>
      </c>
      <c r="I196">
        <v>58.182000000000002</v>
      </c>
      <c r="J196">
        <v>5294869</v>
      </c>
      <c r="K196">
        <v>2000</v>
      </c>
      <c r="L196">
        <v>12091</v>
      </c>
      <c r="M196" t="s">
        <v>1071</v>
      </c>
      <c r="N196" s="1">
        <v>50.46</v>
      </c>
      <c r="O196" s="1">
        <v>3342.2</v>
      </c>
      <c r="P196" s="1">
        <v>11.636218897704495</v>
      </c>
      <c r="Q196" s="1">
        <v>18.155705822512118</v>
      </c>
      <c r="R196" s="1">
        <v>19.460235772844232</v>
      </c>
      <c r="S196" s="1">
        <v>9.5850546285604494</v>
      </c>
      <c r="T196" s="1">
        <v>30.802087546277626</v>
      </c>
      <c r="U196" s="1" t="s">
        <v>1116</v>
      </c>
      <c r="V196" s="1" t="s">
        <v>1115</v>
      </c>
      <c r="W196" s="1">
        <v>33.333301544189453</v>
      </c>
      <c r="X196" s="1">
        <v>22.41670036315918</v>
      </c>
      <c r="Y196">
        <v>2.9623970000000002</v>
      </c>
      <c r="Z196">
        <v>81.558046869022974</v>
      </c>
      <c r="AA196">
        <v>40.774279999999997</v>
      </c>
      <c r="AB196" t="s">
        <v>1118</v>
      </c>
      <c r="AC196" t="s">
        <v>1119</v>
      </c>
      <c r="AD196">
        <v>40616460211.889999</v>
      </c>
      <c r="AE196" t="s">
        <v>1120</v>
      </c>
      <c r="AF196">
        <v>1.4330943822860718</v>
      </c>
      <c r="AG196">
        <v>18.898867500000001</v>
      </c>
    </row>
    <row r="197" spans="1:33" hidden="1" x14ac:dyDescent="0.3">
      <c r="A197" t="s">
        <v>651</v>
      </c>
      <c r="B197" t="s">
        <v>651</v>
      </c>
      <c r="C197" t="s">
        <v>1348</v>
      </c>
      <c r="D197" t="s">
        <v>150</v>
      </c>
      <c r="E197" t="s">
        <v>21</v>
      </c>
      <c r="F197">
        <v>352900000</v>
      </c>
      <c r="G197" t="s">
        <v>1063</v>
      </c>
      <c r="H197" s="6">
        <v>7.0854000000000002E-4</v>
      </c>
      <c r="I197">
        <v>32.949800000000003</v>
      </c>
      <c r="J197">
        <v>1882957</v>
      </c>
      <c r="K197">
        <v>2015</v>
      </c>
      <c r="L197">
        <v>18000</v>
      </c>
      <c r="M197" t="s">
        <v>1079</v>
      </c>
      <c r="N197" s="1">
        <v>67.239999999999995</v>
      </c>
      <c r="O197" s="1">
        <v>5825.7</v>
      </c>
      <c r="P197" s="1">
        <v>8.9677061445513271</v>
      </c>
      <c r="Q197" s="1">
        <v>12.963249051616115</v>
      </c>
      <c r="R197" s="1">
        <v>16.949036167327531</v>
      </c>
      <c r="S197" s="1">
        <v>9.5624411613246387</v>
      </c>
      <c r="T197" s="1">
        <v>4.7758723289074352</v>
      </c>
      <c r="U197" s="1" t="s">
        <v>1115</v>
      </c>
      <c r="V197" s="1" t="s">
        <v>1115</v>
      </c>
      <c r="W197" s="1">
        <v>37.5</v>
      </c>
      <c r="X197" s="1">
        <v>6.6666698455810547</v>
      </c>
      <c r="Y197">
        <v>4.3178970000000003</v>
      </c>
      <c r="Z197">
        <v>102.70880098910831</v>
      </c>
      <c r="AA197">
        <v>1.9501999999999999</v>
      </c>
      <c r="AB197" t="s">
        <v>1158</v>
      </c>
      <c r="AC197" t="s">
        <v>1119</v>
      </c>
      <c r="AD197">
        <v>24328925999.999996</v>
      </c>
      <c r="AE197" t="s">
        <v>1120</v>
      </c>
      <c r="AF197">
        <v>1.0406922101974487</v>
      </c>
      <c r="AG197">
        <v>34.75528594</v>
      </c>
    </row>
    <row r="198" spans="1:33" hidden="1" x14ac:dyDescent="0.3">
      <c r="A198" t="s">
        <v>642</v>
      </c>
      <c r="B198" t="s">
        <v>642</v>
      </c>
      <c r="C198" t="s">
        <v>1349</v>
      </c>
      <c r="D198" t="s">
        <v>141</v>
      </c>
      <c r="E198" t="s">
        <v>21</v>
      </c>
      <c r="F198">
        <v>274549000</v>
      </c>
      <c r="G198" t="s">
        <v>1063</v>
      </c>
      <c r="H198" s="6">
        <v>1.51257E-3</v>
      </c>
      <c r="I198">
        <v>18.9848</v>
      </c>
      <c r="J198">
        <v>1264151</v>
      </c>
      <c r="K198">
        <v>1952</v>
      </c>
      <c r="L198">
        <v>103100</v>
      </c>
      <c r="M198" t="s">
        <v>1089</v>
      </c>
      <c r="N198" s="1">
        <v>241.11</v>
      </c>
      <c r="O198" s="1">
        <v>39407</v>
      </c>
      <c r="P198" s="1">
        <v>7.5019575272473453</v>
      </c>
      <c r="Q198" s="1">
        <v>8.6025325449793186</v>
      </c>
      <c r="R198" s="1">
        <v>10.685918745400564</v>
      </c>
      <c r="S198" s="1">
        <v>7.0112404711470431</v>
      </c>
      <c r="T198" s="1">
        <v>13.55089694025482</v>
      </c>
      <c r="U198" s="1" t="s">
        <v>1116</v>
      </c>
      <c r="V198" s="1" t="s">
        <v>1116</v>
      </c>
      <c r="W198" s="1">
        <v>25</v>
      </c>
      <c r="X198" s="1">
        <v>10.16670036315918</v>
      </c>
      <c r="Y198">
        <v>2.5890620000000002</v>
      </c>
      <c r="Z198">
        <v>95.775949547784748</v>
      </c>
      <c r="AA198">
        <v>5.3678990000000004</v>
      </c>
      <c r="AB198" t="s">
        <v>1124</v>
      </c>
      <c r="AC198" t="s">
        <v>1119</v>
      </c>
      <c r="AD198">
        <v>63791451088.350006</v>
      </c>
      <c r="AE198" t="s">
        <v>1120</v>
      </c>
      <c r="AF198">
        <v>0.76926827430725098</v>
      </c>
      <c r="AG198">
        <v>35.29647756</v>
      </c>
    </row>
    <row r="199" spans="1:33" hidden="1" x14ac:dyDescent="0.3">
      <c r="A199" t="s">
        <v>539</v>
      </c>
      <c r="B199" t="s">
        <v>539</v>
      </c>
      <c r="C199" t="s">
        <v>1350</v>
      </c>
      <c r="D199" t="s">
        <v>36</v>
      </c>
      <c r="E199" t="s">
        <v>21</v>
      </c>
      <c r="F199">
        <v>1092668000</v>
      </c>
      <c r="G199" t="s">
        <v>1063</v>
      </c>
      <c r="H199" s="6">
        <v>2.60611E-3</v>
      </c>
      <c r="I199">
        <v>153.93279999999999</v>
      </c>
      <c r="J199">
        <v>8820917</v>
      </c>
      <c r="K199">
        <v>1892</v>
      </c>
      <c r="L199">
        <v>168000</v>
      </c>
      <c r="M199" t="s">
        <v>1094</v>
      </c>
      <c r="N199" s="1">
        <v>80.86</v>
      </c>
      <c r="O199" s="1">
        <v>76555</v>
      </c>
      <c r="P199" s="1">
        <v>8.3125243915542235</v>
      </c>
      <c r="Q199" s="1">
        <v>0.29390634184573183</v>
      </c>
      <c r="R199" s="1">
        <v>2.245444451701391</v>
      </c>
      <c r="S199" s="1">
        <v>-1.7722041853007269</v>
      </c>
      <c r="T199" s="1">
        <v>1.2931571591378213</v>
      </c>
      <c r="U199" s="1" t="s">
        <v>1116</v>
      </c>
      <c r="V199" s="1" t="s">
        <v>1115</v>
      </c>
      <c r="W199" s="1">
        <v>36.363601684570313</v>
      </c>
      <c r="X199" s="1">
        <v>4.4166698455810547</v>
      </c>
      <c r="Y199">
        <v>2.1431550000000001</v>
      </c>
      <c r="Z199">
        <v>77.203607048223901</v>
      </c>
      <c r="AA199">
        <v>-3.4382450000000002</v>
      </c>
      <c r="AB199" t="s">
        <v>931</v>
      </c>
      <c r="AC199" t="s">
        <v>1119</v>
      </c>
      <c r="AD199">
        <v>89981221329</v>
      </c>
      <c r="AE199" t="s">
        <v>1120</v>
      </c>
      <c r="AF199">
        <v>1.0696910619735718</v>
      </c>
      <c r="AG199">
        <v>40.680388909999998</v>
      </c>
    </row>
    <row r="200" spans="1:33" hidden="1" x14ac:dyDescent="0.3">
      <c r="A200" t="s">
        <v>988</v>
      </c>
      <c r="B200" t="s">
        <v>988</v>
      </c>
      <c r="C200" t="s">
        <v>1351</v>
      </c>
      <c r="D200" t="s">
        <v>486</v>
      </c>
      <c r="E200" t="s">
        <v>29</v>
      </c>
      <c r="F200">
        <v>453926100</v>
      </c>
      <c r="G200" t="s">
        <v>1065</v>
      </c>
      <c r="H200" s="6">
        <v>7.5803999999999997E-4</v>
      </c>
      <c r="I200">
        <v>16.901900000000001</v>
      </c>
      <c r="J200">
        <v>4969810</v>
      </c>
      <c r="K200">
        <v>2022</v>
      </c>
      <c r="L200">
        <v>51000</v>
      </c>
      <c r="M200" t="s">
        <v>1064</v>
      </c>
      <c r="N200" s="1">
        <v>62.56</v>
      </c>
      <c r="O200" s="1">
        <v>18341</v>
      </c>
      <c r="P200" s="1">
        <v>8.0986104853775913</v>
      </c>
      <c r="Q200" s="1">
        <v>10.44654053759337</v>
      </c>
      <c r="R200" s="1">
        <v>13.750613379859331</v>
      </c>
      <c r="U200" s="1" t="s">
        <v>1115</v>
      </c>
      <c r="V200" s="1" t="s">
        <v>1115</v>
      </c>
      <c r="W200" s="1">
        <v>40</v>
      </c>
      <c r="X200" s="1">
        <v>1.1000000000000001</v>
      </c>
      <c r="Y200">
        <v>1.6274342008009688E-5</v>
      </c>
      <c r="Z200">
        <v>5.0371615488193333</v>
      </c>
      <c r="AB200" t="s">
        <v>1128</v>
      </c>
      <c r="AC200" t="s">
        <v>1119</v>
      </c>
      <c r="AD200">
        <v>32619132348.539997</v>
      </c>
      <c r="AE200" t="s">
        <v>1120</v>
      </c>
      <c r="AF200">
        <v>1.492</v>
      </c>
      <c r="AG200" t="s">
        <v>1665</v>
      </c>
    </row>
    <row r="201" spans="1:33" hidden="1" x14ac:dyDescent="0.3">
      <c r="A201" t="s">
        <v>803</v>
      </c>
      <c r="B201" t="s">
        <v>803</v>
      </c>
      <c r="C201" t="s">
        <v>1352</v>
      </c>
      <c r="D201" t="s">
        <v>302</v>
      </c>
      <c r="E201" t="s">
        <v>19</v>
      </c>
      <c r="F201">
        <v>665570000</v>
      </c>
      <c r="G201" t="s">
        <v>1065</v>
      </c>
      <c r="H201" s="6">
        <v>3.5539000000000002E-4</v>
      </c>
      <c r="I201">
        <v>23.572099999999999</v>
      </c>
      <c r="J201">
        <v>3000477</v>
      </c>
      <c r="K201">
        <v>1988</v>
      </c>
      <c r="L201">
        <v>2700</v>
      </c>
      <c r="M201" t="s">
        <v>1071</v>
      </c>
      <c r="N201" s="1">
        <v>22.52</v>
      </c>
      <c r="O201" s="1">
        <v>2796</v>
      </c>
      <c r="P201" s="1">
        <v>6.3063360418179268</v>
      </c>
      <c r="Q201" s="1">
        <v>29.899856938483548</v>
      </c>
      <c r="R201" s="1">
        <v>35.944206008583691</v>
      </c>
      <c r="S201" s="1">
        <v>12.034014259696127</v>
      </c>
      <c r="T201" s="1">
        <v>11.07830052303909</v>
      </c>
      <c r="U201" s="1" t="s">
        <v>1115</v>
      </c>
      <c r="V201" s="1" t="s">
        <v>1115</v>
      </c>
      <c r="W201" s="1">
        <v>44.444400787353516</v>
      </c>
      <c r="X201" s="1">
        <v>3.3333299160003662</v>
      </c>
      <c r="Y201">
        <v>4.0453650000000003</v>
      </c>
      <c r="Z201">
        <v>136.01192706811744</v>
      </c>
      <c r="AA201">
        <v>9.102017</v>
      </c>
      <c r="AB201" t="s">
        <v>1156</v>
      </c>
      <c r="AC201" t="s">
        <v>1119</v>
      </c>
      <c r="AD201">
        <v>13616653358.349998</v>
      </c>
      <c r="AE201" t="s">
        <v>1120</v>
      </c>
      <c r="AF201">
        <v>0.72398519515991211</v>
      </c>
      <c r="AG201">
        <v>16.939382500000001</v>
      </c>
    </row>
    <row r="202" spans="1:33" x14ac:dyDescent="0.3">
      <c r="A202" t="s">
        <v>783</v>
      </c>
      <c r="B202" t="s">
        <v>783</v>
      </c>
      <c r="C202" t="s">
        <v>1353</v>
      </c>
      <c r="D202" t="s">
        <v>283</v>
      </c>
      <c r="E202" t="s">
        <v>29</v>
      </c>
      <c r="F202">
        <v>1254244000</v>
      </c>
      <c r="G202" t="s">
        <v>1065</v>
      </c>
      <c r="H202" s="6">
        <v>3.1470399999999998E-3</v>
      </c>
      <c r="I202">
        <v>23.2195</v>
      </c>
      <c r="J202">
        <v>6554740</v>
      </c>
      <c r="K202">
        <v>1987</v>
      </c>
      <c r="L202">
        <v>14400</v>
      </c>
      <c r="M202" t="s">
        <v>1069</v>
      </c>
      <c r="N202" s="1">
        <v>84.814999999999998</v>
      </c>
      <c r="O202" s="1">
        <v>27281</v>
      </c>
      <c r="P202" s="1">
        <v>6.7439118041561503</v>
      </c>
      <c r="Q202" s="1">
        <v>16.832227557640849</v>
      </c>
      <c r="R202" s="1">
        <v>26.868516549979837</v>
      </c>
      <c r="S202" s="1">
        <v>6.612955234783561</v>
      </c>
      <c r="T202" s="1">
        <v>8.8950935926616541</v>
      </c>
      <c r="U202" s="1" t="s">
        <v>1116</v>
      </c>
      <c r="V202" s="1" t="s">
        <v>1115</v>
      </c>
      <c r="W202" s="1">
        <v>33.333301544189453</v>
      </c>
      <c r="X202" s="1">
        <v>4</v>
      </c>
      <c r="Y202">
        <v>2.2232919999999998</v>
      </c>
      <c r="Z202">
        <v>98.675625453244294</v>
      </c>
      <c r="AA202">
        <v>4.9191779999999996</v>
      </c>
      <c r="AB202" t="s">
        <v>1118</v>
      </c>
      <c r="AC202" t="s">
        <v>1119</v>
      </c>
      <c r="AD202">
        <v>108316498454.2</v>
      </c>
      <c r="AE202" t="s">
        <v>1120</v>
      </c>
      <c r="AF202">
        <v>0.65886765718460083</v>
      </c>
      <c r="AG202">
        <v>22.86068813</v>
      </c>
    </row>
    <row r="203" spans="1:33" hidden="1" x14ac:dyDescent="0.3">
      <c r="A203" t="s">
        <v>643</v>
      </c>
      <c r="B203" t="s">
        <v>643</v>
      </c>
      <c r="C203" t="s">
        <v>1354</v>
      </c>
      <c r="D203" t="s">
        <v>142</v>
      </c>
      <c r="E203" t="s">
        <v>27</v>
      </c>
      <c r="F203">
        <v>589610700</v>
      </c>
      <c r="G203" t="s">
        <v>1063</v>
      </c>
      <c r="H203" s="6">
        <v>1.33147E-3</v>
      </c>
      <c r="I203">
        <v>15.768000000000001</v>
      </c>
      <c r="J203">
        <v>3730881</v>
      </c>
      <c r="K203">
        <v>1928</v>
      </c>
      <c r="L203">
        <v>32500</v>
      </c>
      <c r="M203" t="s">
        <v>1073</v>
      </c>
      <c r="N203" s="1">
        <v>80.944999999999993</v>
      </c>
      <c r="O203" s="1">
        <v>18992.8</v>
      </c>
      <c r="P203" s="1">
        <v>6.0104461101886972</v>
      </c>
      <c r="Q203" s="1">
        <v>14.2543490164694</v>
      </c>
      <c r="R203" s="1">
        <v>18.300619182005814</v>
      </c>
      <c r="S203" s="1">
        <v>7.4268252525831899</v>
      </c>
      <c r="T203" s="1">
        <v>10.059231007541516</v>
      </c>
      <c r="U203" s="1" t="s">
        <v>1116</v>
      </c>
      <c r="V203" s="1" t="s">
        <v>1115</v>
      </c>
      <c r="W203" s="1">
        <v>45.454498291015625</v>
      </c>
      <c r="X203" s="1">
        <v>5.75</v>
      </c>
      <c r="Y203">
        <v>4.2129349999999999</v>
      </c>
      <c r="Z203">
        <v>87.119616315634033</v>
      </c>
      <c r="AA203">
        <v>10.46706</v>
      </c>
      <c r="AB203" t="s">
        <v>1168</v>
      </c>
      <c r="AC203" t="s">
        <v>1119</v>
      </c>
      <c r="AD203">
        <v>45506155138.060005</v>
      </c>
      <c r="AE203" t="s">
        <v>1120</v>
      </c>
      <c r="AF203">
        <v>0.48202213644981384</v>
      </c>
      <c r="AG203">
        <v>21.552179379999998</v>
      </c>
    </row>
    <row r="204" spans="1:33" hidden="1" x14ac:dyDescent="0.3">
      <c r="A204" t="s">
        <v>737</v>
      </c>
      <c r="B204" t="s">
        <v>737</v>
      </c>
      <c r="C204" t="s">
        <v>1355</v>
      </c>
      <c r="D204" t="s">
        <v>237</v>
      </c>
      <c r="E204" t="s">
        <v>14</v>
      </c>
      <c r="F204">
        <v>97270230</v>
      </c>
      <c r="G204" t="s">
        <v>1063</v>
      </c>
      <c r="H204" s="6">
        <v>3.1834000000000002E-4</v>
      </c>
      <c r="I204">
        <v>0</v>
      </c>
      <c r="J204">
        <v>20650</v>
      </c>
      <c r="K204">
        <v>1979</v>
      </c>
      <c r="L204">
        <v>3222</v>
      </c>
      <c r="M204" t="s">
        <v>1070</v>
      </c>
      <c r="N204" s="1">
        <v>120.39</v>
      </c>
      <c r="O204" s="1">
        <v>5214.9059999999999</v>
      </c>
      <c r="P204" s="1">
        <v>7.2301885590798696</v>
      </c>
      <c r="Q204" s="1">
        <v>14.184416746917394</v>
      </c>
      <c r="R204" s="1">
        <v>19.112635970811361</v>
      </c>
      <c r="S204" s="1">
        <v>2.7962321471291283</v>
      </c>
      <c r="T204" s="1">
        <v>5.7787897212005293</v>
      </c>
      <c r="U204" s="1" t="s">
        <v>1116</v>
      </c>
      <c r="V204" s="1" t="s">
        <v>1115</v>
      </c>
      <c r="W204" s="1">
        <v>38.461498260498047</v>
      </c>
      <c r="X204" s="1">
        <v>0.16666699945926666</v>
      </c>
      <c r="Y204">
        <v>1.6654420000000001</v>
      </c>
      <c r="Z204">
        <v>87.17801032479538</v>
      </c>
      <c r="AA204">
        <v>6.4680489999999997</v>
      </c>
      <c r="AB204" t="s">
        <v>1122</v>
      </c>
      <c r="AC204" t="s">
        <v>1119</v>
      </c>
      <c r="AD204">
        <v>11817360121.210001</v>
      </c>
      <c r="AE204" t="s">
        <v>1120</v>
      </c>
      <c r="AF204">
        <v>0.7309340238571167</v>
      </c>
      <c r="AG204">
        <v>20.24766563</v>
      </c>
    </row>
    <row r="205" spans="1:33" hidden="1" x14ac:dyDescent="0.3">
      <c r="A205" t="s">
        <v>610</v>
      </c>
      <c r="B205" t="s">
        <v>610</v>
      </c>
      <c r="C205" t="s">
        <v>1356</v>
      </c>
      <c r="D205" t="s">
        <v>109</v>
      </c>
      <c r="E205" t="s">
        <v>19</v>
      </c>
      <c r="F205">
        <v>823000000</v>
      </c>
      <c r="G205" t="s">
        <v>1063</v>
      </c>
      <c r="H205" s="6">
        <v>7.6836999999999999E-4</v>
      </c>
      <c r="I205">
        <v>23.258800000000001</v>
      </c>
      <c r="J205">
        <v>4835656</v>
      </c>
      <c r="K205">
        <v>1936</v>
      </c>
      <c r="L205">
        <v>61200</v>
      </c>
      <c r="M205" t="s">
        <v>1084</v>
      </c>
      <c r="N205" s="1">
        <v>36.32</v>
      </c>
      <c r="O205" s="1">
        <v>14189</v>
      </c>
      <c r="P205" s="1">
        <v>8.1309849934423912</v>
      </c>
      <c r="Q205" s="1">
        <v>9.2747903305377406</v>
      </c>
      <c r="R205" s="1">
        <v>10.134611318627105</v>
      </c>
      <c r="S205" s="1">
        <v>3.9338787127570045</v>
      </c>
      <c r="T205" s="1">
        <v>5.3092271225177416</v>
      </c>
      <c r="U205" s="1" t="s">
        <v>1116</v>
      </c>
      <c r="V205" s="1" t="s">
        <v>1115</v>
      </c>
      <c r="W205" s="1">
        <v>26.66670036315918</v>
      </c>
      <c r="X205" s="1">
        <v>17.91670036315918</v>
      </c>
      <c r="Y205">
        <v>2.681959</v>
      </c>
      <c r="Z205">
        <v>73.573565428265937</v>
      </c>
      <c r="AA205">
        <v>3.5417070000000002</v>
      </c>
      <c r="AB205" t="s">
        <v>1149</v>
      </c>
      <c r="AC205" t="s">
        <v>1119</v>
      </c>
      <c r="AD205">
        <v>29620314387.520004</v>
      </c>
      <c r="AE205" t="s">
        <v>1120</v>
      </c>
      <c r="AF205">
        <v>0.98524779081344604</v>
      </c>
      <c r="AG205">
        <v>18.619935559999998</v>
      </c>
    </row>
    <row r="206" spans="1:33" hidden="1" x14ac:dyDescent="0.3">
      <c r="A206" t="s">
        <v>559</v>
      </c>
      <c r="B206" t="s">
        <v>559</v>
      </c>
      <c r="C206" t="s">
        <v>1357</v>
      </c>
      <c r="D206" t="s">
        <v>58</v>
      </c>
      <c r="E206" t="s">
        <v>39</v>
      </c>
      <c r="F206">
        <v>1394637000</v>
      </c>
      <c r="G206" t="s">
        <v>1063</v>
      </c>
      <c r="H206" s="6">
        <v>1.7063900000000001E-3</v>
      </c>
      <c r="I206">
        <v>6.7073999999999998</v>
      </c>
      <c r="J206">
        <v>16959484</v>
      </c>
      <c r="K206">
        <v>2009</v>
      </c>
      <c r="L206">
        <v>167000</v>
      </c>
      <c r="M206" t="s">
        <v>1085</v>
      </c>
      <c r="N206" s="1">
        <v>37.22</v>
      </c>
      <c r="O206" s="1">
        <v>156735</v>
      </c>
      <c r="P206" s="1">
        <v>6.4886401511469174</v>
      </c>
      <c r="Q206" s="1">
        <v>6.3380865792579826</v>
      </c>
      <c r="R206" s="1">
        <v>6.5811720419816897</v>
      </c>
      <c r="S206" s="1">
        <v>3.491262649897783</v>
      </c>
      <c r="T206" s="1">
        <v>3.1199824116528694</v>
      </c>
      <c r="U206" s="1" t="s">
        <v>1116</v>
      </c>
      <c r="V206" s="1" t="s">
        <v>1116</v>
      </c>
      <c r="W206" s="1">
        <v>53.846199035644531</v>
      </c>
      <c r="X206" s="1">
        <v>9.1666698455810547</v>
      </c>
      <c r="Y206">
        <v>1.5862579999999999</v>
      </c>
      <c r="Z206">
        <v>97.247567403069255</v>
      </c>
      <c r="AA206">
        <v>-1.3326229999999999</v>
      </c>
      <c r="AB206" t="s">
        <v>1216</v>
      </c>
      <c r="AC206" t="s">
        <v>1119</v>
      </c>
      <c r="AD206">
        <v>57654302922.840004</v>
      </c>
      <c r="AE206" t="s">
        <v>1120</v>
      </c>
      <c r="AF206">
        <v>1.290311336517334</v>
      </c>
      <c r="AG206">
        <v>28.501665630000002</v>
      </c>
    </row>
    <row r="207" spans="1:33" hidden="1" x14ac:dyDescent="0.3">
      <c r="A207" t="s">
        <v>665</v>
      </c>
      <c r="B207" t="s">
        <v>665</v>
      </c>
      <c r="C207" t="s">
        <v>1358</v>
      </c>
      <c r="D207" t="s">
        <v>164</v>
      </c>
      <c r="E207" t="s">
        <v>21</v>
      </c>
      <c r="F207">
        <v>63356400</v>
      </c>
      <c r="G207" t="s">
        <v>1063</v>
      </c>
      <c r="H207" s="6">
        <v>2.1976999999999999E-4</v>
      </c>
      <c r="I207">
        <v>18.443100000000001</v>
      </c>
      <c r="J207">
        <v>1526512</v>
      </c>
      <c r="K207">
        <v>2006</v>
      </c>
      <c r="L207">
        <v>8955</v>
      </c>
      <c r="M207" t="s">
        <v>1079</v>
      </c>
      <c r="N207" s="1">
        <v>115.09</v>
      </c>
      <c r="O207" s="1">
        <v>3737.1840000000002</v>
      </c>
      <c r="P207" s="1">
        <v>11.142821478464082</v>
      </c>
      <c r="Q207" s="1">
        <v>14.730181869557398</v>
      </c>
      <c r="R207" s="1">
        <v>19.296240163716849</v>
      </c>
      <c r="S207" s="1">
        <v>10.834274368225593</v>
      </c>
      <c r="T207" s="1">
        <v>15.915371701339328</v>
      </c>
      <c r="U207" s="1" t="s">
        <v>1116</v>
      </c>
      <c r="V207" s="1" t="s">
        <v>1115</v>
      </c>
      <c r="W207" s="1">
        <v>20</v>
      </c>
      <c r="X207" s="1">
        <v>14.5</v>
      </c>
      <c r="Y207">
        <v>2.8051620000000002</v>
      </c>
      <c r="Z207">
        <v>95.779935623090793</v>
      </c>
      <c r="AA207">
        <v>18.020810000000001</v>
      </c>
      <c r="AB207" t="s">
        <v>1175</v>
      </c>
      <c r="AC207" t="s">
        <v>1119</v>
      </c>
      <c r="AD207">
        <v>7690833638.7799997</v>
      </c>
      <c r="AE207" t="s">
        <v>1125</v>
      </c>
      <c r="AF207">
        <v>1.4632189273834229</v>
      </c>
      <c r="AG207">
        <v>26.379788130000001</v>
      </c>
    </row>
    <row r="208" spans="1:33" x14ac:dyDescent="0.3">
      <c r="A208" t="s">
        <v>948</v>
      </c>
      <c r="B208" t="s">
        <v>948</v>
      </c>
      <c r="C208" t="s">
        <v>1359</v>
      </c>
      <c r="D208" t="s">
        <v>403</v>
      </c>
      <c r="E208" t="s">
        <v>17</v>
      </c>
      <c r="F208">
        <v>12943000000</v>
      </c>
      <c r="G208" t="s">
        <v>1065</v>
      </c>
      <c r="H208" s="6">
        <v>1.5917239999999999E-2</v>
      </c>
      <c r="I208">
        <v>23.116900000000001</v>
      </c>
      <c r="J208">
        <v>26939499</v>
      </c>
      <c r="K208">
        <v>2015</v>
      </c>
      <c r="L208">
        <v>190234</v>
      </c>
      <c r="M208" t="s">
        <v>1071</v>
      </c>
      <c r="N208" s="1">
        <v>92.9</v>
      </c>
      <c r="O208" s="1">
        <v>282836</v>
      </c>
      <c r="P208" s="1">
        <v>9.9518628999213821</v>
      </c>
      <c r="Q208" s="1">
        <v>21.203807153261963</v>
      </c>
      <c r="R208" s="1">
        <v>26.461270842467009</v>
      </c>
      <c r="S208" s="1">
        <v>16.054623304943682</v>
      </c>
      <c r="T208" s="1">
        <v>18.007479947257874</v>
      </c>
      <c r="U208" s="1" t="s">
        <v>1115</v>
      </c>
      <c r="V208" s="1" t="s">
        <v>1115</v>
      </c>
      <c r="W208" s="1">
        <v>27.272699356079102</v>
      </c>
      <c r="X208" s="1">
        <v>3.25</v>
      </c>
      <c r="Y208">
        <v>1.4044319999999999</v>
      </c>
      <c r="Z208">
        <v>65.809899551069321</v>
      </c>
      <c r="AA208">
        <v>10.5382</v>
      </c>
      <c r="AB208" t="s">
        <v>1118</v>
      </c>
      <c r="AC208" t="s">
        <v>1119</v>
      </c>
      <c r="AD208">
        <v>1321493714999.9998</v>
      </c>
      <c r="AE208" t="s">
        <v>1120</v>
      </c>
      <c r="AF208">
        <v>1.1270846128463745</v>
      </c>
      <c r="AG208">
        <v>24.496691250000001</v>
      </c>
    </row>
    <row r="209" spans="1:33" x14ac:dyDescent="0.3">
      <c r="A209" t="s">
        <v>904</v>
      </c>
      <c r="B209" t="s">
        <v>904</v>
      </c>
      <c r="C209" t="s">
        <v>1360</v>
      </c>
      <c r="D209" t="s">
        <v>403</v>
      </c>
      <c r="E209" t="s">
        <v>17</v>
      </c>
      <c r="F209">
        <v>12943000000</v>
      </c>
      <c r="G209" t="s">
        <v>1065</v>
      </c>
      <c r="H209" s="6">
        <v>1.7857130000000002E-2</v>
      </c>
      <c r="I209">
        <v>23.0061</v>
      </c>
      <c r="J209">
        <v>35637660</v>
      </c>
      <c r="K209">
        <v>2015</v>
      </c>
      <c r="L209">
        <v>190234</v>
      </c>
      <c r="M209" t="s">
        <v>1071</v>
      </c>
      <c r="N209" s="1">
        <v>92.06</v>
      </c>
      <c r="O209" s="1">
        <v>282836</v>
      </c>
      <c r="P209" s="1">
        <v>9.9518628999213821</v>
      </c>
      <c r="Q209" s="1">
        <v>21.203807153261963</v>
      </c>
      <c r="R209" s="1">
        <v>26.461270842467009</v>
      </c>
      <c r="S209" s="1">
        <v>16.054623304943682</v>
      </c>
      <c r="T209" s="1">
        <v>18.007479947257874</v>
      </c>
      <c r="U209" s="1" t="s">
        <v>1115</v>
      </c>
      <c r="V209" s="1" t="s">
        <v>1115</v>
      </c>
      <c r="W209" s="1">
        <v>27.272699356079102</v>
      </c>
      <c r="X209" s="1">
        <v>3.25</v>
      </c>
      <c r="Y209">
        <v>1.5798399999999999</v>
      </c>
      <c r="Z209">
        <v>81.88733150609302</v>
      </c>
      <c r="AA209">
        <v>10.22057</v>
      </c>
      <c r="AB209" t="s">
        <v>1118</v>
      </c>
      <c r="AC209" t="s">
        <v>1119</v>
      </c>
      <c r="AD209">
        <v>1321493714999.9998</v>
      </c>
      <c r="AE209" t="s">
        <v>1120</v>
      </c>
      <c r="AF209">
        <v>1.1380398273468018</v>
      </c>
      <c r="AG209">
        <v>24.496691250000001</v>
      </c>
    </row>
    <row r="210" spans="1:33" hidden="1" x14ac:dyDescent="0.3">
      <c r="A210" t="s">
        <v>644</v>
      </c>
      <c r="B210" t="s">
        <v>644</v>
      </c>
      <c r="C210" t="s">
        <v>1361</v>
      </c>
      <c r="D210" t="s">
        <v>143</v>
      </c>
      <c r="E210" t="s">
        <v>39</v>
      </c>
      <c r="F210">
        <v>140962000</v>
      </c>
      <c r="G210" t="s">
        <v>1063</v>
      </c>
      <c r="H210" s="6">
        <v>6.9494000000000001E-4</v>
      </c>
      <c r="I210">
        <v>20.2104</v>
      </c>
      <c r="J210">
        <v>942834</v>
      </c>
      <c r="K210">
        <v>1928</v>
      </c>
      <c r="L210">
        <v>52000</v>
      </c>
      <c r="M210" t="s">
        <v>1085</v>
      </c>
      <c r="N210" s="1">
        <v>168.84</v>
      </c>
      <c r="O210" s="1">
        <v>18870.509999999998</v>
      </c>
      <c r="P210" s="1">
        <v>7.8424398841921734</v>
      </c>
      <c r="Q210" s="1">
        <v>4.7629343351080609</v>
      </c>
      <c r="R210" s="1">
        <v>6.1626315346008145</v>
      </c>
      <c r="S210" s="1">
        <v>4.6127866229663814</v>
      </c>
      <c r="T210" s="1">
        <v>9.0945480416298121</v>
      </c>
      <c r="U210" s="1" t="s">
        <v>1116</v>
      </c>
      <c r="V210" s="1" t="s">
        <v>1115</v>
      </c>
      <c r="W210" s="1">
        <v>30.769199371337891</v>
      </c>
      <c r="X210" s="1">
        <v>6.8333301544189453</v>
      </c>
      <c r="Y210">
        <v>4.4521839999999999</v>
      </c>
      <c r="Z210">
        <v>83.218941279463749</v>
      </c>
      <c r="AA210">
        <v>13.64372</v>
      </c>
      <c r="AB210" t="s">
        <v>1147</v>
      </c>
      <c r="AC210" t="s">
        <v>1119</v>
      </c>
      <c r="AD210">
        <v>23881677023.82</v>
      </c>
      <c r="AE210" t="s">
        <v>1120</v>
      </c>
      <c r="AF210">
        <v>0.87184256315231323</v>
      </c>
      <c r="AG210">
        <v>13.116275</v>
      </c>
    </row>
    <row r="211" spans="1:33" hidden="1" x14ac:dyDescent="0.3">
      <c r="A211" t="s">
        <v>1012</v>
      </c>
      <c r="B211" t="s">
        <v>1012</v>
      </c>
      <c r="C211" t="s">
        <v>1362</v>
      </c>
      <c r="D211" t="s">
        <v>509</v>
      </c>
      <c r="E211" t="s">
        <v>19</v>
      </c>
      <c r="F211">
        <v>270401200</v>
      </c>
      <c r="G211" t="s">
        <v>1063</v>
      </c>
      <c r="H211" s="6">
        <v>8.9238999999999996E-4</v>
      </c>
      <c r="I211">
        <v>504.46190000000001</v>
      </c>
      <c r="J211">
        <v>1462446</v>
      </c>
      <c r="K211">
        <v>2000</v>
      </c>
      <c r="L211">
        <v>25000</v>
      </c>
      <c r="M211" t="s">
        <v>1093</v>
      </c>
      <c r="N211" s="1">
        <v>112.68</v>
      </c>
      <c r="O211" s="1">
        <v>8523.7620000000006</v>
      </c>
      <c r="P211" s="1">
        <v>7.3196348170236369</v>
      </c>
      <c r="Q211" s="1">
        <v>11.326688849360176</v>
      </c>
      <c r="R211" s="1">
        <v>15.942209554889025</v>
      </c>
      <c r="S211" s="1">
        <v>2.4749360198596739</v>
      </c>
      <c r="T211" s="1">
        <v>4.1645009938766542</v>
      </c>
      <c r="U211" s="1" t="s">
        <v>1115</v>
      </c>
      <c r="V211" s="1" t="s">
        <v>1115</v>
      </c>
      <c r="W211" s="1">
        <v>27.272699356079102</v>
      </c>
      <c r="X211" s="1">
        <v>9.4166698455810547</v>
      </c>
      <c r="Y211">
        <v>1.5932409999999999</v>
      </c>
      <c r="Z211">
        <v>97.604564865958125</v>
      </c>
      <c r="AA211">
        <v>1.601105</v>
      </c>
      <c r="AB211" t="s">
        <v>1147</v>
      </c>
      <c r="AC211" t="s">
        <v>1119</v>
      </c>
      <c r="AD211">
        <v>30060495400.82</v>
      </c>
      <c r="AE211" t="s">
        <v>1120</v>
      </c>
      <c r="AF211">
        <v>1.0738264322280884</v>
      </c>
      <c r="AG211">
        <v>20.859368750000002</v>
      </c>
    </row>
    <row r="212" spans="1:33" hidden="1" x14ac:dyDescent="0.3">
      <c r="A212" t="s">
        <v>639</v>
      </c>
      <c r="B212" t="s">
        <v>639</v>
      </c>
      <c r="C212" t="s">
        <v>1363</v>
      </c>
      <c r="D212" t="s">
        <v>138</v>
      </c>
      <c r="E212" t="s">
        <v>39</v>
      </c>
      <c r="F212">
        <v>191663900</v>
      </c>
      <c r="G212" t="s">
        <v>1063</v>
      </c>
      <c r="H212" s="6">
        <v>4.3978000000000002E-4</v>
      </c>
      <c r="I212">
        <v>20.3154</v>
      </c>
      <c r="J212">
        <v>1076542</v>
      </c>
      <c r="K212">
        <v>2010</v>
      </c>
      <c r="L212">
        <v>18700</v>
      </c>
      <c r="M212" t="s">
        <v>1077</v>
      </c>
      <c r="N212" s="1">
        <v>98.32</v>
      </c>
      <c r="O212" s="1">
        <v>4982.7950000000001</v>
      </c>
      <c r="P212" s="1">
        <v>9.3294948003379279</v>
      </c>
      <c r="Q212" s="1">
        <v>21.718734164259214</v>
      </c>
      <c r="R212" s="1">
        <v>24.45655500577487</v>
      </c>
      <c r="S212" s="1">
        <v>14.895213822860157</v>
      </c>
      <c r="T212" s="1">
        <v>18.713490887338626</v>
      </c>
      <c r="U212" s="1" t="s">
        <v>1115</v>
      </c>
      <c r="V212" s="1" t="s">
        <v>1115</v>
      </c>
      <c r="W212" s="1">
        <v>16.66670036315918</v>
      </c>
      <c r="X212" s="1">
        <v>10.16670036315918</v>
      </c>
      <c r="Y212">
        <v>2.3848120000000002</v>
      </c>
      <c r="Z212">
        <v>58.094159073963588</v>
      </c>
      <c r="AA212">
        <v>56.08</v>
      </c>
      <c r="AB212" t="s">
        <v>1041</v>
      </c>
      <c r="AC212" t="s">
        <v>1224</v>
      </c>
      <c r="AD212">
        <v>18871230843.179996</v>
      </c>
      <c r="AE212" t="s">
        <v>1120</v>
      </c>
      <c r="AF212">
        <v>1.0040537118911743</v>
      </c>
      <c r="AG212">
        <v>18.539358750000002</v>
      </c>
    </row>
    <row r="213" spans="1:33" hidden="1" x14ac:dyDescent="0.3">
      <c r="A213" t="s">
        <v>892</v>
      </c>
      <c r="B213" t="s">
        <v>892</v>
      </c>
      <c r="C213" t="s">
        <v>1364</v>
      </c>
      <c r="D213" t="s">
        <v>391</v>
      </c>
      <c r="E213" t="s">
        <v>14</v>
      </c>
      <c r="F213">
        <v>338634600</v>
      </c>
      <c r="G213" t="s">
        <v>1063</v>
      </c>
      <c r="H213" s="6">
        <v>3.6631000000000003E-3</v>
      </c>
      <c r="I213">
        <v>12.3085</v>
      </c>
      <c r="J213">
        <v>3306422</v>
      </c>
      <c r="K213">
        <v>1998</v>
      </c>
      <c r="L213">
        <v>49100</v>
      </c>
      <c r="M213" t="s">
        <v>1080</v>
      </c>
      <c r="N213" s="1">
        <v>349.15</v>
      </c>
      <c r="O213" s="1">
        <v>68711</v>
      </c>
      <c r="P213" s="1">
        <v>5.6043522079311998</v>
      </c>
      <c r="Q213" s="1">
        <v>16.388933358559765</v>
      </c>
      <c r="R213" s="1">
        <v>28.472500791723849</v>
      </c>
      <c r="S213" s="1">
        <v>1.0621729356326686</v>
      </c>
      <c r="T213" s="1">
        <v>2.1591212754794835</v>
      </c>
      <c r="U213" s="1" t="s">
        <v>1116</v>
      </c>
      <c r="V213" s="1" t="s">
        <v>1115</v>
      </c>
      <c r="W213" s="1">
        <v>46.153800964355469</v>
      </c>
      <c r="X213" s="1">
        <v>4.4166698455810547</v>
      </c>
      <c r="Y213">
        <v>2.6077780000000002</v>
      </c>
      <c r="Z213">
        <v>74.264720538991753</v>
      </c>
      <c r="AA213">
        <v>9.0529989999999998</v>
      </c>
      <c r="AB213" t="s">
        <v>1149</v>
      </c>
      <c r="AC213" t="s">
        <v>1119</v>
      </c>
      <c r="AD213">
        <v>129601022626.80002</v>
      </c>
      <c r="AE213" t="s">
        <v>1120</v>
      </c>
      <c r="AF213">
        <v>1.0831053256988525</v>
      </c>
      <c r="AG213">
        <v>25.842806249999999</v>
      </c>
    </row>
    <row r="214" spans="1:33" hidden="1" x14ac:dyDescent="0.3">
      <c r="A214" t="s">
        <v>646</v>
      </c>
      <c r="B214" t="s">
        <v>646</v>
      </c>
      <c r="C214" t="s">
        <v>1365</v>
      </c>
      <c r="D214" t="s">
        <v>145</v>
      </c>
      <c r="E214" t="s">
        <v>21</v>
      </c>
      <c r="F214">
        <v>50529260</v>
      </c>
      <c r="G214" t="s">
        <v>1063</v>
      </c>
      <c r="H214" s="6">
        <v>8.8399000000000008E-4</v>
      </c>
      <c r="I214">
        <v>22.331099999999999</v>
      </c>
      <c r="J214">
        <v>312563</v>
      </c>
      <c r="K214">
        <v>1928</v>
      </c>
      <c r="L214">
        <v>22700</v>
      </c>
      <c r="M214" t="s">
        <v>1079</v>
      </c>
      <c r="N214" s="1">
        <v>573.02</v>
      </c>
      <c r="O214" s="1">
        <v>15228</v>
      </c>
      <c r="P214" s="1">
        <v>8.5585716950206301</v>
      </c>
      <c r="Q214" s="1">
        <v>10.158917783031258</v>
      </c>
      <c r="R214" s="1">
        <v>14.545573942737064</v>
      </c>
      <c r="S214" s="1">
        <v>15.399263817528702</v>
      </c>
      <c r="T214" s="1">
        <v>22.48793557616893</v>
      </c>
      <c r="U214" s="1" t="s">
        <v>1116</v>
      </c>
      <c r="V214" s="1" t="s">
        <v>1115</v>
      </c>
      <c r="W214" s="1">
        <v>30.769199371337891</v>
      </c>
      <c r="X214" s="1">
        <v>5.4166698455810547</v>
      </c>
      <c r="Y214">
        <v>4.8128419999999998</v>
      </c>
      <c r="Z214">
        <v>78.482727744577161</v>
      </c>
      <c r="AA214">
        <v>22.297920000000001</v>
      </c>
      <c r="AB214" t="s">
        <v>1128</v>
      </c>
      <c r="AC214" t="s">
        <v>1119</v>
      </c>
      <c r="AD214">
        <v>34070871455.639999</v>
      </c>
      <c r="AE214" t="s">
        <v>1120</v>
      </c>
      <c r="AF214">
        <v>0.95091819763183594</v>
      </c>
      <c r="AG214">
        <v>15.83993375</v>
      </c>
    </row>
    <row r="215" spans="1:33" hidden="1" x14ac:dyDescent="0.3">
      <c r="A215" t="s">
        <v>647</v>
      </c>
      <c r="B215" t="s">
        <v>647</v>
      </c>
      <c r="C215" t="s">
        <v>1366</v>
      </c>
      <c r="D215" t="s">
        <v>146</v>
      </c>
      <c r="E215" t="s">
        <v>25</v>
      </c>
      <c r="F215">
        <v>908046800</v>
      </c>
      <c r="G215" t="s">
        <v>1063</v>
      </c>
      <c r="H215" s="6">
        <v>1.0107199999999999E-3</v>
      </c>
      <c r="I215">
        <v>22.296900000000001</v>
      </c>
      <c r="J215">
        <v>9515915</v>
      </c>
      <c r="K215">
        <v>1996</v>
      </c>
      <c r="L215">
        <v>40000</v>
      </c>
      <c r="M215" t="s">
        <v>1092</v>
      </c>
      <c r="N215" s="1">
        <v>43.3</v>
      </c>
      <c r="O215" s="1">
        <v>20297</v>
      </c>
      <c r="P215" s="1">
        <v>8.0447544258184855</v>
      </c>
      <c r="Q215" s="1">
        <v>7.7449869438833323</v>
      </c>
      <c r="R215" s="1">
        <v>13.336946346750752</v>
      </c>
      <c r="S215" s="1">
        <v>0.59355178790804586</v>
      </c>
      <c r="T215" s="1">
        <v>4.0808909159298965</v>
      </c>
      <c r="U215" s="1" t="s">
        <v>1116</v>
      </c>
      <c r="V215" s="1" t="s">
        <v>1115</v>
      </c>
      <c r="W215" s="1">
        <v>20</v>
      </c>
      <c r="X215" s="1">
        <v>5.75</v>
      </c>
      <c r="Y215">
        <v>2.8348339999999999</v>
      </c>
      <c r="Z215">
        <v>97.665660023988067</v>
      </c>
      <c r="AA215">
        <v>-1.969592</v>
      </c>
      <c r="AB215" t="s">
        <v>1122</v>
      </c>
      <c r="AC215" t="s">
        <v>1119</v>
      </c>
      <c r="AD215">
        <v>34787272026.870003</v>
      </c>
      <c r="AE215" t="s">
        <v>1120</v>
      </c>
      <c r="AF215">
        <v>0.96000701189041138</v>
      </c>
      <c r="AG215">
        <v>25.709755909999998</v>
      </c>
    </row>
    <row r="216" spans="1:33" hidden="1" x14ac:dyDescent="0.3">
      <c r="A216" t="s">
        <v>784</v>
      </c>
      <c r="B216" t="s">
        <v>784</v>
      </c>
      <c r="C216" t="s">
        <v>1367</v>
      </c>
      <c r="D216" t="s">
        <v>284</v>
      </c>
      <c r="E216" t="s">
        <v>39</v>
      </c>
      <c r="F216">
        <v>138113700</v>
      </c>
      <c r="G216" t="s">
        <v>1065</v>
      </c>
      <c r="H216" s="6">
        <v>2.2341E-4</v>
      </c>
      <c r="I216">
        <v>20.686900000000001</v>
      </c>
      <c r="J216">
        <v>2021505</v>
      </c>
      <c r="K216">
        <v>1926</v>
      </c>
      <c r="L216">
        <v>6640</v>
      </c>
      <c r="M216" t="s">
        <v>1107</v>
      </c>
      <c r="N216" s="1">
        <v>65.25</v>
      </c>
      <c r="O216" s="1">
        <v>6420.4</v>
      </c>
      <c r="P216" s="1">
        <v>7.0898862044386375</v>
      </c>
      <c r="Q216" s="1">
        <v>6.6771540713974202</v>
      </c>
      <c r="R216" s="1">
        <v>11.888667372749362</v>
      </c>
      <c r="S216" s="1">
        <v>5.1129088870202031</v>
      </c>
      <c r="T216" s="1">
        <v>8.8630920883591493</v>
      </c>
      <c r="U216" s="1" t="s">
        <v>1115</v>
      </c>
      <c r="V216" s="1" t="s">
        <v>1115</v>
      </c>
      <c r="W216" s="1">
        <v>60</v>
      </c>
      <c r="X216" s="1">
        <v>1.0833300352096558</v>
      </c>
      <c r="Y216">
        <v>2.7754409999999998</v>
      </c>
      <c r="Z216">
        <v>107.18089701440449</v>
      </c>
      <c r="AA216">
        <v>-3.44618</v>
      </c>
      <c r="AB216" t="s">
        <v>1237</v>
      </c>
      <c r="AC216" t="s">
        <v>1119</v>
      </c>
      <c r="AD216">
        <v>8360023592.6599998</v>
      </c>
      <c r="AE216" t="s">
        <v>1125</v>
      </c>
      <c r="AF216">
        <v>0.81452137231826782</v>
      </c>
      <c r="AG216">
        <v>7.1078968800000002</v>
      </c>
    </row>
    <row r="217" spans="1:33" hidden="1" x14ac:dyDescent="0.3">
      <c r="A217" t="s">
        <v>785</v>
      </c>
      <c r="B217" t="s">
        <v>785</v>
      </c>
      <c r="C217" t="s">
        <v>1368</v>
      </c>
      <c r="D217" t="s">
        <v>285</v>
      </c>
      <c r="E217" t="s">
        <v>14</v>
      </c>
      <c r="F217">
        <v>1443068000</v>
      </c>
      <c r="G217" t="s">
        <v>1065</v>
      </c>
      <c r="H217" s="6">
        <v>6.3821000000000006E-4</v>
      </c>
      <c r="I217">
        <v>10.690899999999999</v>
      </c>
      <c r="J217">
        <v>14642084</v>
      </c>
      <c r="K217">
        <v>1966</v>
      </c>
      <c r="L217">
        <v>19997</v>
      </c>
      <c r="M217" t="s">
        <v>1088</v>
      </c>
      <c r="N217" s="1">
        <v>14.34</v>
      </c>
      <c r="O217" s="1">
        <v>7950</v>
      </c>
      <c r="P217" s="1">
        <v>7.0167618487294714</v>
      </c>
      <c r="Q217" s="1">
        <v>30.851943755169565</v>
      </c>
      <c r="R217" s="1">
        <v>38.103115522470361</v>
      </c>
      <c r="S217" s="1">
        <v>1.0867611179345444</v>
      </c>
      <c r="T217" s="1">
        <v>6.9196915564208208</v>
      </c>
      <c r="U217" s="1" t="s">
        <v>1116</v>
      </c>
      <c r="V217" s="1" t="s">
        <v>1115</v>
      </c>
      <c r="W217" s="1">
        <v>35.294101715087891</v>
      </c>
      <c r="X217" s="1">
        <v>14.16670036315918</v>
      </c>
      <c r="Y217">
        <v>4.3135079999999997</v>
      </c>
      <c r="Z217">
        <v>87.060458241240212</v>
      </c>
      <c r="AA217">
        <v>2.8650120000000001</v>
      </c>
      <c r="AB217" t="s">
        <v>1144</v>
      </c>
      <c r="AC217" t="s">
        <v>1119</v>
      </c>
      <c r="AD217">
        <v>22160398156.800003</v>
      </c>
      <c r="AE217" t="s">
        <v>1120</v>
      </c>
      <c r="AF217">
        <v>0.90909481048583984</v>
      </c>
      <c r="AG217">
        <v>21.746512500000001</v>
      </c>
    </row>
    <row r="218" spans="1:33" hidden="1" x14ac:dyDescent="0.3">
      <c r="A218" t="s">
        <v>567</v>
      </c>
      <c r="B218" t="s">
        <v>567</v>
      </c>
      <c r="C218" t="s">
        <v>1369</v>
      </c>
      <c r="D218" t="s">
        <v>66</v>
      </c>
      <c r="E218" t="s">
        <v>29</v>
      </c>
      <c r="F218">
        <v>282716700</v>
      </c>
      <c r="G218" t="s">
        <v>1063</v>
      </c>
      <c r="H218" s="6">
        <v>1.5807499999999999E-3</v>
      </c>
      <c r="I218">
        <v>13.411899999999999</v>
      </c>
      <c r="J218">
        <v>1412675</v>
      </c>
      <c r="K218">
        <v>2010</v>
      </c>
      <c r="L218">
        <v>204000</v>
      </c>
      <c r="M218" t="s">
        <v>1100</v>
      </c>
      <c r="N218" s="1">
        <v>258.68</v>
      </c>
      <c r="O218" s="1">
        <v>60233</v>
      </c>
      <c r="P218" s="1">
        <v>7.6974275020084271</v>
      </c>
      <c r="Q218" s="1">
        <v>9.3686185313698473</v>
      </c>
      <c r="R218" s="1">
        <v>15.029966961632327</v>
      </c>
      <c r="S218" s="1">
        <v>10.304836494365706</v>
      </c>
      <c r="T218" s="1">
        <v>18.061299720202701</v>
      </c>
      <c r="U218" s="1" t="s">
        <v>1115</v>
      </c>
      <c r="V218" s="1" t="s">
        <v>1115</v>
      </c>
      <c r="W218" s="1">
        <v>20</v>
      </c>
      <c r="X218" s="1">
        <v>4.1666698455810547</v>
      </c>
      <c r="Y218">
        <v>3.086192</v>
      </c>
      <c r="Z218">
        <v>101.04311110883569</v>
      </c>
      <c r="AA218">
        <v>24.620570000000001</v>
      </c>
      <c r="AB218" t="s">
        <v>1190</v>
      </c>
      <c r="AC218" t="s">
        <v>1119</v>
      </c>
      <c r="AD218">
        <v>71674337784</v>
      </c>
      <c r="AE218" t="s">
        <v>1120</v>
      </c>
      <c r="AF218">
        <v>1.0623763799667358</v>
      </c>
      <c r="AG218">
        <v>28.336309880000002</v>
      </c>
    </row>
    <row r="219" spans="1:33" hidden="1" x14ac:dyDescent="0.3">
      <c r="A219" t="s">
        <v>541</v>
      </c>
      <c r="B219" t="s">
        <v>541</v>
      </c>
      <c r="C219" t="s">
        <v>1370</v>
      </c>
      <c r="D219" t="s">
        <v>38</v>
      </c>
      <c r="E219" t="s">
        <v>39</v>
      </c>
      <c r="F219">
        <v>1019186000</v>
      </c>
      <c r="G219" t="s">
        <v>1063</v>
      </c>
      <c r="H219" s="6">
        <v>9.78797E-3</v>
      </c>
      <c r="I219">
        <v>19.9771</v>
      </c>
      <c r="J219">
        <v>3135423</v>
      </c>
      <c r="K219">
        <v>1978</v>
      </c>
      <c r="L219">
        <v>490600</v>
      </c>
      <c r="M219" t="s">
        <v>1067</v>
      </c>
      <c r="N219" s="1">
        <v>331.17</v>
      </c>
      <c r="O219" s="1">
        <v>151157</v>
      </c>
      <c r="P219" s="1">
        <v>8.471617802318514</v>
      </c>
      <c r="Q219" s="1">
        <v>10.871477999695681</v>
      </c>
      <c r="R219" s="1">
        <v>15.242430056166768</v>
      </c>
      <c r="S219" s="1">
        <v>22.530449292846736</v>
      </c>
      <c r="T219" s="1">
        <v>36.809221931719826</v>
      </c>
      <c r="U219" s="1" t="s">
        <v>1116</v>
      </c>
      <c r="V219" s="1" t="s">
        <v>1115</v>
      </c>
      <c r="W219" s="1">
        <v>18.181800842285156</v>
      </c>
      <c r="X219" s="1">
        <v>1</v>
      </c>
      <c r="Y219">
        <v>4.362107</v>
      </c>
      <c r="Z219">
        <v>73.806995774213291</v>
      </c>
      <c r="AA219">
        <v>13.36496</v>
      </c>
      <c r="AB219" t="s">
        <v>1147</v>
      </c>
      <c r="AC219" t="s">
        <v>1119</v>
      </c>
      <c r="AD219">
        <v>335587381463.93994</v>
      </c>
      <c r="AE219" t="s">
        <v>1120</v>
      </c>
      <c r="AF219">
        <v>0.98934346437454224</v>
      </c>
      <c r="AG219">
        <v>12.507655</v>
      </c>
    </row>
    <row r="220" spans="1:33" hidden="1" x14ac:dyDescent="0.3">
      <c r="A220" t="s">
        <v>574</v>
      </c>
      <c r="B220" t="s">
        <v>574</v>
      </c>
      <c r="C220" t="s">
        <v>1371</v>
      </c>
      <c r="D220" t="s">
        <v>73</v>
      </c>
      <c r="E220" t="s">
        <v>25</v>
      </c>
      <c r="F220">
        <v>308308500</v>
      </c>
      <c r="G220" t="s">
        <v>1063</v>
      </c>
      <c r="H220" s="6">
        <v>1.0980300000000001E-3</v>
      </c>
      <c r="I220">
        <v>19.156600000000001</v>
      </c>
      <c r="J220">
        <v>1772912</v>
      </c>
      <c r="K220">
        <v>1920</v>
      </c>
      <c r="L220">
        <v>1545</v>
      </c>
      <c r="M220" t="s">
        <v>1083</v>
      </c>
      <c r="N220" s="1">
        <v>154.5</v>
      </c>
      <c r="O220" s="1">
        <v>11324</v>
      </c>
      <c r="P220" s="1">
        <v>7.8476171287362897</v>
      </c>
      <c r="Q220" s="1">
        <v>19.630872483221477</v>
      </c>
      <c r="R220" s="1">
        <v>35.57930060049452</v>
      </c>
      <c r="S220" s="1">
        <v>-1.0045888663941234</v>
      </c>
      <c r="T220" s="1">
        <v>0.55375792732097273</v>
      </c>
      <c r="U220" s="1" t="s">
        <v>1115</v>
      </c>
      <c r="V220" s="1" t="s">
        <v>1115</v>
      </c>
      <c r="W220" s="1">
        <v>18.181800842285156</v>
      </c>
      <c r="X220" s="1">
        <v>27.83329963684082</v>
      </c>
      <c r="Y220">
        <v>4.4092209999999996</v>
      </c>
      <c r="Z220">
        <v>100.63005140100793</v>
      </c>
      <c r="AA220">
        <v>25.529219999999999</v>
      </c>
      <c r="AB220" t="s">
        <v>1149</v>
      </c>
      <c r="AC220" t="s">
        <v>1119</v>
      </c>
      <c r="AD220">
        <v>42330752381.800003</v>
      </c>
      <c r="AE220" t="s">
        <v>1120</v>
      </c>
      <c r="AF220">
        <v>0.88941335678100586</v>
      </c>
      <c r="AG220">
        <v>32.880924999999998</v>
      </c>
    </row>
    <row r="221" spans="1:33" hidden="1" x14ac:dyDescent="0.3">
      <c r="A221" t="s">
        <v>849</v>
      </c>
      <c r="B221" t="s">
        <v>849</v>
      </c>
      <c r="C221" t="s">
        <v>1372</v>
      </c>
      <c r="D221" t="s">
        <v>348</v>
      </c>
      <c r="E221" t="s">
        <v>14</v>
      </c>
      <c r="F221">
        <v>318098900</v>
      </c>
      <c r="G221" t="s">
        <v>1063</v>
      </c>
      <c r="H221" s="6">
        <v>7.0412000000000003E-4</v>
      </c>
      <c r="I221">
        <v>13.724600000000001</v>
      </c>
      <c r="J221">
        <v>1656573</v>
      </c>
      <c r="K221">
        <v>1985</v>
      </c>
      <c r="L221">
        <v>18100</v>
      </c>
      <c r="M221" t="s">
        <v>1070</v>
      </c>
      <c r="N221" s="1">
        <v>75.62</v>
      </c>
      <c r="O221" s="1">
        <v>22362</v>
      </c>
      <c r="P221" s="1">
        <v>7.2615756670846219</v>
      </c>
      <c r="Q221" s="1">
        <v>8.1164475449423126</v>
      </c>
      <c r="R221" s="1">
        <v>11.049995528128074</v>
      </c>
      <c r="S221" s="1">
        <v>2.4703213327565101</v>
      </c>
      <c r="T221" s="1">
        <v>-17.424911055225461</v>
      </c>
      <c r="U221" s="1" t="s">
        <v>1116</v>
      </c>
      <c r="V221" s="1" t="s">
        <v>1115</v>
      </c>
      <c r="W221" s="1">
        <v>33.333301544189453</v>
      </c>
      <c r="X221" s="1">
        <v>8.6666698455810547</v>
      </c>
      <c r="Y221">
        <v>2.4099080000000002</v>
      </c>
      <c r="Z221">
        <v>100.23170061145568</v>
      </c>
      <c r="AA221">
        <v>8.7128110000000003</v>
      </c>
      <c r="AB221" t="s">
        <v>1179</v>
      </c>
      <c r="AC221" t="s">
        <v>1119</v>
      </c>
      <c r="AD221">
        <v>23708124000</v>
      </c>
      <c r="AE221" t="s">
        <v>1120</v>
      </c>
      <c r="AF221">
        <v>0.74299615621566772</v>
      </c>
      <c r="AG221">
        <v>15.947699999999999</v>
      </c>
    </row>
    <row r="222" spans="1:33" hidden="1" x14ac:dyDescent="0.3">
      <c r="A222" t="s">
        <v>921</v>
      </c>
      <c r="B222" t="s">
        <v>921</v>
      </c>
      <c r="C222" t="s">
        <v>1373</v>
      </c>
      <c r="D222" t="s">
        <v>420</v>
      </c>
      <c r="E222" t="s">
        <v>21</v>
      </c>
      <c r="F222">
        <v>39903540</v>
      </c>
      <c r="G222" t="s">
        <v>1063</v>
      </c>
      <c r="H222" s="6">
        <v>2.5559999999999998E-4</v>
      </c>
      <c r="I222">
        <v>15.111499999999999</v>
      </c>
      <c r="J222">
        <v>349989</v>
      </c>
      <c r="K222">
        <v>2010</v>
      </c>
      <c r="L222">
        <v>43000</v>
      </c>
      <c r="M222" t="s">
        <v>1089</v>
      </c>
      <c r="N222" s="1">
        <v>221.61</v>
      </c>
      <c r="O222" s="1">
        <v>9524</v>
      </c>
      <c r="P222" s="1">
        <v>6.7814595332249903</v>
      </c>
      <c r="Q222" s="1">
        <v>5.711885762284755</v>
      </c>
      <c r="R222" s="1">
        <v>5.3863922721545565</v>
      </c>
      <c r="S222" s="1">
        <v>8.7554394327108014</v>
      </c>
      <c r="T222" s="1">
        <v>17.244052946748816</v>
      </c>
      <c r="U222" s="1" t="s">
        <v>1115</v>
      </c>
      <c r="V222" s="1" t="s">
        <v>1115</v>
      </c>
      <c r="W222" s="1">
        <v>36.363601684570313</v>
      </c>
      <c r="X222" s="1">
        <v>1</v>
      </c>
      <c r="Y222">
        <v>3.6659980000000001</v>
      </c>
      <c r="Z222">
        <v>92.679414780927445</v>
      </c>
      <c r="AA222">
        <v>0.62950229999999996</v>
      </c>
      <c r="AB222" t="s">
        <v>1124</v>
      </c>
      <c r="AC222" t="s">
        <v>1119</v>
      </c>
      <c r="AD222">
        <v>8858984027.3600006</v>
      </c>
      <c r="AE222" t="s">
        <v>1125</v>
      </c>
      <c r="AF222">
        <v>0.69957798719406128</v>
      </c>
      <c r="AG222">
        <v>35.539996879999997</v>
      </c>
    </row>
    <row r="223" spans="1:33" hidden="1" x14ac:dyDescent="0.3">
      <c r="A223" t="s">
        <v>596</v>
      </c>
      <c r="B223" t="s">
        <v>596</v>
      </c>
      <c r="C223" t="s">
        <v>1374</v>
      </c>
      <c r="D223" t="s">
        <v>95</v>
      </c>
      <c r="E223" t="s">
        <v>39</v>
      </c>
      <c r="F223">
        <v>270456000</v>
      </c>
      <c r="G223" t="s">
        <v>1063</v>
      </c>
      <c r="H223" s="6">
        <v>1.16019E-3</v>
      </c>
      <c r="I223">
        <v>38.1434</v>
      </c>
      <c r="J223">
        <v>1519760</v>
      </c>
      <c r="K223">
        <v>2010</v>
      </c>
      <c r="L223">
        <v>142000</v>
      </c>
      <c r="M223" t="s">
        <v>1091</v>
      </c>
      <c r="N223" s="1">
        <v>138.22</v>
      </c>
      <c r="O223" s="1">
        <v>5788</v>
      </c>
      <c r="P223" s="1">
        <v>8.0689519163918231</v>
      </c>
      <c r="Q223" s="1">
        <v>7.0836212854181069</v>
      </c>
      <c r="R223" s="1">
        <v>17.449896337249481</v>
      </c>
      <c r="S223" s="1">
        <v>2.9797373698876166</v>
      </c>
      <c r="T223" s="1">
        <v>7.9272483664639379</v>
      </c>
      <c r="U223" s="1" t="s">
        <v>1115</v>
      </c>
      <c r="V223" s="1" t="s">
        <v>1115</v>
      </c>
      <c r="W223" s="1">
        <v>40</v>
      </c>
      <c r="X223" s="1">
        <v>15.25</v>
      </c>
      <c r="Y223">
        <v>2.5220910000000001</v>
      </c>
      <c r="Z223">
        <v>118.22138724088961</v>
      </c>
      <c r="AA223">
        <v>10.847709999999999</v>
      </c>
      <c r="AB223" t="s">
        <v>1124</v>
      </c>
      <c r="AC223" t="s">
        <v>1119</v>
      </c>
      <c r="AD223">
        <v>39548783365.909996</v>
      </c>
      <c r="AE223" t="s">
        <v>1120</v>
      </c>
      <c r="AF223">
        <v>0.99667328596115112</v>
      </c>
      <c r="AG223">
        <v>17.896270179999998</v>
      </c>
    </row>
    <row r="224" spans="1:33" hidden="1" x14ac:dyDescent="0.3">
      <c r="A224" t="s">
        <v>816</v>
      </c>
      <c r="B224" t="s">
        <v>816</v>
      </c>
      <c r="C224" t="s">
        <v>1375</v>
      </c>
      <c r="D224" t="s">
        <v>315</v>
      </c>
      <c r="E224" t="s">
        <v>29</v>
      </c>
      <c r="F224">
        <v>245833800</v>
      </c>
      <c r="G224" t="s">
        <v>1065</v>
      </c>
      <c r="H224" s="6">
        <v>6.1198000000000003E-4</v>
      </c>
      <c r="I224">
        <v>21.598199999999999</v>
      </c>
      <c r="J224">
        <v>1937863</v>
      </c>
      <c r="K224">
        <v>1990</v>
      </c>
      <c r="L224">
        <v>6944</v>
      </c>
      <c r="M224" t="s">
        <v>1064</v>
      </c>
      <c r="N224" s="1">
        <v>79.34</v>
      </c>
      <c r="O224" s="1">
        <v>4862.8</v>
      </c>
      <c r="P224" s="1">
        <v>7.2341260709390331</v>
      </c>
      <c r="Q224" s="1">
        <v>26.774697705025911</v>
      </c>
      <c r="R224" s="1">
        <v>33.729538537468123</v>
      </c>
      <c r="S224" s="1">
        <v>9.9224901713304199</v>
      </c>
      <c r="T224" s="1">
        <v>13.470434333579735</v>
      </c>
      <c r="U224" s="1" t="s">
        <v>1116</v>
      </c>
      <c r="V224" s="1" t="s">
        <v>1115</v>
      </c>
      <c r="W224" s="1">
        <v>37.5</v>
      </c>
      <c r="X224" s="1">
        <v>9.25</v>
      </c>
      <c r="Y224">
        <v>5.0626350000000002</v>
      </c>
      <c r="Z224">
        <v>109.80092559854748</v>
      </c>
      <c r="AA224">
        <v>12.643409999999999</v>
      </c>
      <c r="AB224" t="s">
        <v>931</v>
      </c>
      <c r="AC224" t="s">
        <v>1119</v>
      </c>
      <c r="AD224">
        <v>20794366552.84</v>
      </c>
      <c r="AE224" t="s">
        <v>1120</v>
      </c>
      <c r="AF224">
        <v>0.70894718170166016</v>
      </c>
      <c r="AG224">
        <v>25.001506060000001</v>
      </c>
    </row>
    <row r="225" spans="1:33" hidden="1" x14ac:dyDescent="0.3">
      <c r="A225" t="s">
        <v>994</v>
      </c>
      <c r="B225" t="s">
        <v>994</v>
      </c>
      <c r="C225" t="s">
        <v>1376</v>
      </c>
      <c r="D225" t="s">
        <v>492</v>
      </c>
      <c r="E225" t="s">
        <v>21</v>
      </c>
      <c r="F225">
        <v>672322200</v>
      </c>
      <c r="G225" t="s">
        <v>1065</v>
      </c>
      <c r="H225" s="6">
        <v>3.9797299999999999E-3</v>
      </c>
      <c r="I225">
        <v>27.875499999999999</v>
      </c>
      <c r="J225">
        <v>3238682</v>
      </c>
      <c r="K225">
        <v>1999</v>
      </c>
      <c r="L225">
        <v>99000</v>
      </c>
      <c r="M225" t="s">
        <v>1094</v>
      </c>
      <c r="N225" s="1">
        <v>210.39</v>
      </c>
      <c r="O225" s="1">
        <v>35466</v>
      </c>
      <c r="P225" s="1">
        <v>8.0219393952471325</v>
      </c>
      <c r="Q225" s="1">
        <v>14.002142897422884</v>
      </c>
      <c r="R225" s="1">
        <v>18.121581232729937</v>
      </c>
      <c r="S225" s="1">
        <v>9.253831275859584</v>
      </c>
      <c r="T225" s="1">
        <v>11.384319682946339</v>
      </c>
      <c r="U225" s="1" t="s">
        <v>1116</v>
      </c>
      <c r="V225" s="1" t="s">
        <v>1115</v>
      </c>
      <c r="W225" s="1">
        <v>30</v>
      </c>
      <c r="X225" s="1">
        <v>6</v>
      </c>
      <c r="Y225">
        <v>2.3678539999999999</v>
      </c>
      <c r="Z225">
        <v>77.904145799457837</v>
      </c>
      <c r="AA225">
        <v>40.950000000000003</v>
      </c>
      <c r="AB225" t="s">
        <v>1154</v>
      </c>
      <c r="AC225" t="s">
        <v>1119</v>
      </c>
      <c r="AD225">
        <v>137180628217.28</v>
      </c>
      <c r="AE225" t="s">
        <v>1120</v>
      </c>
      <c r="AF225">
        <v>0.87028264999389648</v>
      </c>
      <c r="AG225">
        <v>28.624500000000001</v>
      </c>
    </row>
    <row r="226" spans="1:33" hidden="1" x14ac:dyDescent="0.3">
      <c r="A226" t="s">
        <v>569</v>
      </c>
      <c r="B226" t="s">
        <v>569</v>
      </c>
      <c r="C226" t="s">
        <v>1377</v>
      </c>
      <c r="D226" t="s">
        <v>68</v>
      </c>
      <c r="E226" t="s">
        <v>19</v>
      </c>
      <c r="F226">
        <v>1281817000</v>
      </c>
      <c r="G226" t="s">
        <v>1063</v>
      </c>
      <c r="H226" s="6">
        <v>6.0364000000000001E-4</v>
      </c>
      <c r="I226">
        <v>25.142399999999999</v>
      </c>
      <c r="J226">
        <v>13892113</v>
      </c>
      <c r="K226">
        <v>2015</v>
      </c>
      <c r="L226">
        <v>60200</v>
      </c>
      <c r="M226" t="s">
        <v>1068</v>
      </c>
      <c r="N226" s="1">
        <v>16.305</v>
      </c>
      <c r="O226" s="1">
        <v>28496</v>
      </c>
      <c r="P226" s="1">
        <v>7.6547667216976834</v>
      </c>
      <c r="Q226" s="1">
        <v>3.0460415496911848</v>
      </c>
      <c r="R226" s="1">
        <v>2.7442448062886022</v>
      </c>
      <c r="S226" s="1">
        <v>2.451663599009378</v>
      </c>
      <c r="T226" s="1">
        <v>3.0587126600551175</v>
      </c>
      <c r="U226" s="1" t="s">
        <v>1115</v>
      </c>
      <c r="V226" s="1" t="s">
        <v>1115</v>
      </c>
      <c r="W226" s="1">
        <v>41.666698455810547</v>
      </c>
      <c r="X226" s="1">
        <v>5.0833301544189453</v>
      </c>
      <c r="Y226">
        <v>2.0725419999999999</v>
      </c>
      <c r="Z226">
        <v>95.097523937904</v>
      </c>
      <c r="AA226">
        <v>3.7375430000000001</v>
      </c>
      <c r="AB226" t="s">
        <v>1122</v>
      </c>
      <c r="AC226" t="s">
        <v>1119</v>
      </c>
      <c r="AD226">
        <v>20650069469.610001</v>
      </c>
      <c r="AE226" t="s">
        <v>1120</v>
      </c>
      <c r="AF226">
        <v>0.9801793098449707</v>
      </c>
      <c r="AG226">
        <v>10.689225</v>
      </c>
    </row>
    <row r="227" spans="1:33" x14ac:dyDescent="0.3">
      <c r="A227" t="s">
        <v>540</v>
      </c>
      <c r="B227" t="s">
        <v>540</v>
      </c>
      <c r="C227" t="s">
        <v>1378</v>
      </c>
      <c r="D227" t="s">
        <v>37</v>
      </c>
      <c r="E227" t="s">
        <v>19</v>
      </c>
      <c r="F227">
        <v>982145800</v>
      </c>
      <c r="G227" t="s">
        <v>1063</v>
      </c>
      <c r="H227" s="6">
        <v>7.8476000000000001E-4</v>
      </c>
      <c r="I227">
        <v>10.124599999999999</v>
      </c>
      <c r="J227">
        <v>5484039</v>
      </c>
      <c r="K227">
        <v>1998</v>
      </c>
      <c r="L227">
        <v>58000</v>
      </c>
      <c r="M227" t="s">
        <v>1068</v>
      </c>
      <c r="N227" s="1">
        <v>27.78</v>
      </c>
      <c r="O227" s="1">
        <v>62983</v>
      </c>
      <c r="P227" s="1">
        <v>7.7157984801067361</v>
      </c>
      <c r="Q227" s="1">
        <v>5.0854992617055395</v>
      </c>
      <c r="R227" s="1">
        <v>7.4242255846815803</v>
      </c>
      <c r="S227" s="1">
        <v>11.884896560555465</v>
      </c>
      <c r="T227" s="1">
        <v>94.247553321489093</v>
      </c>
      <c r="U227" s="1" t="s">
        <v>1115</v>
      </c>
      <c r="V227" s="1" t="s">
        <v>1115</v>
      </c>
      <c r="W227" s="1">
        <v>41.666698455810547</v>
      </c>
      <c r="X227" s="1">
        <v>3.3333299160003662</v>
      </c>
      <c r="Y227">
        <v>4.8205590000000003</v>
      </c>
      <c r="Z227">
        <v>94.813409263536357</v>
      </c>
      <c r="AA227">
        <v>6.802435</v>
      </c>
      <c r="AB227" t="s">
        <v>1118</v>
      </c>
      <c r="AC227" t="s">
        <v>1119</v>
      </c>
      <c r="AD227">
        <v>29238480346.920002</v>
      </c>
      <c r="AE227" t="s">
        <v>1120</v>
      </c>
      <c r="AF227">
        <v>1.0299861431121826</v>
      </c>
      <c r="AG227">
        <v>11.258030939999999</v>
      </c>
    </row>
    <row r="228" spans="1:33" hidden="1" x14ac:dyDescent="0.3">
      <c r="A228" t="s">
        <v>654</v>
      </c>
      <c r="B228" t="s">
        <v>654</v>
      </c>
      <c r="C228" t="s">
        <v>1379</v>
      </c>
      <c r="D228" t="s">
        <v>153</v>
      </c>
      <c r="E228" t="s">
        <v>27</v>
      </c>
      <c r="F228">
        <v>546424200</v>
      </c>
      <c r="G228" t="s">
        <v>1063</v>
      </c>
      <c r="H228" s="6">
        <v>3.8238000000000004E-4</v>
      </c>
      <c r="I228">
        <v>24.863399999999999</v>
      </c>
      <c r="J228">
        <v>1645907</v>
      </c>
      <c r="K228">
        <v>1928</v>
      </c>
      <c r="L228">
        <v>20000</v>
      </c>
      <c r="M228" t="s">
        <v>1073</v>
      </c>
      <c r="N228" s="1">
        <v>45.97</v>
      </c>
      <c r="O228" s="1">
        <v>12458.806</v>
      </c>
      <c r="P228" s="1">
        <v>6.3286474067303224</v>
      </c>
      <c r="Q228" s="1">
        <v>8.0263469870226736</v>
      </c>
      <c r="R228" s="1">
        <v>10.535568175634165</v>
      </c>
      <c r="S228" s="1">
        <v>10.249624064335659</v>
      </c>
      <c r="T228" s="1">
        <v>12.411189796729046</v>
      </c>
      <c r="U228" s="1" t="s">
        <v>1116</v>
      </c>
      <c r="V228" s="1" t="s">
        <v>1115</v>
      </c>
      <c r="W228" s="1">
        <v>33.333301544189453</v>
      </c>
      <c r="X228" s="1">
        <v>6.4166698455810547</v>
      </c>
      <c r="Y228">
        <v>5.3835769999999998</v>
      </c>
      <c r="Z228">
        <v>88.931472605529919</v>
      </c>
      <c r="AA228">
        <v>8.2433309999999995</v>
      </c>
      <c r="AB228" t="s">
        <v>1168</v>
      </c>
      <c r="AC228" t="s">
        <v>1119</v>
      </c>
      <c r="AD228">
        <v>24938800214.160004</v>
      </c>
      <c r="AE228" t="s">
        <v>1120</v>
      </c>
      <c r="AF228">
        <v>0.53640526533126831</v>
      </c>
      <c r="AG228">
        <v>29.995171880000001</v>
      </c>
    </row>
    <row r="229" spans="1:33" hidden="1" x14ac:dyDescent="0.3">
      <c r="A229" t="s">
        <v>880</v>
      </c>
      <c r="B229" t="s">
        <v>880</v>
      </c>
      <c r="C229" t="s">
        <v>1380</v>
      </c>
      <c r="D229" t="s">
        <v>379</v>
      </c>
      <c r="E229" t="s">
        <v>29</v>
      </c>
      <c r="F229">
        <v>135547600</v>
      </c>
      <c r="G229" t="s">
        <v>1065</v>
      </c>
      <c r="H229" s="6">
        <v>3.4538E-4</v>
      </c>
      <c r="I229">
        <v>18.885100000000001</v>
      </c>
      <c r="J229">
        <v>847180</v>
      </c>
      <c r="K229">
        <v>1992</v>
      </c>
      <c r="L229">
        <v>21600</v>
      </c>
      <c r="M229" t="s">
        <v>1064</v>
      </c>
      <c r="N229" s="1">
        <v>80.83</v>
      </c>
      <c r="O229" s="1">
        <v>12401.021000000001</v>
      </c>
      <c r="P229" s="1">
        <v>8.0811188491001875</v>
      </c>
      <c r="Q229" s="1">
        <v>5.0901615278290384</v>
      </c>
      <c r="R229" s="1">
        <v>6.8676280767527116</v>
      </c>
      <c r="S229" s="1">
        <v>6.8346790568353004</v>
      </c>
      <c r="T229" s="1">
        <v>9.2055357512641329</v>
      </c>
      <c r="U229" s="1" t="s">
        <v>1116</v>
      </c>
      <c r="V229" s="1" t="s">
        <v>1115</v>
      </c>
      <c r="W229" s="1">
        <v>26.66670036315918</v>
      </c>
      <c r="X229" s="1">
        <v>34.25</v>
      </c>
      <c r="Y229">
        <v>6.5946109999999996</v>
      </c>
      <c r="Z229">
        <v>108.93935918533057</v>
      </c>
      <c r="AA229">
        <v>6.6779120000000001</v>
      </c>
      <c r="AB229" t="s">
        <v>1149</v>
      </c>
      <c r="AC229" t="s">
        <v>1119</v>
      </c>
      <c r="AD229">
        <v>11688267392.25</v>
      </c>
      <c r="AE229" t="s">
        <v>1120</v>
      </c>
      <c r="AF229">
        <v>0.89072322845458984</v>
      </c>
      <c r="AG229">
        <v>13.21265313</v>
      </c>
    </row>
    <row r="230" spans="1:33" hidden="1" x14ac:dyDescent="0.3">
      <c r="A230" t="s">
        <v>824</v>
      </c>
      <c r="B230" t="s">
        <v>824</v>
      </c>
      <c r="C230" t="s">
        <v>1381</v>
      </c>
      <c r="D230" t="s">
        <v>323</v>
      </c>
      <c r="E230" t="s">
        <v>33</v>
      </c>
      <c r="F230">
        <v>715027800</v>
      </c>
      <c r="G230" t="s">
        <v>1065</v>
      </c>
      <c r="H230" s="6">
        <v>3.7747000000000003E-4</v>
      </c>
      <c r="I230">
        <v>16.957999999999998</v>
      </c>
      <c r="J230">
        <v>6965731</v>
      </c>
      <c r="K230">
        <v>1998</v>
      </c>
      <c r="L230">
        <v>160</v>
      </c>
      <c r="M230" t="s">
        <v>1081</v>
      </c>
      <c r="N230" s="1">
        <v>17.309999999999999</v>
      </c>
      <c r="O230" s="1">
        <v>2890</v>
      </c>
      <c r="P230" s="1">
        <v>8.8625809373487758</v>
      </c>
      <c r="Q230" s="1">
        <v>-0.38062283737024222</v>
      </c>
      <c r="R230" s="1">
        <v>-8.6505190311418687</v>
      </c>
      <c r="S230" s="1">
        <v>3.1337169431051342</v>
      </c>
      <c r="T230" s="1">
        <v>1.9400356982772025</v>
      </c>
      <c r="U230" s="1" t="s">
        <v>1115</v>
      </c>
      <c r="V230" s="1" t="s">
        <v>1115</v>
      </c>
      <c r="W230" s="1">
        <v>25</v>
      </c>
      <c r="X230" s="1">
        <v>6.1666698455810547</v>
      </c>
      <c r="Y230">
        <v>4.5929599999999997</v>
      </c>
      <c r="Z230">
        <v>117.80941877522562</v>
      </c>
      <c r="AA230">
        <v>-4.7815000000000003</v>
      </c>
      <c r="AB230" t="s">
        <v>1234</v>
      </c>
      <c r="AC230" t="s">
        <v>1119</v>
      </c>
      <c r="AD230">
        <v>13242314133.720001</v>
      </c>
      <c r="AE230" t="s">
        <v>1120</v>
      </c>
      <c r="AF230">
        <v>1.096953272819519</v>
      </c>
      <c r="AG230">
        <v>13.5948625</v>
      </c>
    </row>
    <row r="231" spans="1:33" hidden="1" x14ac:dyDescent="0.3">
      <c r="A231" t="s">
        <v>652</v>
      </c>
      <c r="B231" t="s">
        <v>652</v>
      </c>
      <c r="C231" t="s">
        <v>1382</v>
      </c>
      <c r="D231" t="s">
        <v>151</v>
      </c>
      <c r="E231" t="s">
        <v>27</v>
      </c>
      <c r="F231">
        <v>205082600</v>
      </c>
      <c r="G231" t="s">
        <v>1063</v>
      </c>
      <c r="H231" s="6">
        <v>1.02283E-3</v>
      </c>
      <c r="I231">
        <v>29.683399999999999</v>
      </c>
      <c r="J231">
        <v>1064302</v>
      </c>
      <c r="K231">
        <v>1927</v>
      </c>
      <c r="L231">
        <v>16620</v>
      </c>
      <c r="M231" t="s">
        <v>1073</v>
      </c>
      <c r="N231" s="1">
        <v>224.86</v>
      </c>
      <c r="O231" s="1">
        <v>10419.294</v>
      </c>
      <c r="P231" s="1">
        <v>6.7163205896037068</v>
      </c>
      <c r="Q231" s="1">
        <v>15.786261525972872</v>
      </c>
      <c r="R231" s="1">
        <v>21.698082422858974</v>
      </c>
      <c r="S231" s="1">
        <v>15.521022925913448</v>
      </c>
      <c r="T231" s="1">
        <v>22.730592067439499</v>
      </c>
      <c r="U231" s="1" t="s">
        <v>1116</v>
      </c>
      <c r="V231" s="1" t="s">
        <v>1116</v>
      </c>
      <c r="W231" s="1">
        <v>41.666698455810547</v>
      </c>
      <c r="X231" s="1">
        <v>6</v>
      </c>
      <c r="Y231">
        <v>3.8797299999999999</v>
      </c>
      <c r="Z231">
        <v>88.307552971714685</v>
      </c>
      <c r="AA231">
        <v>18.373609999999999</v>
      </c>
      <c r="AB231" t="s">
        <v>1130</v>
      </c>
      <c r="AC231" t="s">
        <v>1119</v>
      </c>
      <c r="AD231">
        <v>49328512005.279999</v>
      </c>
      <c r="AE231" t="s">
        <v>1120</v>
      </c>
      <c r="AF231">
        <v>0.58506733179092407</v>
      </c>
      <c r="AG231">
        <v>26.450490970000001</v>
      </c>
    </row>
    <row r="232" spans="1:33" hidden="1" x14ac:dyDescent="0.3">
      <c r="A232" t="s">
        <v>658</v>
      </c>
      <c r="B232" t="s">
        <v>658</v>
      </c>
      <c r="C232" t="s">
        <v>1383</v>
      </c>
      <c r="D232" t="s">
        <v>157</v>
      </c>
      <c r="E232" t="s">
        <v>29</v>
      </c>
      <c r="F232">
        <v>124974600</v>
      </c>
      <c r="G232" t="s">
        <v>1063</v>
      </c>
      <c r="H232" s="6">
        <v>1.7885899999999998E-3</v>
      </c>
      <c r="I232">
        <v>21.626799999999999</v>
      </c>
      <c r="J232">
        <v>1172594</v>
      </c>
      <c r="K232">
        <v>1964</v>
      </c>
      <c r="L232">
        <v>95500</v>
      </c>
      <c r="M232" t="s">
        <v>1100</v>
      </c>
      <c r="N232" s="1">
        <v>491.27</v>
      </c>
      <c r="O232" s="1">
        <v>92870</v>
      </c>
      <c r="P232" s="1">
        <v>7.0180310511484967</v>
      </c>
      <c r="Q232" s="1">
        <v>3.0214278023042964</v>
      </c>
      <c r="R232" s="1">
        <v>4.0917411435339721</v>
      </c>
      <c r="S232" s="1">
        <v>8.1332531564339305</v>
      </c>
      <c r="T232" s="1">
        <v>14.141694586869297</v>
      </c>
      <c r="U232" s="1" t="s">
        <v>1115</v>
      </c>
      <c r="V232" s="1" t="s">
        <v>1115</v>
      </c>
      <c r="W232" s="1">
        <v>28.571399688720703</v>
      </c>
      <c r="X232" s="1">
        <v>10.16670036315918</v>
      </c>
      <c r="Y232">
        <v>3.5844930000000002</v>
      </c>
      <c r="Z232">
        <v>107.91997458003419</v>
      </c>
      <c r="AA232">
        <v>12.71203</v>
      </c>
      <c r="AB232" t="s">
        <v>1201</v>
      </c>
      <c r="AC232" t="s">
        <v>1119</v>
      </c>
      <c r="AD232">
        <v>61555606617.959999</v>
      </c>
      <c r="AE232" t="s">
        <v>1120</v>
      </c>
      <c r="AF232">
        <v>0.68517959117889404</v>
      </c>
      <c r="AG232">
        <v>22.697849999999999</v>
      </c>
    </row>
    <row r="233" spans="1:33" hidden="1" x14ac:dyDescent="0.3">
      <c r="A233" t="s">
        <v>867</v>
      </c>
      <c r="B233" t="s">
        <v>867</v>
      </c>
      <c r="C233" t="s">
        <v>1384</v>
      </c>
      <c r="D233" t="s">
        <v>366</v>
      </c>
      <c r="E233" t="s">
        <v>21</v>
      </c>
      <c r="F233">
        <v>413712000</v>
      </c>
      <c r="G233" t="s">
        <v>1063</v>
      </c>
      <c r="H233" s="6">
        <v>4.2729000000000004E-4</v>
      </c>
      <c r="I233">
        <v>0</v>
      </c>
      <c r="J233">
        <v>726</v>
      </c>
      <c r="K233">
        <v>2017</v>
      </c>
      <c r="L233">
        <v>19900</v>
      </c>
      <c r="M233" t="s">
        <v>1089</v>
      </c>
      <c r="N233" s="1">
        <v>40.78</v>
      </c>
      <c r="O233" s="1">
        <v>4972</v>
      </c>
      <c r="P233" s="1">
        <v>8.1368422675104259</v>
      </c>
      <c r="Q233" s="1">
        <v>5.1890587288817374</v>
      </c>
      <c r="R233" s="1">
        <v>15.044247787610621</v>
      </c>
      <c r="S233" s="1">
        <v>1.9649512653220775</v>
      </c>
      <c r="T233" s="1">
        <v>5.9106899712955236</v>
      </c>
      <c r="U233" s="1" t="s">
        <v>1116</v>
      </c>
      <c r="V233" s="1" t="s">
        <v>1115</v>
      </c>
      <c r="W233" s="1">
        <v>40</v>
      </c>
      <c r="X233" s="1">
        <v>4.0833301544189453</v>
      </c>
      <c r="Y233">
        <v>2.1755369999999998</v>
      </c>
      <c r="Z233">
        <v>107.25731848223157</v>
      </c>
      <c r="AA233">
        <v>10.467639999999999</v>
      </c>
      <c r="AB233" t="s">
        <v>1130</v>
      </c>
      <c r="AC233" t="s">
        <v>1119</v>
      </c>
      <c r="AD233">
        <v>16531932998.520002</v>
      </c>
      <c r="AE233" t="s">
        <v>1120</v>
      </c>
      <c r="AF233">
        <v>1.0073393583297729</v>
      </c>
      <c r="AG233">
        <v>26.208916290000001</v>
      </c>
    </row>
    <row r="234" spans="1:33" hidden="1" x14ac:dyDescent="0.3">
      <c r="A234" t="s">
        <v>543</v>
      </c>
      <c r="B234" t="s">
        <v>543</v>
      </c>
      <c r="C234" t="s">
        <v>1385</v>
      </c>
      <c r="D234" t="s">
        <v>41</v>
      </c>
      <c r="E234" t="s">
        <v>19</v>
      </c>
      <c r="F234">
        <v>904126300</v>
      </c>
      <c r="G234" t="s">
        <v>1063</v>
      </c>
      <c r="H234" s="6">
        <v>3.5772300000000003E-3</v>
      </c>
      <c r="I234">
        <v>68.720500000000001</v>
      </c>
      <c r="J234">
        <v>5042550</v>
      </c>
      <c r="K234">
        <v>1911</v>
      </c>
      <c r="L234">
        <v>307600</v>
      </c>
      <c r="M234" t="s">
        <v>1071</v>
      </c>
      <c r="N234" s="1">
        <v>144.44</v>
      </c>
      <c r="O234" s="1">
        <v>60530</v>
      </c>
      <c r="P234" s="1">
        <v>6.7815234347620237</v>
      </c>
      <c r="Q234" s="1">
        <v>2.7077482240211466</v>
      </c>
      <c r="R234" s="1">
        <v>12.408722947298861</v>
      </c>
      <c r="S234" s="1">
        <v>4.5487292734300242</v>
      </c>
      <c r="T234" s="1">
        <v>10.092417594035462</v>
      </c>
      <c r="U234" s="1" t="s">
        <v>1116</v>
      </c>
      <c r="V234" s="1" t="s">
        <v>1115</v>
      </c>
      <c r="W234" s="1">
        <v>16.66670036315918</v>
      </c>
      <c r="X234" s="1">
        <v>2.9166700839996338</v>
      </c>
      <c r="Y234">
        <v>7.4094670000000002</v>
      </c>
      <c r="Z234">
        <v>60.62137637805094</v>
      </c>
      <c r="AA234">
        <v>2.5817420000000002</v>
      </c>
      <c r="AB234" t="s">
        <v>1149</v>
      </c>
      <c r="AC234" t="s">
        <v>1119</v>
      </c>
      <c r="AD234">
        <v>123123928113.34001</v>
      </c>
      <c r="AE234" t="s">
        <v>1120</v>
      </c>
      <c r="AF234">
        <v>0.73887497186660767</v>
      </c>
      <c r="AG234">
        <v>14.615275</v>
      </c>
    </row>
    <row r="235" spans="1:33" hidden="1" x14ac:dyDescent="0.3">
      <c r="A235" t="s">
        <v>933</v>
      </c>
      <c r="B235" t="s">
        <v>933</v>
      </c>
      <c r="C235" t="s">
        <v>1386</v>
      </c>
      <c r="D235" t="s">
        <v>432</v>
      </c>
      <c r="E235" t="s">
        <v>14</v>
      </c>
      <c r="F235">
        <v>558851300</v>
      </c>
      <c r="G235" t="s">
        <v>1063</v>
      </c>
      <c r="H235" s="6">
        <v>1.74953E-3</v>
      </c>
      <c r="I235">
        <v>41.870699999999999</v>
      </c>
      <c r="J235">
        <v>2151048</v>
      </c>
      <c r="K235">
        <v>2013</v>
      </c>
      <c r="L235">
        <v>8911</v>
      </c>
      <c r="M235" t="s">
        <v>1080</v>
      </c>
      <c r="N235" s="1">
        <v>108.09</v>
      </c>
      <c r="O235" s="1">
        <v>7292</v>
      </c>
      <c r="P235" s="1">
        <v>7.9683287667849863</v>
      </c>
      <c r="Q235" s="1">
        <v>19.829950630828304</v>
      </c>
      <c r="R235" s="1">
        <v>49.890290729566651</v>
      </c>
      <c r="S235" s="1">
        <v>1.9132106440535199</v>
      </c>
      <c r="T235" s="1">
        <v>7.1061335539960142</v>
      </c>
      <c r="U235" s="1" t="s">
        <v>1116</v>
      </c>
      <c r="V235" s="1" t="s">
        <v>1115</v>
      </c>
      <c r="W235" s="1">
        <v>41.666698455810547</v>
      </c>
      <c r="X235" s="1">
        <v>22.83329963684082</v>
      </c>
      <c r="Y235">
        <v>1.823585</v>
      </c>
      <c r="Z235">
        <v>97.641875643240809</v>
      </c>
      <c r="AA235">
        <v>8.8699750000000002</v>
      </c>
      <c r="AB235" t="s">
        <v>1147</v>
      </c>
      <c r="AC235" t="s">
        <v>1119</v>
      </c>
      <c r="AD235">
        <v>60534767183.360001</v>
      </c>
      <c r="AE235" t="s">
        <v>1120</v>
      </c>
      <c r="AF235">
        <v>0.98389458656311035</v>
      </c>
      <c r="AG235">
        <v>20.109993750000001</v>
      </c>
    </row>
    <row r="236" spans="1:33" hidden="1" x14ac:dyDescent="0.3">
      <c r="A236" t="s">
        <v>794</v>
      </c>
      <c r="B236" t="s">
        <v>794</v>
      </c>
      <c r="C236" t="s">
        <v>1387</v>
      </c>
      <c r="D236" t="s">
        <v>294</v>
      </c>
      <c r="E236" t="s">
        <v>29</v>
      </c>
      <c r="F236">
        <v>82816960</v>
      </c>
      <c r="G236" t="s">
        <v>1065</v>
      </c>
      <c r="H236" s="6">
        <v>1.17059E-3</v>
      </c>
      <c r="I236">
        <v>60.091500000000003</v>
      </c>
      <c r="J236">
        <v>593082</v>
      </c>
      <c r="K236">
        <v>1983</v>
      </c>
      <c r="L236">
        <v>10350</v>
      </c>
      <c r="M236" t="s">
        <v>1064</v>
      </c>
      <c r="N236" s="1">
        <v>486.98</v>
      </c>
      <c r="O236" s="1">
        <v>3367.3240000000001</v>
      </c>
      <c r="P236" s="1">
        <v>10.523904369745521</v>
      </c>
      <c r="Q236" s="1">
        <v>20.167022834749492</v>
      </c>
      <c r="R236" s="1">
        <v>26.690778790517335</v>
      </c>
      <c r="S236" s="1">
        <v>26.891500062211225</v>
      </c>
      <c r="T236" s="1">
        <v>41.363573247061595</v>
      </c>
      <c r="U236" s="1" t="s">
        <v>1115</v>
      </c>
      <c r="V236" s="1" t="s">
        <v>1115</v>
      </c>
      <c r="W236" s="1">
        <v>30</v>
      </c>
      <c r="X236" s="1">
        <v>3.75</v>
      </c>
      <c r="Y236">
        <v>5.5026700000000002</v>
      </c>
      <c r="Z236">
        <v>94.584963187886061</v>
      </c>
      <c r="AA236">
        <v>22.14734</v>
      </c>
      <c r="AB236" t="s">
        <v>1388</v>
      </c>
      <c r="AC236" t="s">
        <v>1119</v>
      </c>
      <c r="AD236">
        <v>40210117132.209999</v>
      </c>
      <c r="AE236" t="s">
        <v>1120</v>
      </c>
      <c r="AF236">
        <v>1.2507373094558716</v>
      </c>
      <c r="AG236">
        <v>18.772814090000001</v>
      </c>
    </row>
    <row r="237" spans="1:33" hidden="1" x14ac:dyDescent="0.3">
      <c r="A237" t="s">
        <v>680</v>
      </c>
      <c r="B237" t="s">
        <v>680</v>
      </c>
      <c r="C237" t="s">
        <v>1389</v>
      </c>
      <c r="D237" t="s">
        <v>179</v>
      </c>
      <c r="E237" t="s">
        <v>21</v>
      </c>
      <c r="F237">
        <v>75421110</v>
      </c>
      <c r="G237" t="s">
        <v>1063</v>
      </c>
      <c r="H237" s="6">
        <v>4.9098999999999996E-4</v>
      </c>
      <c r="I237">
        <v>29.776700000000002</v>
      </c>
      <c r="J237">
        <v>398694</v>
      </c>
      <c r="K237">
        <v>1987</v>
      </c>
      <c r="L237">
        <v>7536</v>
      </c>
      <c r="M237" t="s">
        <v>1079</v>
      </c>
      <c r="N237" s="1">
        <v>238.8</v>
      </c>
      <c r="O237" s="1">
        <v>3181.9</v>
      </c>
      <c r="P237" s="1">
        <v>8.1979711423862067</v>
      </c>
      <c r="Q237" s="1">
        <v>18.444954272604416</v>
      </c>
      <c r="R237" s="1">
        <v>23.614821333165718</v>
      </c>
      <c r="S237" s="1">
        <v>10.73869648081423</v>
      </c>
      <c r="T237" s="1">
        <v>13.384376299291267</v>
      </c>
      <c r="U237" s="1" t="s">
        <v>1115</v>
      </c>
      <c r="V237" s="1" t="s">
        <v>1115</v>
      </c>
      <c r="W237" s="1">
        <v>30</v>
      </c>
      <c r="X237" s="1">
        <v>2.25</v>
      </c>
      <c r="Y237">
        <v>3.3142360000000002</v>
      </c>
      <c r="Z237">
        <v>110.71975461706916</v>
      </c>
      <c r="AA237">
        <v>13.1006</v>
      </c>
      <c r="AB237" t="s">
        <v>1128</v>
      </c>
      <c r="AC237" t="s">
        <v>1119</v>
      </c>
      <c r="AD237">
        <v>16990113224.430002</v>
      </c>
      <c r="AE237" t="s">
        <v>1120</v>
      </c>
      <c r="AF237">
        <v>0.86285257339477539</v>
      </c>
      <c r="AG237">
        <v>27.467131250000001</v>
      </c>
    </row>
    <row r="238" spans="1:33" hidden="1" x14ac:dyDescent="0.3">
      <c r="A238" t="s">
        <v>664</v>
      </c>
      <c r="B238" t="s">
        <v>664</v>
      </c>
      <c r="C238" t="s">
        <v>1390</v>
      </c>
      <c r="D238" t="s">
        <v>163</v>
      </c>
      <c r="E238" t="s">
        <v>12</v>
      </c>
      <c r="F238">
        <v>254962200</v>
      </c>
      <c r="G238" t="s">
        <v>1063</v>
      </c>
      <c r="H238" s="6">
        <v>8.3524000000000001E-4</v>
      </c>
      <c r="I238">
        <v>38.623600000000003</v>
      </c>
      <c r="J238">
        <v>1762318</v>
      </c>
      <c r="K238">
        <v>1909</v>
      </c>
      <c r="L238">
        <v>24000</v>
      </c>
      <c r="M238" t="s">
        <v>1073</v>
      </c>
      <c r="N238" s="1">
        <v>117</v>
      </c>
      <c r="O238" s="1">
        <v>11656</v>
      </c>
      <c r="P238" s="1">
        <v>8.224202269346506</v>
      </c>
      <c r="Q238" s="1">
        <v>2.3164035689773508</v>
      </c>
      <c r="R238" s="1">
        <v>5.0188743994509268</v>
      </c>
      <c r="S238" s="1">
        <v>3.5851541917457701</v>
      </c>
      <c r="T238" s="1">
        <v>5.2520691286157835</v>
      </c>
      <c r="U238" s="1" t="s">
        <v>1116</v>
      </c>
      <c r="V238" s="1" t="s">
        <v>1115</v>
      </c>
      <c r="W238" s="1">
        <v>23.076900482177734</v>
      </c>
      <c r="X238" s="1">
        <v>1.0833300352096558</v>
      </c>
      <c r="Y238">
        <v>2.9177900000000001</v>
      </c>
      <c r="Z238">
        <v>97.127973555816951</v>
      </c>
      <c r="AA238">
        <v>-3.1452249999999999</v>
      </c>
      <c r="AB238" t="s">
        <v>1149</v>
      </c>
      <c r="AC238" t="s">
        <v>1119</v>
      </c>
      <c r="AD238">
        <v>28749543648.280003</v>
      </c>
      <c r="AE238" t="s">
        <v>1120</v>
      </c>
      <c r="AF238">
        <v>1.0486593246459961</v>
      </c>
      <c r="AG238">
        <v>22.58538875</v>
      </c>
    </row>
    <row r="239" spans="1:33" x14ac:dyDescent="0.3">
      <c r="A239" t="s">
        <v>1017</v>
      </c>
      <c r="B239" t="s">
        <v>1017</v>
      </c>
      <c r="C239" t="s">
        <v>1391</v>
      </c>
      <c r="D239" t="s">
        <v>514</v>
      </c>
      <c r="E239" t="s">
        <v>29</v>
      </c>
      <c r="F239">
        <v>157300000</v>
      </c>
      <c r="G239" t="s">
        <v>1065</v>
      </c>
      <c r="H239" s="6">
        <v>9.5375000000000006E-4</v>
      </c>
      <c r="I239">
        <v>49.578400000000002</v>
      </c>
      <c r="J239">
        <v>1281237</v>
      </c>
      <c r="K239">
        <v>2000</v>
      </c>
      <c r="L239">
        <v>9800</v>
      </c>
      <c r="M239" t="s">
        <v>1064</v>
      </c>
      <c r="N239" s="1">
        <v>207.39</v>
      </c>
      <c r="O239" s="1">
        <v>4526</v>
      </c>
      <c r="P239" s="1">
        <v>10.200538678863978</v>
      </c>
      <c r="Q239" s="1">
        <v>16.836058329650903</v>
      </c>
      <c r="R239" s="1">
        <v>-2.7176314626601856</v>
      </c>
      <c r="S239" s="1">
        <v>11.65482705083542</v>
      </c>
      <c r="T239" s="1">
        <v>9.1490130392638918</v>
      </c>
      <c r="U239" s="1" t="s">
        <v>1115</v>
      </c>
      <c r="V239" s="1" t="s">
        <v>1115</v>
      </c>
      <c r="W239" s="1">
        <v>33.333301544189453</v>
      </c>
      <c r="X239" s="1">
        <v>6.6666698455810547</v>
      </c>
      <c r="Y239">
        <v>3.4842629999999999</v>
      </c>
      <c r="Z239">
        <v>102.2068703336396</v>
      </c>
      <c r="AA239">
        <v>-2.9825840000000001</v>
      </c>
      <c r="AB239" t="s">
        <v>1118</v>
      </c>
      <c r="AC239" t="s">
        <v>1119</v>
      </c>
      <c r="AD239">
        <v>32828510000.000004</v>
      </c>
      <c r="AE239" t="s">
        <v>1120</v>
      </c>
      <c r="AF239">
        <v>1.2176884412765503</v>
      </c>
      <c r="AG239">
        <v>10.983443749999999</v>
      </c>
    </row>
    <row r="240" spans="1:33" hidden="1" x14ac:dyDescent="0.3">
      <c r="A240" t="s">
        <v>825</v>
      </c>
      <c r="B240" t="s">
        <v>825</v>
      </c>
      <c r="C240" t="s">
        <v>1392</v>
      </c>
      <c r="D240" t="s">
        <v>324</v>
      </c>
      <c r="E240" t="s">
        <v>29</v>
      </c>
      <c r="F240">
        <v>222475500</v>
      </c>
      <c r="G240" t="s">
        <v>1065</v>
      </c>
      <c r="H240" s="6">
        <v>4.5511999999999999E-4</v>
      </c>
      <c r="I240">
        <v>21.244499999999999</v>
      </c>
      <c r="J240">
        <v>1733236</v>
      </c>
      <c r="K240">
        <v>1991</v>
      </c>
      <c r="L240">
        <v>2094</v>
      </c>
      <c r="M240" t="s">
        <v>1069</v>
      </c>
      <c r="N240" s="1">
        <v>81.06</v>
      </c>
      <c r="O240" s="1">
        <v>2986.2669999999998</v>
      </c>
      <c r="P240" s="1">
        <v>6.8410595261073981</v>
      </c>
      <c r="Q240" s="1">
        <v>31.764775219362505</v>
      </c>
      <c r="R240" s="1">
        <v>19.615694109066606</v>
      </c>
      <c r="S240" s="1">
        <v>3.4249716787982449</v>
      </c>
      <c r="T240" s="1">
        <v>3.7673783214830139</v>
      </c>
      <c r="U240" s="1" t="s">
        <v>1116</v>
      </c>
      <c r="V240" s="1" t="s">
        <v>1115</v>
      </c>
      <c r="W240" s="1">
        <v>33.333301544189453</v>
      </c>
      <c r="X240" s="1">
        <v>9.1666698455810547</v>
      </c>
      <c r="Y240">
        <v>3.9252199999999999</v>
      </c>
      <c r="Z240">
        <v>101.56603044549739</v>
      </c>
      <c r="AA240">
        <v>-2.4818850000000001</v>
      </c>
      <c r="AB240" t="s">
        <v>615</v>
      </c>
      <c r="AC240" t="s">
        <v>1119</v>
      </c>
      <c r="AD240">
        <v>18768030480.48</v>
      </c>
      <c r="AE240" t="s">
        <v>1120</v>
      </c>
      <c r="AF240">
        <v>0.56528961658477783</v>
      </c>
      <c r="AG240">
        <v>23.74663438</v>
      </c>
    </row>
    <row r="241" spans="1:33" x14ac:dyDescent="0.3">
      <c r="A241" t="s">
        <v>558</v>
      </c>
      <c r="B241" t="s">
        <v>558</v>
      </c>
      <c r="C241" t="s">
        <v>1393</v>
      </c>
      <c r="D241" t="s">
        <v>57</v>
      </c>
      <c r="E241" t="s">
        <v>19</v>
      </c>
      <c r="F241">
        <v>4137000000</v>
      </c>
      <c r="G241" t="s">
        <v>1065</v>
      </c>
      <c r="H241" s="6">
        <v>3.4400799999999999E-3</v>
      </c>
      <c r="I241">
        <v>15.411099999999999</v>
      </c>
      <c r="J241">
        <v>43439296</v>
      </c>
      <c r="K241">
        <v>1989</v>
      </c>
      <c r="L241">
        <v>131900</v>
      </c>
      <c r="M241" t="s">
        <v>1072</v>
      </c>
      <c r="N241" s="1">
        <v>29.715</v>
      </c>
      <c r="O241" s="1">
        <v>63054</v>
      </c>
      <c r="P241" s="1">
        <v>7.9767306480824329</v>
      </c>
      <c r="Q241" s="1">
        <v>12.709740857043169</v>
      </c>
      <c r="R241" s="1">
        <v>3.7015891140926827</v>
      </c>
      <c r="S241" s="1">
        <v>12.808391599668761</v>
      </c>
      <c r="T241" s="1">
        <v>14.705875002691323</v>
      </c>
      <c r="U241" s="1" t="s">
        <v>1115</v>
      </c>
      <c r="V241" s="1" t="s">
        <v>1115</v>
      </c>
      <c r="W241" s="1">
        <v>40</v>
      </c>
      <c r="X241" s="1">
        <v>2.0833299160003662</v>
      </c>
      <c r="Y241">
        <v>1.9913590000000001</v>
      </c>
      <c r="Z241">
        <v>64.218661790389106</v>
      </c>
      <c r="AA241">
        <v>-5.1617259999999998</v>
      </c>
      <c r="AB241" t="s">
        <v>1118</v>
      </c>
      <c r="AC241" t="s">
        <v>1119</v>
      </c>
      <c r="AD241">
        <v>118690530000</v>
      </c>
      <c r="AE241" t="s">
        <v>1120</v>
      </c>
      <c r="AF241">
        <v>0.98045188188552856</v>
      </c>
      <c r="AG241">
        <v>18.872240999999999</v>
      </c>
    </row>
    <row r="242" spans="1:33" x14ac:dyDescent="0.3">
      <c r="A242" t="s">
        <v>812</v>
      </c>
      <c r="B242" t="s">
        <v>812</v>
      </c>
      <c r="C242" t="s">
        <v>1394</v>
      </c>
      <c r="D242" t="s">
        <v>311</v>
      </c>
      <c r="E242" t="s">
        <v>19</v>
      </c>
      <c r="F242">
        <v>280925400</v>
      </c>
      <c r="G242" t="s">
        <v>1065</v>
      </c>
      <c r="H242" s="6">
        <v>3.3984599999999998E-3</v>
      </c>
      <c r="I242">
        <v>64.556899999999999</v>
      </c>
      <c r="J242">
        <v>1424037</v>
      </c>
      <c r="K242">
        <v>1993</v>
      </c>
      <c r="L242">
        <v>17300</v>
      </c>
      <c r="M242" t="s">
        <v>1106</v>
      </c>
      <c r="N242" s="1">
        <v>392.11</v>
      </c>
      <c r="O242" s="1">
        <v>12726</v>
      </c>
      <c r="P242" s="1">
        <v>11.209466850968351</v>
      </c>
      <c r="Q242" s="1">
        <v>16.234480590916235</v>
      </c>
      <c r="R242" s="1">
        <v>20.202734559170203</v>
      </c>
      <c r="S242" s="1">
        <v>20.504527841677014</v>
      </c>
      <c r="T242" s="1">
        <v>30.317583468802592</v>
      </c>
      <c r="U242" s="1" t="s">
        <v>1115</v>
      </c>
      <c r="V242" s="1" t="s">
        <v>1115</v>
      </c>
      <c r="W242" s="1">
        <v>33.333301544189453</v>
      </c>
      <c r="X242" s="1">
        <v>4.1666698455810547</v>
      </c>
      <c r="Y242">
        <v>1.7377929999999999</v>
      </c>
      <c r="Z242">
        <v>89.693552216233087</v>
      </c>
      <c r="AA242">
        <v>19.887339999999998</v>
      </c>
      <c r="AB242" t="s">
        <v>1118</v>
      </c>
      <c r="AC242" t="s">
        <v>1119</v>
      </c>
      <c r="AD242">
        <v>116581210996.5</v>
      </c>
      <c r="AE242" t="s">
        <v>1120</v>
      </c>
      <c r="AF242">
        <v>1.4080307483673096</v>
      </c>
      <c r="AG242">
        <v>16.409432500000001</v>
      </c>
    </row>
    <row r="243" spans="1:33" hidden="1" x14ac:dyDescent="0.3">
      <c r="A243" t="s">
        <v>982</v>
      </c>
      <c r="B243" t="s">
        <v>982</v>
      </c>
      <c r="C243" t="s">
        <v>1395</v>
      </c>
      <c r="D243" t="s">
        <v>480</v>
      </c>
      <c r="E243" t="s">
        <v>33</v>
      </c>
      <c r="F243">
        <v>611409900</v>
      </c>
      <c r="G243" t="s">
        <v>1063</v>
      </c>
      <c r="H243" s="6">
        <v>5.5440999999999997E-4</v>
      </c>
      <c r="I243">
        <v>57.002499999999998</v>
      </c>
      <c r="J243">
        <v>3338941</v>
      </c>
      <c r="K243">
        <v>2017</v>
      </c>
      <c r="L243">
        <v>1240</v>
      </c>
      <c r="M243" t="s">
        <v>1081</v>
      </c>
      <c r="N243" s="1">
        <v>31.8</v>
      </c>
      <c r="O243" s="1">
        <v>1996.615</v>
      </c>
      <c r="P243" s="1">
        <v>8.189388391737527</v>
      </c>
      <c r="Q243" s="1">
        <v>13.093410597436161</v>
      </c>
      <c r="R243" s="1">
        <v>27.157464007833259</v>
      </c>
      <c r="S243" s="1">
        <v>0.52546965798441259</v>
      </c>
      <c r="T243" s="1">
        <v>2.0019864849703204</v>
      </c>
      <c r="U243" s="1" t="s">
        <v>1115</v>
      </c>
      <c r="V243" s="1" t="s">
        <v>1115</v>
      </c>
      <c r="W243" s="1">
        <v>33.333301544189453</v>
      </c>
      <c r="X243" s="1">
        <v>4.1666698455810547</v>
      </c>
      <c r="Y243">
        <v>5.8486399999999996</v>
      </c>
      <c r="Z243">
        <v>104.50257510572736</v>
      </c>
      <c r="AA243">
        <v>9.5530620000000006</v>
      </c>
      <c r="AB243" t="s">
        <v>1122</v>
      </c>
      <c r="AC243" t="s">
        <v>1119</v>
      </c>
      <c r="AD243">
        <v>20194869294.27</v>
      </c>
      <c r="AE243" t="s">
        <v>1120</v>
      </c>
      <c r="AF243">
        <v>0.93465113639831543</v>
      </c>
      <c r="AG243">
        <v>16.927306250000001</v>
      </c>
    </row>
    <row r="244" spans="1:33" hidden="1" x14ac:dyDescent="0.3">
      <c r="A244" t="s">
        <v>568</v>
      </c>
      <c r="B244" t="s">
        <v>568</v>
      </c>
      <c r="C244" t="s">
        <v>1396</v>
      </c>
      <c r="D244" t="s">
        <v>67</v>
      </c>
      <c r="E244" t="s">
        <v>12</v>
      </c>
      <c r="F244">
        <v>355670000</v>
      </c>
      <c r="G244" t="s">
        <v>1063</v>
      </c>
      <c r="H244" s="6">
        <v>4.2454E-4</v>
      </c>
      <c r="I244">
        <v>7.5888999999999998</v>
      </c>
      <c r="J244">
        <v>3370060</v>
      </c>
      <c r="K244">
        <v>1941</v>
      </c>
      <c r="L244">
        <v>38200</v>
      </c>
      <c r="M244" t="s">
        <v>1078</v>
      </c>
      <c r="N244" s="1">
        <v>37.64</v>
      </c>
      <c r="O244" s="1">
        <v>21161</v>
      </c>
      <c r="P244" s="1">
        <v>6.6878021368423681</v>
      </c>
      <c r="Q244" s="1">
        <v>7.1074145834317841</v>
      </c>
      <c r="R244" s="1">
        <v>7.4618401776853656</v>
      </c>
      <c r="S244" s="1">
        <v>4.672755731106581</v>
      </c>
      <c r="T244" s="1">
        <v>8.5397422489487891</v>
      </c>
      <c r="U244" s="1" t="s">
        <v>1116</v>
      </c>
      <c r="V244" s="1" t="s">
        <v>1115</v>
      </c>
      <c r="W244" s="1">
        <v>27.272699356079102</v>
      </c>
      <c r="X244" s="1">
        <v>8.3333301544189453</v>
      </c>
      <c r="Y244">
        <v>3.2329370000000002</v>
      </c>
      <c r="Z244">
        <v>91.910573219296182</v>
      </c>
      <c r="AA244">
        <v>-4.7076630000000002</v>
      </c>
      <c r="AB244" t="s">
        <v>1190</v>
      </c>
      <c r="AC244" t="s">
        <v>1119</v>
      </c>
      <c r="AD244">
        <v>14418862164.860001</v>
      </c>
      <c r="AE244" t="s">
        <v>1120</v>
      </c>
      <c r="AF244">
        <v>0.85417640209197998</v>
      </c>
      <c r="AG244">
        <v>24.59815875</v>
      </c>
    </row>
    <row r="245" spans="1:33" hidden="1" x14ac:dyDescent="0.3">
      <c r="A245" t="s">
        <v>663</v>
      </c>
      <c r="B245" t="s">
        <v>663</v>
      </c>
      <c r="C245" t="s">
        <v>1397</v>
      </c>
      <c r="D245" t="s">
        <v>162</v>
      </c>
      <c r="E245" t="s">
        <v>17</v>
      </c>
      <c r="F245">
        <v>388524700</v>
      </c>
      <c r="G245" t="s">
        <v>1063</v>
      </c>
      <c r="H245" s="6">
        <v>4.4401999999999999E-4</v>
      </c>
      <c r="I245">
        <v>15.5487</v>
      </c>
      <c r="J245">
        <v>2948198</v>
      </c>
      <c r="K245">
        <v>1930</v>
      </c>
      <c r="L245">
        <v>55600</v>
      </c>
      <c r="M245" t="s">
        <v>1103</v>
      </c>
      <c r="N245" s="1">
        <v>35.64</v>
      </c>
      <c r="O245" s="1">
        <v>10240.700000000001</v>
      </c>
      <c r="P245" s="1">
        <v>7.9755169023758414</v>
      </c>
      <c r="Q245" s="1">
        <v>9.3040514808558008</v>
      </c>
      <c r="R245" s="1">
        <v>14.024431923598973</v>
      </c>
      <c r="S245" s="1">
        <v>3.9372024500548064</v>
      </c>
      <c r="T245" s="1">
        <v>12.636024419748091</v>
      </c>
      <c r="U245" s="1" t="s">
        <v>1115</v>
      </c>
      <c r="V245" s="1" t="s">
        <v>1115</v>
      </c>
      <c r="W245" s="1">
        <v>44.444400787353516</v>
      </c>
      <c r="X245" s="1">
        <v>2.1666700839996338</v>
      </c>
      <c r="Y245">
        <v>4.1053569999999997</v>
      </c>
      <c r="Z245">
        <v>109.2346027490603</v>
      </c>
      <c r="AA245">
        <v>15.084680000000001</v>
      </c>
      <c r="AB245" t="s">
        <v>1149</v>
      </c>
      <c r="AC245" t="s">
        <v>1119</v>
      </c>
      <c r="AD245">
        <v>15280677158.939999</v>
      </c>
      <c r="AE245" t="s">
        <v>1120</v>
      </c>
      <c r="AF245">
        <v>1.068068265914917</v>
      </c>
      <c r="AG245">
        <v>10.43285625</v>
      </c>
    </row>
    <row r="246" spans="1:33" hidden="1" x14ac:dyDescent="0.3">
      <c r="A246" t="s">
        <v>631</v>
      </c>
      <c r="B246" t="s">
        <v>631</v>
      </c>
      <c r="C246" t="s">
        <v>1398</v>
      </c>
      <c r="D246" t="s">
        <v>130</v>
      </c>
      <c r="E246" t="s">
        <v>29</v>
      </c>
      <c r="F246">
        <v>185740000</v>
      </c>
      <c r="G246" t="s">
        <v>1063</v>
      </c>
      <c r="H246" s="6">
        <v>1.2541799999999999E-3</v>
      </c>
      <c r="I246">
        <v>38.597000000000001</v>
      </c>
      <c r="J246">
        <v>744523</v>
      </c>
      <c r="K246">
        <v>2016</v>
      </c>
      <c r="L246">
        <v>85000</v>
      </c>
      <c r="M246" t="s">
        <v>1101</v>
      </c>
      <c r="N246" s="1">
        <v>222.51</v>
      </c>
      <c r="O246" s="1">
        <v>13874</v>
      </c>
      <c r="P246" s="1">
        <v>8.8866526911258745</v>
      </c>
      <c r="Q246" s="1">
        <v>6.9626639757820383</v>
      </c>
      <c r="R246" s="1">
        <v>10.040363269424823</v>
      </c>
      <c r="S246" s="1">
        <v>2.5720928478692064</v>
      </c>
      <c r="T246" s="1">
        <v>4.5459088141608017</v>
      </c>
      <c r="U246" s="1" t="s">
        <v>1116</v>
      </c>
      <c r="V246" s="1" t="s">
        <v>1115</v>
      </c>
      <c r="W246" s="1">
        <v>22.222200393676758</v>
      </c>
      <c r="X246" s="1">
        <v>6.4166698455810547</v>
      </c>
      <c r="Y246">
        <v>2.2901090000000002</v>
      </c>
      <c r="Z246">
        <v>95.495979599457428</v>
      </c>
      <c r="AA246">
        <v>17.35493</v>
      </c>
      <c r="AB246" t="s">
        <v>1154</v>
      </c>
      <c r="AC246" t="s">
        <v>1119</v>
      </c>
      <c r="AD246">
        <v>43149264743.129997</v>
      </c>
      <c r="AE246" t="s">
        <v>1120</v>
      </c>
      <c r="AF246">
        <v>1.2094857692718506</v>
      </c>
      <c r="AG246">
        <v>19.138310000000001</v>
      </c>
    </row>
    <row r="247" spans="1:33" hidden="1" x14ac:dyDescent="0.3">
      <c r="A247" t="s">
        <v>920</v>
      </c>
      <c r="B247" t="s">
        <v>920</v>
      </c>
      <c r="C247" t="s">
        <v>1399</v>
      </c>
      <c r="D247" t="s">
        <v>419</v>
      </c>
      <c r="E247" t="s">
        <v>21</v>
      </c>
      <c r="F247">
        <v>404925800</v>
      </c>
      <c r="G247" t="s">
        <v>1063</v>
      </c>
      <c r="H247" s="6">
        <v>6.5510000000000004E-4</v>
      </c>
      <c r="I247">
        <v>42.690399999999997</v>
      </c>
      <c r="J247">
        <v>2177600</v>
      </c>
      <c r="K247">
        <v>2013</v>
      </c>
      <c r="L247">
        <v>16000</v>
      </c>
      <c r="M247" t="s">
        <v>1079</v>
      </c>
      <c r="N247" s="1">
        <v>57.04</v>
      </c>
      <c r="O247" s="1">
        <v>5152.3999999999996</v>
      </c>
      <c r="P247" s="1">
        <v>9.0678130314187637</v>
      </c>
      <c r="Q247" s="1">
        <v>10.917242450120334</v>
      </c>
      <c r="R247" s="1">
        <v>10.97934942939213</v>
      </c>
      <c r="S247" s="1">
        <v>2.6200640478369914</v>
      </c>
      <c r="T247" s="1">
        <v>4.7806306027215104</v>
      </c>
      <c r="U247" s="1" t="s">
        <v>1116</v>
      </c>
      <c r="V247" s="1" t="s">
        <v>1115</v>
      </c>
      <c r="W247" s="1">
        <v>25</v>
      </c>
      <c r="X247" s="1">
        <v>7.1666698455810547</v>
      </c>
      <c r="Y247">
        <v>3.5992190000000002</v>
      </c>
      <c r="Z247">
        <v>114.96359087760892</v>
      </c>
      <c r="AA247">
        <v>10.172700000000001</v>
      </c>
      <c r="AB247" t="s">
        <v>1154</v>
      </c>
      <c r="AC247" t="s">
        <v>1119</v>
      </c>
      <c r="AD247">
        <v>22833762647.77</v>
      </c>
      <c r="AE247" t="s">
        <v>1120</v>
      </c>
      <c r="AF247">
        <v>1.0654401779174805</v>
      </c>
      <c r="AG247">
        <v>12.761156250000001</v>
      </c>
    </row>
    <row r="248" spans="1:33" hidden="1" x14ac:dyDescent="0.3">
      <c r="A248" t="s">
        <v>850</v>
      </c>
      <c r="B248" t="s">
        <v>850</v>
      </c>
      <c r="C248" t="s">
        <v>1400</v>
      </c>
      <c r="D248" t="s">
        <v>349</v>
      </c>
      <c r="E248" t="s">
        <v>33</v>
      </c>
      <c r="F248">
        <v>290714100</v>
      </c>
      <c r="G248" t="s">
        <v>1063</v>
      </c>
      <c r="H248" s="6">
        <v>4.5789000000000002E-4</v>
      </c>
      <c r="I248">
        <v>32.7057</v>
      </c>
      <c r="J248">
        <v>1603793</v>
      </c>
      <c r="K248">
        <v>2014</v>
      </c>
      <c r="L248">
        <v>26750</v>
      </c>
      <c r="M248" t="s">
        <v>1081</v>
      </c>
      <c r="N248" s="1">
        <v>52.61</v>
      </c>
      <c r="O248" s="1">
        <v>4491.5309999999999</v>
      </c>
      <c r="P248" s="1">
        <v>7.3033305313206149</v>
      </c>
      <c r="Q248" s="1">
        <v>10.023731329027898</v>
      </c>
      <c r="R248" s="1">
        <v>19.017390729352641</v>
      </c>
      <c r="S248" s="1">
        <v>2.4891385698630328</v>
      </c>
      <c r="T248" s="1">
        <v>6.2121532287960495</v>
      </c>
      <c r="U248" s="1" t="s">
        <v>1115</v>
      </c>
      <c r="V248" s="1" t="s">
        <v>1115</v>
      </c>
      <c r="W248" s="1">
        <v>36.363601684570313</v>
      </c>
      <c r="X248" s="1">
        <v>10.16670036315918</v>
      </c>
      <c r="Y248">
        <v>12.62509</v>
      </c>
      <c r="Z248">
        <v>85.257542224145794</v>
      </c>
      <c r="AA248">
        <v>15.69125</v>
      </c>
      <c r="AB248" t="s">
        <v>931</v>
      </c>
      <c r="AC248" t="s">
        <v>1119</v>
      </c>
      <c r="AD248">
        <v>15974736333.150002</v>
      </c>
      <c r="AE248" t="s">
        <v>1120</v>
      </c>
      <c r="AF248">
        <v>1.0323400497436523</v>
      </c>
      <c r="AG248">
        <v>14.741843749999999</v>
      </c>
    </row>
    <row r="249" spans="1:33" x14ac:dyDescent="0.3">
      <c r="A249" t="s">
        <v>888</v>
      </c>
      <c r="B249" t="s">
        <v>888</v>
      </c>
      <c r="C249" t="s">
        <v>1401</v>
      </c>
      <c r="D249" t="s">
        <v>387</v>
      </c>
      <c r="E249" t="s">
        <v>29</v>
      </c>
      <c r="F249">
        <v>353384600</v>
      </c>
      <c r="G249" t="s">
        <v>1065</v>
      </c>
      <c r="H249" s="6">
        <v>2.5718899999999999E-3</v>
      </c>
      <c r="I249">
        <v>69.743399999999994</v>
      </c>
      <c r="J249">
        <v>1929297</v>
      </c>
      <c r="K249">
        <v>1995</v>
      </c>
      <c r="L249">
        <v>9793</v>
      </c>
      <c r="M249" t="s">
        <v>1064</v>
      </c>
      <c r="N249" s="1">
        <v>259.97000000000003</v>
      </c>
      <c r="O249" s="1">
        <v>6222.2</v>
      </c>
      <c r="P249" s="1">
        <v>11.067450218736528</v>
      </c>
      <c r="Q249" s="1">
        <v>21.251325897592491</v>
      </c>
      <c r="R249" s="1">
        <v>25.346340522644724</v>
      </c>
      <c r="S249" s="1">
        <v>13.231200065977834</v>
      </c>
      <c r="T249" s="1">
        <v>13.718985693419693</v>
      </c>
      <c r="U249" s="1" t="s">
        <v>1115</v>
      </c>
      <c r="V249" s="1" t="s">
        <v>1115</v>
      </c>
      <c r="W249" s="1">
        <v>36.363601684570313</v>
      </c>
      <c r="X249" s="1">
        <v>13.16670036315918</v>
      </c>
      <c r="Y249">
        <v>1.641456</v>
      </c>
      <c r="Z249">
        <v>90.470089530721623</v>
      </c>
      <c r="AA249">
        <v>12.66164</v>
      </c>
      <c r="AB249" t="s">
        <v>1118</v>
      </c>
      <c r="AC249" t="s">
        <v>1119</v>
      </c>
      <c r="AD249">
        <v>87985690238.600006</v>
      </c>
      <c r="AE249" t="s">
        <v>1120</v>
      </c>
      <c r="AF249">
        <v>1.3028901815414429</v>
      </c>
      <c r="AG249">
        <v>21.069562749999999</v>
      </c>
    </row>
    <row r="250" spans="1:33" hidden="1" x14ac:dyDescent="0.3">
      <c r="A250" t="s">
        <v>632</v>
      </c>
      <c r="B250" t="s">
        <v>632</v>
      </c>
      <c r="C250" t="s">
        <v>1402</v>
      </c>
      <c r="D250" t="s">
        <v>131</v>
      </c>
      <c r="E250" t="s">
        <v>19</v>
      </c>
      <c r="F250">
        <v>79024380</v>
      </c>
      <c r="G250" t="s">
        <v>1063</v>
      </c>
      <c r="H250" s="6">
        <v>7.8085000000000003E-4</v>
      </c>
      <c r="I250">
        <v>36.879899999999999</v>
      </c>
      <c r="J250">
        <v>390454</v>
      </c>
      <c r="K250">
        <v>1990</v>
      </c>
      <c r="L250">
        <v>16600</v>
      </c>
      <c r="M250" t="s">
        <v>1071</v>
      </c>
      <c r="N250" s="1">
        <v>335.32</v>
      </c>
      <c r="O250" s="1">
        <v>4733.9620000000004</v>
      </c>
      <c r="P250" s="1">
        <v>8.8155780830596857</v>
      </c>
      <c r="Q250" s="1">
        <v>16.763125686264484</v>
      </c>
      <c r="R250" s="1">
        <v>19.344282864965962</v>
      </c>
      <c r="S250" s="1">
        <v>3.9678154954327014</v>
      </c>
      <c r="T250" s="1">
        <v>9.2762340769171381</v>
      </c>
      <c r="U250" s="1" t="s">
        <v>1115</v>
      </c>
      <c r="V250" s="1" t="s">
        <v>1115</v>
      </c>
      <c r="W250" s="1">
        <v>27.272699356079102</v>
      </c>
      <c r="X250" s="1">
        <v>18.58329963684082</v>
      </c>
      <c r="Y250">
        <v>2.9391669999999999</v>
      </c>
      <c r="Z250">
        <v>101.98319241881563</v>
      </c>
      <c r="AA250">
        <v>20.12331</v>
      </c>
      <c r="AB250" t="s">
        <v>1179</v>
      </c>
      <c r="AC250" t="s">
        <v>1119</v>
      </c>
      <c r="AD250">
        <v>26941781873.399998</v>
      </c>
      <c r="AE250" t="s">
        <v>1120</v>
      </c>
      <c r="AF250">
        <v>1.0134674310684204</v>
      </c>
      <c r="AG250">
        <v>21.777662500000002</v>
      </c>
    </row>
    <row r="251" spans="1:33" hidden="1" x14ac:dyDescent="0.3">
      <c r="A251" t="s">
        <v>660</v>
      </c>
      <c r="B251" t="s">
        <v>660</v>
      </c>
      <c r="C251" t="s">
        <v>1403</v>
      </c>
      <c r="D251" t="s">
        <v>159</v>
      </c>
      <c r="E251" t="s">
        <v>21</v>
      </c>
      <c r="F251">
        <v>307186400</v>
      </c>
      <c r="G251" t="s">
        <v>1063</v>
      </c>
      <c r="H251" s="6">
        <v>1.97539E-3</v>
      </c>
      <c r="I251">
        <v>25.2469</v>
      </c>
      <c r="J251">
        <v>1046035</v>
      </c>
      <c r="K251">
        <v>1961</v>
      </c>
      <c r="L251">
        <v>45000</v>
      </c>
      <c r="M251" t="s">
        <v>1094</v>
      </c>
      <c r="N251" s="1">
        <v>232.91</v>
      </c>
      <c r="O251" s="1">
        <v>15932</v>
      </c>
      <c r="P251" s="1">
        <v>8.6443235092731374</v>
      </c>
      <c r="Q251" s="1">
        <v>19.043434597037407</v>
      </c>
      <c r="R251" s="1">
        <v>23.788601556615614</v>
      </c>
      <c r="S251" s="1">
        <v>16.610516855916767</v>
      </c>
      <c r="T251" s="1">
        <v>23.302226190703866</v>
      </c>
      <c r="U251" s="1" t="s">
        <v>1116</v>
      </c>
      <c r="V251" s="1" t="s">
        <v>1115</v>
      </c>
      <c r="W251" s="1">
        <v>20</v>
      </c>
      <c r="X251" s="1">
        <v>10.41670036315918</v>
      </c>
      <c r="Y251">
        <v>7.060657</v>
      </c>
      <c r="Z251">
        <v>85.887245080701504</v>
      </c>
      <c r="AA251">
        <v>9.1186089999999993</v>
      </c>
      <c r="AB251" t="s">
        <v>1128</v>
      </c>
      <c r="AC251" t="s">
        <v>1119</v>
      </c>
      <c r="AD251">
        <v>74391325402.429993</v>
      </c>
      <c r="AE251" t="s">
        <v>1120</v>
      </c>
      <c r="AF251">
        <v>0.97821933031082153</v>
      </c>
      <c r="AG251">
        <v>25.312959530000001</v>
      </c>
    </row>
    <row r="252" spans="1:33" hidden="1" x14ac:dyDescent="0.3">
      <c r="A252" t="s">
        <v>810</v>
      </c>
      <c r="B252" t="s">
        <v>810</v>
      </c>
      <c r="C252" t="s">
        <v>1404</v>
      </c>
      <c r="D252" t="s">
        <v>309</v>
      </c>
      <c r="E252" t="s">
        <v>14</v>
      </c>
      <c r="F252">
        <v>454800000</v>
      </c>
      <c r="G252" t="s">
        <v>1063</v>
      </c>
      <c r="H252" s="6">
        <v>2.5561000000000003E-4</v>
      </c>
      <c r="I252">
        <v>13.4636</v>
      </c>
      <c r="J252">
        <v>5753896</v>
      </c>
      <c r="K252">
        <v>2007</v>
      </c>
      <c r="L252">
        <v>8621</v>
      </c>
      <c r="M252" t="s">
        <v>1080</v>
      </c>
      <c r="N252" s="1">
        <v>19.25</v>
      </c>
      <c r="O252" s="1">
        <v>6048.9</v>
      </c>
      <c r="P252" s="1">
        <v>7.0490344691082232</v>
      </c>
      <c r="Q252" s="1">
        <v>15.220949263502456</v>
      </c>
      <c r="R252" s="1">
        <v>22.184198779943458</v>
      </c>
      <c r="S252" s="1">
        <v>2.8880051800508939</v>
      </c>
      <c r="T252" s="1">
        <v>4.5487192737210433</v>
      </c>
      <c r="U252" s="1" t="s">
        <v>1115</v>
      </c>
      <c r="V252" s="1" t="s">
        <v>1115</v>
      </c>
      <c r="W252" s="1">
        <v>27.272699356079102</v>
      </c>
      <c r="X252" s="1">
        <v>17.58329963684082</v>
      </c>
      <c r="Y252">
        <v>4.7903520000000004</v>
      </c>
      <c r="Z252">
        <v>92.991589114942926</v>
      </c>
      <c r="AA252">
        <v>-8.3413160000000008</v>
      </c>
      <c r="AB252" t="s">
        <v>1147</v>
      </c>
      <c r="AC252" t="s">
        <v>1119</v>
      </c>
      <c r="AD252">
        <v>8827668000</v>
      </c>
      <c r="AE252" t="s">
        <v>1125</v>
      </c>
      <c r="AF252">
        <v>1.2673277854919434</v>
      </c>
      <c r="AG252">
        <v>20.326886250000001</v>
      </c>
    </row>
    <row r="253" spans="1:33" hidden="1" x14ac:dyDescent="0.3">
      <c r="A253" t="s">
        <v>963</v>
      </c>
      <c r="B253" t="s">
        <v>963</v>
      </c>
      <c r="C253" t="s">
        <v>1405</v>
      </c>
      <c r="D253" t="s">
        <v>461</v>
      </c>
      <c r="E253" t="s">
        <v>21</v>
      </c>
      <c r="F253">
        <v>126611300</v>
      </c>
      <c r="G253" t="s">
        <v>1063</v>
      </c>
      <c r="H253" s="6">
        <v>4.6652999999999999E-4</v>
      </c>
      <c r="I253">
        <v>25.191700000000001</v>
      </c>
      <c r="J253">
        <v>632498</v>
      </c>
      <c r="K253">
        <v>2022</v>
      </c>
      <c r="L253">
        <v>60000</v>
      </c>
      <c r="M253" t="s">
        <v>1108</v>
      </c>
      <c r="N253" s="1">
        <v>124.5</v>
      </c>
      <c r="O253" s="1">
        <v>14922.825000000001</v>
      </c>
      <c r="P253" s="1">
        <v>8.1259110608879794</v>
      </c>
      <c r="Q253" s="1">
        <v>4.3157981146331199</v>
      </c>
      <c r="R253" s="1">
        <v>6.1506450688793848</v>
      </c>
      <c r="S253" s="1">
        <v>4.1458983604471094</v>
      </c>
      <c r="T253" s="1">
        <v>4.0024666698726898</v>
      </c>
      <c r="U253" s="1" t="s">
        <v>1116</v>
      </c>
      <c r="V253" s="1" t="s">
        <v>1115</v>
      </c>
      <c r="W253" s="1">
        <v>30</v>
      </c>
      <c r="X253" s="1">
        <v>0.16666699945926666</v>
      </c>
      <c r="Y253">
        <v>3.886244</v>
      </c>
      <c r="Z253">
        <v>98.240801524332127</v>
      </c>
      <c r="AA253">
        <v>13.301130000000001</v>
      </c>
      <c r="AB253" t="s">
        <v>1122</v>
      </c>
      <c r="AC253" t="s">
        <v>1119</v>
      </c>
      <c r="AD253">
        <v>15816278724.120001</v>
      </c>
      <c r="AE253" t="s">
        <v>1120</v>
      </c>
      <c r="AF253">
        <v>0.99929237365722656</v>
      </c>
      <c r="AG253" t="s">
        <v>1665</v>
      </c>
    </row>
    <row r="254" spans="1:33" hidden="1" x14ac:dyDescent="0.3">
      <c r="A254" t="s">
        <v>984</v>
      </c>
      <c r="B254" t="s">
        <v>984</v>
      </c>
      <c r="C254" t="s">
        <v>1406</v>
      </c>
      <c r="D254" t="s">
        <v>482</v>
      </c>
      <c r="E254" t="s">
        <v>21</v>
      </c>
      <c r="F254">
        <v>103743000</v>
      </c>
      <c r="G254" t="s">
        <v>1065</v>
      </c>
      <c r="H254" s="6">
        <v>4.7523000000000004E-4</v>
      </c>
      <c r="I254">
        <v>21.4953</v>
      </c>
      <c r="J254">
        <v>809646</v>
      </c>
      <c r="K254">
        <v>1961</v>
      </c>
      <c r="L254">
        <v>33045</v>
      </c>
      <c r="M254" t="s">
        <v>1098</v>
      </c>
      <c r="N254" s="1">
        <v>180.54</v>
      </c>
      <c r="O254" s="1">
        <v>14813.999</v>
      </c>
      <c r="P254" s="1">
        <v>8.6837776707757808</v>
      </c>
      <c r="Q254" s="1">
        <v>6.5434795830619397</v>
      </c>
      <c r="R254" s="1">
        <v>8.988477722997013</v>
      </c>
      <c r="S254" s="1">
        <v>10.83938426384794</v>
      </c>
      <c r="T254" s="1">
        <v>14.648185615616535</v>
      </c>
      <c r="U254" s="1" t="s">
        <v>1115</v>
      </c>
      <c r="V254" s="1" t="s">
        <v>1115</v>
      </c>
      <c r="W254" s="1">
        <v>27.272699356079102</v>
      </c>
      <c r="X254" s="1">
        <v>12.16670036315918</v>
      </c>
      <c r="Y254">
        <v>4.8535069999999996</v>
      </c>
      <c r="Z254">
        <v>89.72362783582895</v>
      </c>
      <c r="AA254">
        <v>9.026904</v>
      </c>
      <c r="AB254" t="s">
        <v>1407</v>
      </c>
      <c r="AC254" t="s">
        <v>1119</v>
      </c>
      <c r="AD254">
        <v>20405155324.84</v>
      </c>
      <c r="AE254" t="s">
        <v>1120</v>
      </c>
      <c r="AF254">
        <v>0.94574153423309326</v>
      </c>
      <c r="AG254">
        <v>14.54128906</v>
      </c>
    </row>
    <row r="255" spans="1:33" hidden="1" x14ac:dyDescent="0.3">
      <c r="A255" t="s">
        <v>738</v>
      </c>
      <c r="B255" t="s">
        <v>738</v>
      </c>
      <c r="C255" t="s">
        <v>1408</v>
      </c>
      <c r="D255" t="s">
        <v>238</v>
      </c>
      <c r="E255" t="s">
        <v>21</v>
      </c>
      <c r="F255">
        <v>687231000</v>
      </c>
      <c r="G255" t="s">
        <v>1063</v>
      </c>
      <c r="H255" s="6">
        <v>1.31255E-3</v>
      </c>
      <c r="I255">
        <v>35.812800000000003</v>
      </c>
      <c r="J255">
        <v>3322006</v>
      </c>
      <c r="K255">
        <v>2014</v>
      </c>
      <c r="L255">
        <v>102000</v>
      </c>
      <c r="M255" t="s">
        <v>1079</v>
      </c>
      <c r="N255" s="1">
        <v>67.930000000000007</v>
      </c>
      <c r="O255" s="1">
        <v>25299</v>
      </c>
      <c r="P255" s="1">
        <v>8.5321874820744235</v>
      </c>
      <c r="Q255" s="1">
        <v>6.0555753191825756</v>
      </c>
      <c r="R255" s="1">
        <v>6.6287205027866714</v>
      </c>
      <c r="S255" s="1">
        <v>5.1752763430675923</v>
      </c>
      <c r="T255" s="1">
        <v>4.6323718794071924</v>
      </c>
      <c r="U255" s="1" t="s">
        <v>1116</v>
      </c>
      <c r="V255" s="1" t="s">
        <v>1115</v>
      </c>
      <c r="W255" s="1">
        <v>27.272699356079102</v>
      </c>
      <c r="X255" s="1">
        <v>5.5</v>
      </c>
      <c r="Y255">
        <v>2.5545550000000001</v>
      </c>
      <c r="Z255">
        <v>92.741969330882739</v>
      </c>
      <c r="AA255">
        <v>14.379530000000001</v>
      </c>
      <c r="AB255" t="s">
        <v>1175</v>
      </c>
      <c r="AC255" t="s">
        <v>1119</v>
      </c>
      <c r="AD255">
        <v>45232444501.979996</v>
      </c>
      <c r="AE255" t="s">
        <v>1120</v>
      </c>
      <c r="AF255">
        <v>1.0237051248550415</v>
      </c>
      <c r="AG255">
        <v>14.432516720000001</v>
      </c>
    </row>
    <row r="256" spans="1:33" hidden="1" x14ac:dyDescent="0.3">
      <c r="A256" t="s">
        <v>863</v>
      </c>
      <c r="B256" t="s">
        <v>863</v>
      </c>
      <c r="C256" t="s">
        <v>1409</v>
      </c>
      <c r="D256" t="s">
        <v>362</v>
      </c>
      <c r="E256" t="s">
        <v>19</v>
      </c>
      <c r="F256">
        <v>72949430</v>
      </c>
      <c r="G256" t="s">
        <v>1065</v>
      </c>
      <c r="H256" s="6">
        <v>3.7611999999999997E-4</v>
      </c>
      <c r="I256">
        <v>36.028700000000001</v>
      </c>
      <c r="J256">
        <v>372080</v>
      </c>
      <c r="K256">
        <v>1985</v>
      </c>
      <c r="L256">
        <v>6847</v>
      </c>
      <c r="M256" t="s">
        <v>1071</v>
      </c>
      <c r="N256" s="1">
        <v>181.99</v>
      </c>
      <c r="O256" s="1">
        <v>1942.884</v>
      </c>
      <c r="P256" s="1">
        <v>7.7352932416547286</v>
      </c>
      <c r="Q256" s="1">
        <v>18.679241786951771</v>
      </c>
      <c r="R256" s="1">
        <v>24.428581428433198</v>
      </c>
      <c r="S256" s="1">
        <v>14.499097791673364</v>
      </c>
      <c r="T256" s="1">
        <v>19.575511465605793</v>
      </c>
      <c r="U256" s="1" t="s">
        <v>1116</v>
      </c>
      <c r="V256" s="1" t="s">
        <v>1115</v>
      </c>
      <c r="W256" s="1">
        <v>33.333301544189453</v>
      </c>
      <c r="X256" s="1">
        <v>6.6666698455810547</v>
      </c>
      <c r="Y256">
        <v>4.8627209999999996</v>
      </c>
      <c r="Z256">
        <v>96.825776707406163</v>
      </c>
      <c r="AA256">
        <v>9.1007280000000002</v>
      </c>
      <c r="AB256" t="s">
        <v>566</v>
      </c>
      <c r="AC256" t="s">
        <v>1119</v>
      </c>
      <c r="AD256">
        <v>12962384749.769999</v>
      </c>
      <c r="AE256" t="s">
        <v>1120</v>
      </c>
      <c r="AF256">
        <v>0.73506903648376465</v>
      </c>
      <c r="AG256">
        <v>15.3807125</v>
      </c>
    </row>
    <row r="257" spans="1:33" hidden="1" x14ac:dyDescent="0.3">
      <c r="A257" t="s">
        <v>544</v>
      </c>
      <c r="B257" t="s">
        <v>544</v>
      </c>
      <c r="C257" t="s">
        <v>1410</v>
      </c>
      <c r="D257" t="s">
        <v>42</v>
      </c>
      <c r="E257" t="s">
        <v>29</v>
      </c>
      <c r="F257">
        <v>2614484000</v>
      </c>
      <c r="G257" t="s">
        <v>1063</v>
      </c>
      <c r="H257" s="6">
        <v>1.242266E-2</v>
      </c>
      <c r="I257">
        <v>24.427199999999999</v>
      </c>
      <c r="J257">
        <v>7776088</v>
      </c>
      <c r="K257">
        <v>1887</v>
      </c>
      <c r="L257">
        <v>141700</v>
      </c>
      <c r="M257" t="s">
        <v>1069</v>
      </c>
      <c r="N257" s="1">
        <v>171.56</v>
      </c>
      <c r="O257" s="1">
        <v>94943</v>
      </c>
      <c r="P257" s="1">
        <v>6.5289907519793546</v>
      </c>
      <c r="Q257" s="1">
        <v>18.896601118565876</v>
      </c>
      <c r="R257" s="1">
        <v>24.965505619160972</v>
      </c>
      <c r="S257" s="1">
        <v>8.2022301766599899</v>
      </c>
      <c r="T257" s="1">
        <v>15.103418401445143</v>
      </c>
      <c r="U257" s="1" t="s">
        <v>1116</v>
      </c>
      <c r="V257" s="1" t="s">
        <v>1115</v>
      </c>
      <c r="W257" s="1">
        <v>28.571399688720703</v>
      </c>
      <c r="X257" s="1">
        <v>1.1666699647903442</v>
      </c>
      <c r="Y257">
        <v>1.7096530000000001</v>
      </c>
      <c r="Z257">
        <v>76.702836736753255</v>
      </c>
      <c r="AA257">
        <v>5.9117430000000004</v>
      </c>
      <c r="AB257" t="s">
        <v>1140</v>
      </c>
      <c r="AC257" t="s">
        <v>1119</v>
      </c>
      <c r="AD257">
        <v>427102042039.52002</v>
      </c>
      <c r="AE257" t="s">
        <v>1120</v>
      </c>
      <c r="AF257">
        <v>0.54902958869934082</v>
      </c>
      <c r="AG257">
        <v>23.97896063</v>
      </c>
    </row>
    <row r="258" spans="1:33" x14ac:dyDescent="0.3">
      <c r="A258" t="s">
        <v>913</v>
      </c>
      <c r="B258" t="s">
        <v>913</v>
      </c>
      <c r="C258" t="s">
        <v>1411</v>
      </c>
      <c r="D258" t="s">
        <v>412</v>
      </c>
      <c r="E258" t="s">
        <v>19</v>
      </c>
      <c r="F258">
        <v>324555500</v>
      </c>
      <c r="G258" t="s">
        <v>1063</v>
      </c>
      <c r="H258" s="6">
        <v>2.8716000000000001E-4</v>
      </c>
      <c r="I258">
        <v>21.488</v>
      </c>
      <c r="J258">
        <v>3917978</v>
      </c>
      <c r="K258">
        <v>1997</v>
      </c>
      <c r="L258">
        <v>10191</v>
      </c>
      <c r="M258" t="s">
        <v>1077</v>
      </c>
      <c r="N258" s="1">
        <v>32.42</v>
      </c>
      <c r="O258" s="1">
        <v>5301.2</v>
      </c>
      <c r="P258" s="1">
        <v>8.7558492667462335</v>
      </c>
      <c r="Q258" s="1">
        <v>8.8847808043461853</v>
      </c>
      <c r="R258" s="1">
        <v>9.7921225382932171</v>
      </c>
      <c r="S258" s="1">
        <v>4.0933011909908261</v>
      </c>
      <c r="T258" s="1">
        <v>6.2889804158059945</v>
      </c>
      <c r="U258" s="1" t="s">
        <v>1115</v>
      </c>
      <c r="V258" s="1" t="s">
        <v>1115</v>
      </c>
      <c r="W258" s="1">
        <v>30</v>
      </c>
      <c r="X258" s="1">
        <v>8.3333301544189453</v>
      </c>
      <c r="Y258">
        <v>3.0289419999999998</v>
      </c>
      <c r="Z258">
        <v>99.717226528418934</v>
      </c>
      <c r="AA258">
        <v>6.3318289999999999</v>
      </c>
      <c r="AB258" t="s">
        <v>1118</v>
      </c>
      <c r="AC258" t="s">
        <v>1119</v>
      </c>
      <c r="AD258">
        <v>9996310108.4000015</v>
      </c>
      <c r="AE258" t="s">
        <v>1125</v>
      </c>
      <c r="AF258">
        <v>1.0190035104751587</v>
      </c>
      <c r="AG258">
        <v>15.073924999999999</v>
      </c>
    </row>
    <row r="259" spans="1:33" hidden="1" x14ac:dyDescent="0.3">
      <c r="A259" t="s">
        <v>530</v>
      </c>
      <c r="B259" t="s">
        <v>530</v>
      </c>
      <c r="C259" t="s">
        <v>1412</v>
      </c>
      <c r="D259" t="s">
        <v>23</v>
      </c>
      <c r="E259" t="s">
        <v>14</v>
      </c>
      <c r="F259">
        <v>2933205000</v>
      </c>
      <c r="G259" t="s">
        <v>1063</v>
      </c>
      <c r="H259" s="6">
        <v>1.2094579999999999E-2</v>
      </c>
      <c r="I259">
        <v>11.674300000000001</v>
      </c>
      <c r="J259">
        <v>10320323</v>
      </c>
      <c r="K259">
        <v>1968</v>
      </c>
      <c r="L259">
        <v>288474</v>
      </c>
      <c r="M259" t="s">
        <v>1088</v>
      </c>
      <c r="N259" s="1">
        <v>139.6</v>
      </c>
      <c r="O259" s="1">
        <v>154792</v>
      </c>
      <c r="P259" s="1">
        <v>6.1598152669567305</v>
      </c>
      <c r="Q259" s="1">
        <v>29.275418625432227</v>
      </c>
      <c r="R259" s="1">
        <v>35.872411515598898</v>
      </c>
      <c r="S259" s="1">
        <v>1.1928829447098432</v>
      </c>
      <c r="T259" s="1">
        <v>4.4992270149001303</v>
      </c>
      <c r="U259" s="1" t="s">
        <v>1116</v>
      </c>
      <c r="V259" s="1" t="s">
        <v>1115</v>
      </c>
      <c r="W259" s="1">
        <v>40</v>
      </c>
      <c r="X259" s="1">
        <v>17.25</v>
      </c>
      <c r="Y259">
        <v>1.881643</v>
      </c>
      <c r="Z259">
        <v>73.728756156258186</v>
      </c>
      <c r="AA259">
        <v>7.3946610000000002</v>
      </c>
      <c r="AB259" t="s">
        <v>1149</v>
      </c>
      <c r="AC259" t="s">
        <v>1119</v>
      </c>
      <c r="AD259">
        <v>416280437704.96002</v>
      </c>
      <c r="AE259" t="s">
        <v>1120</v>
      </c>
      <c r="AF259">
        <v>0.97584414482116699</v>
      </c>
      <c r="AG259">
        <v>29.31480938</v>
      </c>
    </row>
    <row r="260" spans="1:33" hidden="1" x14ac:dyDescent="0.3">
      <c r="A260" t="s">
        <v>667</v>
      </c>
      <c r="B260" t="s">
        <v>667</v>
      </c>
      <c r="C260" t="s">
        <v>1413</v>
      </c>
      <c r="D260" t="s">
        <v>166</v>
      </c>
      <c r="E260" t="s">
        <v>27</v>
      </c>
      <c r="F260">
        <v>341281100</v>
      </c>
      <c r="G260" t="s">
        <v>1063</v>
      </c>
      <c r="H260" s="6">
        <v>5.1322E-4</v>
      </c>
      <c r="I260">
        <v>15.574</v>
      </c>
      <c r="J260">
        <v>2003941</v>
      </c>
      <c r="K260">
        <v>1922</v>
      </c>
      <c r="L260">
        <v>31000</v>
      </c>
      <c r="M260" t="s">
        <v>1073</v>
      </c>
      <c r="N260" s="1">
        <v>69.3</v>
      </c>
      <c r="O260" s="1">
        <v>14181</v>
      </c>
      <c r="P260" s="1">
        <v>6.019342592380216</v>
      </c>
      <c r="Q260" s="1">
        <v>10.492913052676116</v>
      </c>
      <c r="R260" s="1">
        <v>12.354558916860588</v>
      </c>
      <c r="S260" s="1">
        <v>7.2990804963120564</v>
      </c>
      <c r="T260" s="1">
        <v>10.449507169091145</v>
      </c>
      <c r="U260" s="1" t="s">
        <v>1116</v>
      </c>
      <c r="V260" s="1" t="s">
        <v>1115</v>
      </c>
      <c r="W260" s="1">
        <v>41.666698455810547</v>
      </c>
      <c r="X260" s="1">
        <v>5.4166698455810547</v>
      </c>
      <c r="Y260">
        <v>7.2263789999999997</v>
      </c>
      <c r="Z260">
        <v>105.74928686140863</v>
      </c>
      <c r="AA260">
        <v>4.6749919999999996</v>
      </c>
      <c r="AB260" t="s">
        <v>1216</v>
      </c>
      <c r="AC260" t="s">
        <v>1119</v>
      </c>
      <c r="AD260">
        <v>23551811816.450001</v>
      </c>
      <c r="AE260" t="s">
        <v>1120</v>
      </c>
      <c r="AF260">
        <v>0.51808691024780273</v>
      </c>
      <c r="AG260">
        <v>28.253045830000001</v>
      </c>
    </row>
    <row r="261" spans="1:33" hidden="1" x14ac:dyDescent="0.3">
      <c r="A261" t="s">
        <v>822</v>
      </c>
      <c r="B261" t="s">
        <v>822</v>
      </c>
      <c r="C261" t="s">
        <v>1414</v>
      </c>
      <c r="D261" t="s">
        <v>321</v>
      </c>
      <c r="E261" t="s">
        <v>27</v>
      </c>
      <c r="F261">
        <v>1416251000</v>
      </c>
      <c r="G261" t="s">
        <v>1065</v>
      </c>
      <c r="H261" s="6">
        <v>8.6631000000000002E-4</v>
      </c>
      <c r="I261">
        <v>27.538799999999998</v>
      </c>
      <c r="J261">
        <v>6175652</v>
      </c>
      <c r="K261">
        <v>2007</v>
      </c>
      <c r="L261">
        <v>27500</v>
      </c>
      <c r="M261" t="s">
        <v>1090</v>
      </c>
      <c r="N261" s="1">
        <v>35.729999999999997</v>
      </c>
      <c r="O261" s="1">
        <v>12683</v>
      </c>
      <c r="P261" s="1">
        <v>6.8683851600895558</v>
      </c>
      <c r="Q261" s="1">
        <v>16.920286998344242</v>
      </c>
      <c r="R261" s="1">
        <v>22.817945281084917</v>
      </c>
      <c r="S261" s="1">
        <v>6.1390676551891961</v>
      </c>
      <c r="T261" s="1">
        <v>9.9730204128998476</v>
      </c>
      <c r="U261" s="1" t="s">
        <v>1115</v>
      </c>
      <c r="V261" s="1" t="s">
        <v>1115</v>
      </c>
      <c r="W261" s="1">
        <v>36.363601684570313</v>
      </c>
      <c r="X261" s="1">
        <v>0.33333298563957214</v>
      </c>
      <c r="Y261">
        <v>1.9155580000000001</v>
      </c>
      <c r="Z261">
        <v>87.684023765271093</v>
      </c>
      <c r="AA261">
        <v>7.47</v>
      </c>
      <c r="AB261" t="s">
        <v>931</v>
      </c>
      <c r="AC261" t="s">
        <v>1119</v>
      </c>
      <c r="AD261">
        <v>49880371032.539993</v>
      </c>
      <c r="AE261" t="s">
        <v>1120</v>
      </c>
      <c r="AF261">
        <v>0.69067054986953735</v>
      </c>
      <c r="AG261">
        <v>23.216916250000001</v>
      </c>
    </row>
    <row r="262" spans="1:33" hidden="1" x14ac:dyDescent="0.3">
      <c r="A262" t="s">
        <v>796</v>
      </c>
      <c r="B262" t="s">
        <v>796</v>
      </c>
      <c r="C262" t="s">
        <v>1415</v>
      </c>
      <c r="D262" t="s">
        <v>296</v>
      </c>
      <c r="E262" t="s">
        <v>14</v>
      </c>
      <c r="F262">
        <v>178344100</v>
      </c>
      <c r="G262" t="s">
        <v>1063</v>
      </c>
      <c r="H262" s="6">
        <v>5.2888000000000002E-4</v>
      </c>
      <c r="I262">
        <v>29.425699999999999</v>
      </c>
      <c r="J262">
        <v>949711</v>
      </c>
      <c r="K262">
        <v>2013</v>
      </c>
      <c r="L262">
        <v>15000</v>
      </c>
      <c r="M262" t="s">
        <v>1079</v>
      </c>
      <c r="N262" s="1">
        <v>17.72</v>
      </c>
      <c r="O262" s="1">
        <v>8130</v>
      </c>
      <c r="P262" s="1">
        <v>6.1048047033992026</v>
      </c>
      <c r="Q262" s="1">
        <v>26.459627329192546</v>
      </c>
      <c r="R262" s="1">
        <v>32.201518288474809</v>
      </c>
      <c r="S262" s="1">
        <v>1.1790708808114807</v>
      </c>
      <c r="T262" s="1">
        <v>6.8686102028845486</v>
      </c>
      <c r="U262" s="1" t="s">
        <v>1116</v>
      </c>
      <c r="V262" s="1" t="s">
        <v>1115</v>
      </c>
      <c r="W262" s="1">
        <v>30.769199371337891</v>
      </c>
      <c r="X262" s="1">
        <v>2.8333299160003662</v>
      </c>
      <c r="Y262">
        <v>2.540035</v>
      </c>
      <c r="Z262">
        <v>98.78068182706086</v>
      </c>
      <c r="AA262">
        <v>0.69344059999999996</v>
      </c>
      <c r="AB262" t="s">
        <v>1144</v>
      </c>
      <c r="AC262" t="s">
        <v>1119</v>
      </c>
      <c r="AD262">
        <v>18461168500.000004</v>
      </c>
      <c r="AE262" t="s">
        <v>1120</v>
      </c>
      <c r="AF262">
        <v>1.0015031099319458</v>
      </c>
      <c r="AG262">
        <v>21.673562499999999</v>
      </c>
    </row>
    <row r="263" spans="1:33" x14ac:dyDescent="0.3">
      <c r="A263" t="s">
        <v>741</v>
      </c>
      <c r="B263" t="s">
        <v>741</v>
      </c>
      <c r="C263" t="s">
        <v>1416</v>
      </c>
      <c r="D263" t="s">
        <v>241</v>
      </c>
      <c r="E263" t="s">
        <v>19</v>
      </c>
      <c r="F263">
        <v>178344100</v>
      </c>
      <c r="G263" t="s">
        <v>1063</v>
      </c>
      <c r="H263" s="6">
        <v>9.3382000000000003E-4</v>
      </c>
      <c r="I263">
        <v>29.425699999999999</v>
      </c>
      <c r="J263">
        <v>949711</v>
      </c>
      <c r="K263">
        <v>2013</v>
      </c>
      <c r="L263">
        <v>15000</v>
      </c>
      <c r="M263" t="s">
        <v>1079</v>
      </c>
      <c r="N263" s="1">
        <v>186.18</v>
      </c>
      <c r="O263" s="1">
        <v>5420</v>
      </c>
      <c r="P263" s="1">
        <v>9.3078522857982229</v>
      </c>
      <c r="Q263" s="1">
        <v>20.7380073800738</v>
      </c>
      <c r="R263" s="1">
        <v>24.612546125461254</v>
      </c>
      <c r="S263" s="1">
        <v>9.5846086053466948</v>
      </c>
      <c r="T263" s="1">
        <v>12.502317549589572</v>
      </c>
      <c r="U263" s="1" t="s">
        <v>1115</v>
      </c>
      <c r="V263" s="1" t="s">
        <v>1115</v>
      </c>
      <c r="W263" s="1">
        <v>27.272699356079102</v>
      </c>
      <c r="X263" s="1">
        <v>0.83333301544189453</v>
      </c>
      <c r="Y263">
        <v>3.824716</v>
      </c>
      <c r="Z263">
        <v>95.231145985713411</v>
      </c>
      <c r="AA263">
        <v>32.374299999999998</v>
      </c>
      <c r="AB263" t="s">
        <v>1118</v>
      </c>
      <c r="AC263" t="s">
        <v>1119</v>
      </c>
      <c r="AD263">
        <v>31964611967.619999</v>
      </c>
      <c r="AE263" t="s">
        <v>1120</v>
      </c>
      <c r="AF263">
        <v>1.0492057800292969</v>
      </c>
      <c r="AG263">
        <v>7.5969828100000001</v>
      </c>
    </row>
    <row r="264" spans="1:33" hidden="1" x14ac:dyDescent="0.3">
      <c r="A264" t="s">
        <v>859</v>
      </c>
      <c r="B264" t="s">
        <v>859</v>
      </c>
      <c r="C264" t="s">
        <v>1417</v>
      </c>
      <c r="D264" t="s">
        <v>358</v>
      </c>
      <c r="E264" t="s">
        <v>27</v>
      </c>
      <c r="F264">
        <v>1224930000</v>
      </c>
      <c r="G264" t="s">
        <v>1065</v>
      </c>
      <c r="H264" s="6">
        <v>9.2082999999999998E-4</v>
      </c>
      <c r="I264">
        <v>49.768700000000003</v>
      </c>
      <c r="J264">
        <v>7361114</v>
      </c>
      <c r="K264">
        <v>2013</v>
      </c>
      <c r="L264">
        <v>36000</v>
      </c>
      <c r="M264" t="s">
        <v>1073</v>
      </c>
      <c r="N264" s="1">
        <v>41.98</v>
      </c>
      <c r="O264" s="1">
        <v>26042</v>
      </c>
      <c r="P264" s="1">
        <v>6.0274123877625065</v>
      </c>
      <c r="Q264" s="1">
        <v>3.8860302588126872</v>
      </c>
      <c r="R264" s="1">
        <v>13.286229936256817</v>
      </c>
      <c r="S264" s="1">
        <v>0.65349515427848726</v>
      </c>
      <c r="T264" s="1">
        <v>1.1888223267736362</v>
      </c>
      <c r="U264" s="1" t="s">
        <v>1115</v>
      </c>
      <c r="V264" s="1" t="s">
        <v>1115</v>
      </c>
      <c r="W264" s="1">
        <v>18.181800842285156</v>
      </c>
      <c r="X264" s="1">
        <v>3.6666700839996338</v>
      </c>
      <c r="Y264">
        <v>2.255099</v>
      </c>
      <c r="Z264">
        <v>80.155392735715523</v>
      </c>
      <c r="AA264">
        <v>-7.6702430000000001</v>
      </c>
      <c r="AB264" t="s">
        <v>1130</v>
      </c>
      <c r="AC264" t="s">
        <v>1119</v>
      </c>
      <c r="AD264">
        <v>48911461448.520004</v>
      </c>
      <c r="AE264" t="s">
        <v>1120</v>
      </c>
      <c r="AF264">
        <v>0.53018218278884888</v>
      </c>
      <c r="AG264">
        <v>34.130865</v>
      </c>
    </row>
    <row r="265" spans="1:33" hidden="1" x14ac:dyDescent="0.3">
      <c r="A265" t="s">
        <v>670</v>
      </c>
      <c r="B265" t="s">
        <v>670</v>
      </c>
      <c r="C265" t="s">
        <v>1418</v>
      </c>
      <c r="D265" t="s">
        <v>169</v>
      </c>
      <c r="E265" t="s">
        <v>33</v>
      </c>
      <c r="F265">
        <v>618483600</v>
      </c>
      <c r="G265" t="s">
        <v>1063</v>
      </c>
      <c r="H265" s="6">
        <v>3.9570000000000002E-4</v>
      </c>
      <c r="I265">
        <v>57.896900000000002</v>
      </c>
      <c r="J265">
        <v>4359502</v>
      </c>
      <c r="K265">
        <v>2022</v>
      </c>
      <c r="L265">
        <v>606</v>
      </c>
      <c r="M265" t="s">
        <v>1081</v>
      </c>
      <c r="N265" s="1">
        <v>21.99</v>
      </c>
      <c r="O265" s="1">
        <v>1364.585</v>
      </c>
      <c r="P265" s="1">
        <v>7.9096202047580499</v>
      </c>
      <c r="Q265" s="1">
        <v>61.854629795871993</v>
      </c>
      <c r="R265" s="1">
        <v>28.832575471663546</v>
      </c>
      <c r="S265" s="1">
        <v>5.2556624462595796</v>
      </c>
      <c r="T265" s="1">
        <v>3.8071185827474681</v>
      </c>
      <c r="U265" s="1" t="s">
        <v>1115</v>
      </c>
      <c r="V265" s="1" t="s">
        <v>1115</v>
      </c>
      <c r="W265" s="1">
        <v>25</v>
      </c>
      <c r="X265" s="1">
        <v>7.1666698455810547</v>
      </c>
      <c r="Y265">
        <v>4.0047350000000002</v>
      </c>
      <c r="Z265">
        <v>97.886552517342125</v>
      </c>
      <c r="AA265">
        <v>11.403700000000001</v>
      </c>
      <c r="AB265" t="s">
        <v>1041</v>
      </c>
      <c r="AC265" t="s">
        <v>1119</v>
      </c>
      <c r="AD265">
        <v>13785491878.41</v>
      </c>
      <c r="AE265" t="s">
        <v>1120</v>
      </c>
      <c r="AF265">
        <v>0.9797632098197937</v>
      </c>
      <c r="AG265">
        <v>12.142275</v>
      </c>
    </row>
    <row r="266" spans="1:33" x14ac:dyDescent="0.3">
      <c r="A266" t="s">
        <v>761</v>
      </c>
      <c r="B266" t="s">
        <v>761</v>
      </c>
      <c r="C266" t="s">
        <v>1419</v>
      </c>
      <c r="D266" t="s">
        <v>261</v>
      </c>
      <c r="E266" t="s">
        <v>19</v>
      </c>
      <c r="F266">
        <v>138479800</v>
      </c>
      <c r="G266" t="s">
        <v>1065</v>
      </c>
      <c r="H266" s="6">
        <v>1.66522E-3</v>
      </c>
      <c r="I266">
        <v>16.785900000000002</v>
      </c>
      <c r="J266">
        <v>1277488</v>
      </c>
      <c r="K266">
        <v>1975</v>
      </c>
      <c r="L266">
        <v>14000</v>
      </c>
      <c r="M266" t="s">
        <v>1072</v>
      </c>
      <c r="N266" s="1">
        <v>423.95</v>
      </c>
      <c r="O266" s="1">
        <v>9211.8829999999998</v>
      </c>
      <c r="P266" s="1">
        <v>10.97407674861075</v>
      </c>
      <c r="Q266" s="1">
        <v>36.060021604703401</v>
      </c>
      <c r="R266" s="1">
        <v>39.668122141803146</v>
      </c>
      <c r="S266" s="1">
        <v>18.806915191598186</v>
      </c>
      <c r="T266" s="1">
        <v>28.469620953721197</v>
      </c>
      <c r="U266" s="1" t="s">
        <v>1115</v>
      </c>
      <c r="V266" s="1" t="s">
        <v>1115</v>
      </c>
      <c r="W266" s="1">
        <v>27.272699356079102</v>
      </c>
      <c r="X266" s="1">
        <v>17.16670036315918</v>
      </c>
      <c r="Y266">
        <v>3.454812</v>
      </c>
      <c r="Z266">
        <v>97.343106551126368</v>
      </c>
      <c r="AA266">
        <v>32.335590000000003</v>
      </c>
      <c r="AB266" t="s">
        <v>1118</v>
      </c>
      <c r="AC266" t="s">
        <v>1119</v>
      </c>
      <c r="AD266">
        <v>56166007480.759987</v>
      </c>
      <c r="AE266" t="s">
        <v>1120</v>
      </c>
      <c r="AF266">
        <v>1.4264895915985107</v>
      </c>
      <c r="AG266">
        <v>17.186433749999999</v>
      </c>
    </row>
    <row r="267" spans="1:33" hidden="1" x14ac:dyDescent="0.3">
      <c r="A267" t="s">
        <v>669</v>
      </c>
      <c r="B267" t="s">
        <v>669</v>
      </c>
      <c r="C267" t="s">
        <v>1420</v>
      </c>
      <c r="D267" t="s">
        <v>168</v>
      </c>
      <c r="E267" t="s">
        <v>27</v>
      </c>
      <c r="F267">
        <v>337500000</v>
      </c>
      <c r="G267" t="s">
        <v>1063</v>
      </c>
      <c r="H267" s="6">
        <v>1.2744900000000001E-3</v>
      </c>
      <c r="I267">
        <v>22.9621</v>
      </c>
      <c r="J267">
        <v>1808893</v>
      </c>
      <c r="K267">
        <v>1928</v>
      </c>
      <c r="L267">
        <v>45000</v>
      </c>
      <c r="M267" t="s">
        <v>1097</v>
      </c>
      <c r="N267" s="1">
        <v>136.33000000000001</v>
      </c>
      <c r="O267" s="1">
        <v>20175</v>
      </c>
      <c r="P267" s="1">
        <v>6.7953157787546656</v>
      </c>
      <c r="Q267" s="1">
        <v>9.5861214374225518</v>
      </c>
      <c r="R267" s="1">
        <v>13.288723667905824</v>
      </c>
      <c r="S267" s="1">
        <v>11.876454646089023</v>
      </c>
      <c r="T267" s="1">
        <v>27.380364498508179</v>
      </c>
      <c r="U267" s="1" t="s">
        <v>1116</v>
      </c>
      <c r="V267" s="1" t="s">
        <v>1115</v>
      </c>
      <c r="W267" s="1">
        <v>38.461498260498047</v>
      </c>
      <c r="X267" s="1">
        <v>4.1666698455810547</v>
      </c>
      <c r="Y267">
        <v>5.324675</v>
      </c>
      <c r="Z267">
        <v>80.38232655093033</v>
      </c>
      <c r="AA267">
        <v>6.9040749999999997</v>
      </c>
      <c r="AB267" t="s">
        <v>1122</v>
      </c>
      <c r="AC267" t="s">
        <v>1119</v>
      </c>
      <c r="AD267">
        <v>44005594136.659996</v>
      </c>
      <c r="AE267" t="s">
        <v>1120</v>
      </c>
      <c r="AF267">
        <v>0.66015362739562988</v>
      </c>
      <c r="AG267">
        <v>22.027718749999998</v>
      </c>
    </row>
    <row r="268" spans="1:33" hidden="1" x14ac:dyDescent="0.3">
      <c r="A268" t="s">
        <v>563</v>
      </c>
      <c r="B268" t="s">
        <v>563</v>
      </c>
      <c r="C268" t="s">
        <v>1421</v>
      </c>
      <c r="D268" t="s">
        <v>62</v>
      </c>
      <c r="E268" t="s">
        <v>25</v>
      </c>
      <c r="F268">
        <v>2263536000</v>
      </c>
      <c r="G268" t="s">
        <v>1063</v>
      </c>
      <c r="H268" s="6">
        <v>1.0429700000000001E-3</v>
      </c>
      <c r="I268">
        <v>16.237200000000001</v>
      </c>
      <c r="J268">
        <v>13089323</v>
      </c>
      <c r="K268">
        <v>2006</v>
      </c>
      <c r="L268">
        <v>10529</v>
      </c>
      <c r="M268" t="s">
        <v>1092</v>
      </c>
      <c r="N268" s="1">
        <v>18.82</v>
      </c>
      <c r="O268" s="1">
        <v>19200</v>
      </c>
      <c r="P268" s="1">
        <v>6.3192330612389096</v>
      </c>
      <c r="Q268" s="1">
        <v>13.270833333333334</v>
      </c>
      <c r="R268" s="1">
        <v>21.171875</v>
      </c>
      <c r="S268" s="1">
        <v>2.2391847849324247</v>
      </c>
      <c r="T268" s="1">
        <v>3.6208346584779143</v>
      </c>
      <c r="U268" s="1" t="s">
        <v>1115</v>
      </c>
      <c r="V268" s="1" t="s">
        <v>1115</v>
      </c>
      <c r="W268" s="1">
        <v>13.33329963684082</v>
      </c>
      <c r="X268" s="1">
        <v>7.75</v>
      </c>
      <c r="Y268">
        <v>3.0254840000000001</v>
      </c>
      <c r="Z268">
        <v>65.465886080649938</v>
      </c>
      <c r="AA268">
        <v>5.7202479999999998</v>
      </c>
      <c r="AB268" t="s">
        <v>1122</v>
      </c>
      <c r="AC268" t="s">
        <v>1119</v>
      </c>
      <c r="AD268">
        <v>40841473430.070007</v>
      </c>
      <c r="AE268" t="s">
        <v>1120</v>
      </c>
      <c r="AF268">
        <v>0.76684045791625977</v>
      </c>
      <c r="AG268">
        <v>18.95755188</v>
      </c>
    </row>
    <row r="269" spans="1:33" hidden="1" x14ac:dyDescent="0.3">
      <c r="A269" t="s">
        <v>932</v>
      </c>
      <c r="B269" t="s">
        <v>932</v>
      </c>
      <c r="C269" t="s">
        <v>1422</v>
      </c>
      <c r="D269" t="s">
        <v>431</v>
      </c>
      <c r="E269" t="s">
        <v>39</v>
      </c>
      <c r="F269">
        <v>158023500</v>
      </c>
      <c r="G269" t="s">
        <v>1063</v>
      </c>
      <c r="H269" s="6">
        <v>3.6371E-4</v>
      </c>
      <c r="I269">
        <v>21.9801</v>
      </c>
      <c r="J269">
        <v>2782749</v>
      </c>
      <c r="K269">
        <v>1996</v>
      </c>
      <c r="L269">
        <v>32647</v>
      </c>
      <c r="M269" t="s">
        <v>1067</v>
      </c>
      <c r="N269" s="1">
        <v>68.52</v>
      </c>
      <c r="O269" s="1">
        <v>31900.412</v>
      </c>
      <c r="P269" s="1">
        <v>6.4556510742875846</v>
      </c>
      <c r="Q269" s="1">
        <v>3.6090348927154925</v>
      </c>
      <c r="R269" s="1">
        <v>4.864742812726055</v>
      </c>
      <c r="S269" s="1">
        <v>4.2731291565298033</v>
      </c>
      <c r="T269" s="1">
        <v>4.8486044510427391</v>
      </c>
      <c r="U269" s="1" t="s">
        <v>1115</v>
      </c>
      <c r="V269" s="1" t="s">
        <v>1115</v>
      </c>
      <c r="W269" s="1">
        <v>27.272699356079102</v>
      </c>
      <c r="X269" s="1">
        <v>6.5</v>
      </c>
      <c r="Y269">
        <v>3.7315019999999999</v>
      </c>
      <c r="Z269">
        <v>113.86539971984564</v>
      </c>
      <c r="AA269">
        <v>-0.60520079999999998</v>
      </c>
      <c r="AB269" t="s">
        <v>1124</v>
      </c>
      <c r="AC269" t="s">
        <v>1119</v>
      </c>
      <c r="AD269">
        <v>12303709632.139999</v>
      </c>
      <c r="AE269" t="s">
        <v>1120</v>
      </c>
      <c r="AF269">
        <v>1.2887065410614014</v>
      </c>
      <c r="AG269">
        <v>12.10194875</v>
      </c>
    </row>
    <row r="270" spans="1:33" hidden="1" x14ac:dyDescent="0.3">
      <c r="A270" t="s">
        <v>532</v>
      </c>
      <c r="B270" t="s">
        <v>532</v>
      </c>
      <c r="C270" t="s">
        <v>1423</v>
      </c>
      <c r="D270" t="s">
        <v>26</v>
      </c>
      <c r="E270" t="s">
        <v>27</v>
      </c>
      <c r="F270">
        <v>4324513000</v>
      </c>
      <c r="G270" t="s">
        <v>1063</v>
      </c>
      <c r="H270" s="6">
        <v>6.8039799999999994E-3</v>
      </c>
      <c r="I270">
        <v>26.229700000000001</v>
      </c>
      <c r="J270">
        <v>12817752</v>
      </c>
      <c r="K270">
        <v>1919</v>
      </c>
      <c r="L270">
        <v>79000</v>
      </c>
      <c r="M270" t="s">
        <v>1090</v>
      </c>
      <c r="N270" s="1">
        <v>61.49</v>
      </c>
      <c r="O270" s="1">
        <v>38655</v>
      </c>
      <c r="P270" s="1">
        <v>7.2530269367936704</v>
      </c>
      <c r="Q270" s="1">
        <v>25.277454404346138</v>
      </c>
      <c r="R270" s="1">
        <v>26.666666666666668</v>
      </c>
      <c r="S270" s="1">
        <v>7.8286836337613179</v>
      </c>
      <c r="T270" s="1">
        <v>9.388314581224309</v>
      </c>
      <c r="U270" s="1" t="s">
        <v>1116</v>
      </c>
      <c r="V270" s="1" t="s">
        <v>1115</v>
      </c>
      <c r="W270" s="1">
        <v>41.666698455810547</v>
      </c>
      <c r="X270" s="1">
        <v>5.8333301544189453</v>
      </c>
      <c r="Y270">
        <v>2.8432360000000001</v>
      </c>
      <c r="Z270">
        <v>75.422087233017493</v>
      </c>
      <c r="AA270">
        <v>8.9636680000000002</v>
      </c>
      <c r="AB270" t="s">
        <v>1147</v>
      </c>
      <c r="AC270" t="s">
        <v>1119</v>
      </c>
      <c r="AD270">
        <v>260205963094.88</v>
      </c>
      <c r="AE270" t="s">
        <v>1120</v>
      </c>
      <c r="AF270">
        <v>0.73544061183929443</v>
      </c>
      <c r="AG270">
        <v>21.719995000000001</v>
      </c>
    </row>
    <row r="271" spans="1:33" hidden="1" x14ac:dyDescent="0.3">
      <c r="A271" t="s">
        <v>672</v>
      </c>
      <c r="B271" t="s">
        <v>672</v>
      </c>
      <c r="C271" t="s">
        <v>1424</v>
      </c>
      <c r="D271" t="s">
        <v>171</v>
      </c>
      <c r="E271" t="s">
        <v>27</v>
      </c>
      <c r="F271">
        <v>715821900</v>
      </c>
      <c r="G271" t="s">
        <v>1063</v>
      </c>
      <c r="H271" s="6">
        <v>8.4319000000000006E-4</v>
      </c>
      <c r="I271">
        <v>13.9518</v>
      </c>
      <c r="J271">
        <v>4034647</v>
      </c>
      <c r="K271">
        <v>1902</v>
      </c>
      <c r="L271">
        <v>420000</v>
      </c>
      <c r="M271" t="s">
        <v>1109</v>
      </c>
      <c r="N271" s="1">
        <v>46.18</v>
      </c>
      <c r="O271" s="1">
        <v>137888</v>
      </c>
      <c r="P271" s="1">
        <v>6.5801657651189025</v>
      </c>
      <c r="Q271" s="1">
        <v>1.2002494778370851</v>
      </c>
      <c r="R271" s="1">
        <v>2.5216117428637737</v>
      </c>
      <c r="S271" s="1">
        <v>5.2608518073091162</v>
      </c>
      <c r="T271" s="1">
        <v>8.7866206067694357</v>
      </c>
      <c r="U271" s="1" t="s">
        <v>1116</v>
      </c>
      <c r="V271" s="1" t="s">
        <v>1115</v>
      </c>
      <c r="W271" s="1">
        <v>45.454498291015625</v>
      </c>
      <c r="X271" s="1">
        <v>9.1666698455810547</v>
      </c>
      <c r="Y271">
        <v>3.1996150000000001</v>
      </c>
      <c r="Z271">
        <v>85.521967069188079</v>
      </c>
      <c r="AA271">
        <v>11.967639999999999</v>
      </c>
      <c r="AB271" t="s">
        <v>1144</v>
      </c>
      <c r="AC271" t="s">
        <v>1119</v>
      </c>
      <c r="AD271">
        <v>31882706312.5</v>
      </c>
      <c r="AE271" t="s">
        <v>1120</v>
      </c>
      <c r="AF271">
        <v>0.77681368589401245</v>
      </c>
      <c r="AG271">
        <v>21.266121250000001</v>
      </c>
    </row>
    <row r="272" spans="1:33" hidden="1" x14ac:dyDescent="0.3">
      <c r="A272" t="s">
        <v>678</v>
      </c>
      <c r="B272" t="s">
        <v>678</v>
      </c>
      <c r="C272" t="s">
        <v>1425</v>
      </c>
      <c r="D272" t="s">
        <v>177</v>
      </c>
      <c r="E272" t="s">
        <v>14</v>
      </c>
      <c r="F272">
        <v>237427000</v>
      </c>
      <c r="G272" t="s">
        <v>1063</v>
      </c>
      <c r="H272" s="6">
        <v>3.4701000000000003E-4</v>
      </c>
      <c r="I272">
        <v>14.4436</v>
      </c>
      <c r="J272">
        <v>689971</v>
      </c>
      <c r="K272">
        <v>1969</v>
      </c>
      <c r="L272">
        <v>10340</v>
      </c>
      <c r="M272" t="s">
        <v>1070</v>
      </c>
      <c r="N272" s="1">
        <v>59.13</v>
      </c>
      <c r="O272" s="1">
        <v>14044</v>
      </c>
      <c r="P272" s="1">
        <v>6.4362533889628146</v>
      </c>
      <c r="Q272" s="1">
        <v>7.2059242381088007</v>
      </c>
      <c r="R272" s="1">
        <v>9.833380803189975</v>
      </c>
      <c r="S272" s="1">
        <v>0.85218190491440493</v>
      </c>
      <c r="T272" s="1">
        <v>3.4004675160362567</v>
      </c>
      <c r="U272" s="1" t="s">
        <v>1115</v>
      </c>
      <c r="V272" s="1" t="s">
        <v>1115</v>
      </c>
      <c r="W272" s="1">
        <v>16.66670036315918</v>
      </c>
      <c r="X272" s="1">
        <v>24.16670036315918</v>
      </c>
      <c r="Y272">
        <v>1.656433</v>
      </c>
      <c r="Z272">
        <v>70.418268472595713</v>
      </c>
      <c r="AA272">
        <v>2.9134150000000001</v>
      </c>
      <c r="AB272" t="s">
        <v>1149</v>
      </c>
      <c r="AC272" t="s">
        <v>1119</v>
      </c>
      <c r="AD272">
        <v>14587518074.879999</v>
      </c>
      <c r="AE272" t="s">
        <v>1120</v>
      </c>
      <c r="AF272">
        <v>0.80334562063217163</v>
      </c>
      <c r="AG272">
        <v>16.477875000000001</v>
      </c>
    </row>
    <row r="273" spans="1:33" hidden="1" x14ac:dyDescent="0.3">
      <c r="A273" t="s">
        <v>946</v>
      </c>
      <c r="B273" t="s">
        <v>946</v>
      </c>
      <c r="C273" t="s">
        <v>1426</v>
      </c>
      <c r="D273" t="s">
        <v>445</v>
      </c>
      <c r="E273" t="s">
        <v>21</v>
      </c>
      <c r="F273">
        <v>136689600</v>
      </c>
      <c r="G273" t="s">
        <v>1063</v>
      </c>
      <c r="H273" s="6">
        <v>3.8837000000000002E-4</v>
      </c>
      <c r="I273">
        <v>20.094999999999999</v>
      </c>
      <c r="J273">
        <v>816716</v>
      </c>
      <c r="K273">
        <v>2005</v>
      </c>
      <c r="L273">
        <v>43000</v>
      </c>
      <c r="M273" t="s">
        <v>1071</v>
      </c>
      <c r="N273" s="1">
        <v>97.234999999999999</v>
      </c>
      <c r="O273" s="1">
        <v>13737</v>
      </c>
      <c r="P273" s="1">
        <v>6.8285913473589446</v>
      </c>
      <c r="Q273" s="1">
        <v>5.4815461891242627</v>
      </c>
      <c r="R273" s="1">
        <v>8.3861105044769602</v>
      </c>
      <c r="S273" s="1">
        <v>5.9043381100504702</v>
      </c>
      <c r="T273" s="1">
        <v>9.4491918499040679</v>
      </c>
      <c r="U273" s="1" t="s">
        <v>1116</v>
      </c>
      <c r="V273" s="1" t="s">
        <v>1115</v>
      </c>
      <c r="W273" s="1">
        <v>27.272699356079102</v>
      </c>
      <c r="X273" s="1">
        <v>8.6666698455810547</v>
      </c>
      <c r="Y273">
        <v>2.5963289999999999</v>
      </c>
      <c r="Z273">
        <v>83.931543460360572</v>
      </c>
      <c r="AA273">
        <v>9.729927</v>
      </c>
      <c r="AB273" t="s">
        <v>1124</v>
      </c>
      <c r="AC273" t="s">
        <v>1119</v>
      </c>
      <c r="AD273">
        <v>13442051035.380001</v>
      </c>
      <c r="AE273" t="s">
        <v>1120</v>
      </c>
      <c r="AF273">
        <v>0.76738917827606201</v>
      </c>
      <c r="AG273">
        <v>11.67405656</v>
      </c>
    </row>
    <row r="274" spans="1:33" hidden="1" x14ac:dyDescent="0.3">
      <c r="A274" t="s">
        <v>673</v>
      </c>
      <c r="B274" t="s">
        <v>673</v>
      </c>
      <c r="C274" t="s">
        <v>1427</v>
      </c>
      <c r="D274" t="s">
        <v>172</v>
      </c>
      <c r="E274" t="s">
        <v>39</v>
      </c>
      <c r="F274">
        <v>289700400</v>
      </c>
      <c r="G274" t="s">
        <v>1063</v>
      </c>
      <c r="H274" s="6">
        <v>7.5849000000000001E-4</v>
      </c>
      <c r="I274">
        <v>6.6424000000000003</v>
      </c>
      <c r="J274">
        <v>2118257</v>
      </c>
      <c r="K274">
        <v>1991</v>
      </c>
      <c r="L274">
        <v>12012</v>
      </c>
      <c r="M274" t="s">
        <v>1102</v>
      </c>
      <c r="N274" s="1">
        <v>100.8</v>
      </c>
      <c r="O274" s="1">
        <v>33671.01</v>
      </c>
      <c r="P274" s="1">
        <v>9.1096406560277146</v>
      </c>
      <c r="Q274" s="1">
        <v>13.703553888047907</v>
      </c>
      <c r="R274" s="1">
        <v>20.057328247652801</v>
      </c>
      <c r="S274" s="1">
        <v>9.7724103502426996</v>
      </c>
      <c r="T274" s="1">
        <v>12.600276179589056</v>
      </c>
      <c r="U274" s="1" t="s">
        <v>1115</v>
      </c>
      <c r="V274" s="1" t="s">
        <v>1115</v>
      </c>
      <c r="W274" s="1">
        <v>18.181800842285156</v>
      </c>
      <c r="X274" s="1">
        <v>4.9166698455810547</v>
      </c>
      <c r="Y274">
        <v>4.9635179999999997</v>
      </c>
      <c r="Z274">
        <v>116.65686500846644</v>
      </c>
      <c r="AA274">
        <v>8.3120399999999997</v>
      </c>
      <c r="AB274" t="s">
        <v>1213</v>
      </c>
      <c r="AC274" t="s">
        <v>1119</v>
      </c>
      <c r="AD274">
        <v>29146903825.050003</v>
      </c>
      <c r="AE274" t="s">
        <v>1120</v>
      </c>
      <c r="AF274">
        <v>1.1778092384338379</v>
      </c>
      <c r="AG274">
        <v>23.114241249999999</v>
      </c>
    </row>
    <row r="275" spans="1:33" hidden="1" x14ac:dyDescent="0.3">
      <c r="A275" t="s">
        <v>691</v>
      </c>
      <c r="B275" t="s">
        <v>691</v>
      </c>
      <c r="C275" t="s">
        <v>1428</v>
      </c>
      <c r="D275" t="s">
        <v>190</v>
      </c>
      <c r="E275" t="s">
        <v>29</v>
      </c>
      <c r="F275">
        <v>88600000</v>
      </c>
      <c r="G275" t="s">
        <v>1063</v>
      </c>
      <c r="H275" s="6">
        <v>6.4034999999999993E-4</v>
      </c>
      <c r="I275">
        <v>13.311999999999999</v>
      </c>
      <c r="J275">
        <v>557656</v>
      </c>
      <c r="K275">
        <v>1994</v>
      </c>
      <c r="L275">
        <v>75500</v>
      </c>
      <c r="M275" t="s">
        <v>1100</v>
      </c>
      <c r="N275" s="1">
        <v>255.24</v>
      </c>
      <c r="O275" s="1">
        <v>16120.9</v>
      </c>
      <c r="P275" s="1">
        <v>7.4546767967273251</v>
      </c>
      <c r="Q275" s="1">
        <v>14.746695283762074</v>
      </c>
      <c r="R275" s="1">
        <v>20.21909446743048</v>
      </c>
      <c r="S275" s="1">
        <v>7.6092042034738183</v>
      </c>
      <c r="T275" s="1">
        <v>9.568274714018365</v>
      </c>
      <c r="U275" s="1" t="s">
        <v>1116</v>
      </c>
      <c r="V275" s="1" t="s">
        <v>1115</v>
      </c>
      <c r="W275" s="1">
        <v>30</v>
      </c>
      <c r="X275" s="1">
        <v>0.1</v>
      </c>
      <c r="Y275">
        <v>2.2484899999999999</v>
      </c>
      <c r="Z275">
        <v>98.364688952833347</v>
      </c>
      <c r="AA275">
        <v>8.259665</v>
      </c>
      <c r="AB275" t="s">
        <v>1154</v>
      </c>
      <c r="AC275" t="s">
        <v>1119</v>
      </c>
      <c r="AD275">
        <v>21662699999.999996</v>
      </c>
      <c r="AE275" t="s">
        <v>1120</v>
      </c>
      <c r="AF275">
        <v>0.87065249681472778</v>
      </c>
      <c r="AG275">
        <v>19.01224431</v>
      </c>
    </row>
    <row r="276" spans="1:33" hidden="1" x14ac:dyDescent="0.3">
      <c r="A276" t="s">
        <v>648</v>
      </c>
      <c r="B276" t="s">
        <v>648</v>
      </c>
      <c r="C276" t="s">
        <v>1429</v>
      </c>
      <c r="D276" t="s">
        <v>147</v>
      </c>
      <c r="E276" t="s">
        <v>21</v>
      </c>
      <c r="F276">
        <v>190402800</v>
      </c>
      <c r="G276" t="s">
        <v>1063</v>
      </c>
      <c r="H276" s="6">
        <v>1.1753E-3</v>
      </c>
      <c r="I276">
        <v>38.889600000000002</v>
      </c>
      <c r="J276">
        <v>1576004</v>
      </c>
      <c r="K276">
        <v>1926</v>
      </c>
      <c r="L276">
        <v>47000</v>
      </c>
      <c r="M276" t="s">
        <v>1089</v>
      </c>
      <c r="N276" s="1">
        <v>194.25</v>
      </c>
      <c r="O276" s="1">
        <v>17062</v>
      </c>
      <c r="P276" s="1">
        <v>7.7073264960399932</v>
      </c>
      <c r="Q276" s="1">
        <v>6.2243582229515884</v>
      </c>
      <c r="R276" s="1">
        <v>6.6053217676708478</v>
      </c>
      <c r="S276" s="1">
        <v>4.7952326745912099</v>
      </c>
      <c r="T276" s="1">
        <v>5.2790284983313649</v>
      </c>
      <c r="U276" s="1" t="s">
        <v>1115</v>
      </c>
      <c r="V276" s="1" t="s">
        <v>1115</v>
      </c>
      <c r="W276" s="1">
        <v>15.384599685668945</v>
      </c>
      <c r="X276" s="1">
        <v>1.75</v>
      </c>
      <c r="Y276">
        <v>1.1876599999999999</v>
      </c>
      <c r="Z276">
        <v>96.270611488891291</v>
      </c>
      <c r="AA276">
        <v>7.7946910000000003</v>
      </c>
      <c r="AB276" t="s">
        <v>1213</v>
      </c>
      <c r="AC276" t="s">
        <v>1119</v>
      </c>
      <c r="AD276">
        <v>40428225462.350006</v>
      </c>
      <c r="AE276" t="s">
        <v>1120</v>
      </c>
      <c r="AF276">
        <v>0.82836520671844482</v>
      </c>
      <c r="AG276">
        <v>23.403748589999999</v>
      </c>
    </row>
    <row r="277" spans="1:33" hidden="1" x14ac:dyDescent="0.3">
      <c r="A277" t="s">
        <v>811</v>
      </c>
      <c r="B277" t="s">
        <v>811</v>
      </c>
      <c r="C277" t="s">
        <v>1430</v>
      </c>
      <c r="D277" t="s">
        <v>310</v>
      </c>
      <c r="E277" t="s">
        <v>12</v>
      </c>
      <c r="F277">
        <v>492533000</v>
      </c>
      <c r="G277" t="s">
        <v>1063</v>
      </c>
      <c r="H277" s="6">
        <v>4.6375100000000001E-3</v>
      </c>
      <c r="I277">
        <v>42.835299999999997</v>
      </c>
      <c r="J277">
        <v>2039507</v>
      </c>
      <c r="K277">
        <v>2017</v>
      </c>
      <c r="L277">
        <v>65293</v>
      </c>
      <c r="M277" t="s">
        <v>1076</v>
      </c>
      <c r="N277" s="1">
        <v>333.02</v>
      </c>
      <c r="O277" s="1">
        <v>30793</v>
      </c>
      <c r="P277" s="1">
        <v>11.050569801644109</v>
      </c>
      <c r="Q277" s="1">
        <v>12.424901763387783</v>
      </c>
      <c r="R277" s="1">
        <v>16.185496703796318</v>
      </c>
      <c r="U277" s="1" t="s">
        <v>1115</v>
      </c>
      <c r="V277" s="1" t="s">
        <v>1115</v>
      </c>
      <c r="W277" s="1">
        <v>21.428600311279297</v>
      </c>
      <c r="X277" s="1">
        <v>1</v>
      </c>
      <c r="Y277">
        <v>2.4111699999999998</v>
      </c>
      <c r="Z277">
        <v>101.77662037858863</v>
      </c>
      <c r="AA277">
        <v>17.57986</v>
      </c>
      <c r="AB277" t="s">
        <v>1041</v>
      </c>
      <c r="AC277" t="s">
        <v>1163</v>
      </c>
      <c r="AD277">
        <v>158923029874.62</v>
      </c>
      <c r="AE277" t="s">
        <v>1120</v>
      </c>
      <c r="AF277">
        <v>0.90240871906280518</v>
      </c>
      <c r="AG277">
        <v>8.1625015600000008</v>
      </c>
    </row>
    <row r="278" spans="1:33" hidden="1" x14ac:dyDescent="0.3">
      <c r="A278" t="s">
        <v>1019</v>
      </c>
      <c r="B278" t="s">
        <v>1019</v>
      </c>
      <c r="C278" t="s">
        <v>1431</v>
      </c>
      <c r="D278" t="s">
        <v>516</v>
      </c>
      <c r="E278" t="s">
        <v>39</v>
      </c>
      <c r="F278">
        <v>267175000</v>
      </c>
      <c r="G278" t="s">
        <v>1065</v>
      </c>
      <c r="H278" s="6">
        <v>4.2568E-4</v>
      </c>
      <c r="I278">
        <v>13.721399999999999</v>
      </c>
      <c r="J278">
        <v>1367287</v>
      </c>
      <c r="K278">
        <v>1998</v>
      </c>
      <c r="L278">
        <v>46000</v>
      </c>
      <c r="M278" t="s">
        <v>1085</v>
      </c>
      <c r="N278" s="1">
        <v>57.9</v>
      </c>
      <c r="O278" s="1">
        <v>13088.504000000001</v>
      </c>
      <c r="P278" s="1">
        <v>8.0375109726649381</v>
      </c>
      <c r="Q278" s="1">
        <v>8.3345888880807149</v>
      </c>
      <c r="R278" s="1">
        <v>11.264633452379279</v>
      </c>
      <c r="S278" s="1">
        <v>5.7924505199999254</v>
      </c>
      <c r="T278" s="1">
        <v>7.7438424392139353</v>
      </c>
      <c r="U278" s="1" t="s">
        <v>1115</v>
      </c>
      <c r="V278" s="1" t="s">
        <v>1115</v>
      </c>
      <c r="W278" s="1">
        <v>25</v>
      </c>
      <c r="X278" s="1">
        <v>5.8333301544189453</v>
      </c>
      <c r="Y278">
        <v>2.9026510000000001</v>
      </c>
      <c r="Z278">
        <v>112.29508481303397</v>
      </c>
      <c r="AA278">
        <v>6.7909699999999997</v>
      </c>
      <c r="AB278" t="s">
        <v>1128</v>
      </c>
      <c r="AC278" t="s">
        <v>1119</v>
      </c>
      <c r="AD278">
        <v>15065997404.15</v>
      </c>
      <c r="AE278" t="s">
        <v>1120</v>
      </c>
      <c r="AF278">
        <v>0.96787786483764648</v>
      </c>
      <c r="AG278">
        <v>11.066000000000001</v>
      </c>
    </row>
    <row r="279" spans="1:33" hidden="1" x14ac:dyDescent="0.3">
      <c r="A279" t="s">
        <v>674</v>
      </c>
      <c r="B279" t="s">
        <v>674</v>
      </c>
      <c r="C279" t="s">
        <v>1432</v>
      </c>
      <c r="D279" t="s">
        <v>173</v>
      </c>
      <c r="E279" t="s">
        <v>29</v>
      </c>
      <c r="F279">
        <v>950177900</v>
      </c>
      <c r="G279" t="s">
        <v>1063</v>
      </c>
      <c r="H279" s="6">
        <v>7.73699E-3</v>
      </c>
      <c r="I279">
        <v>49.125700000000002</v>
      </c>
      <c r="J279">
        <v>2995483</v>
      </c>
      <c r="K279">
        <v>1901</v>
      </c>
      <c r="L279">
        <v>35000</v>
      </c>
      <c r="M279" t="s">
        <v>1069</v>
      </c>
      <c r="N279" s="1">
        <v>356.42</v>
      </c>
      <c r="O279" s="1">
        <v>28541.4</v>
      </c>
      <c r="P279" s="1">
        <v>7.6117906097346628</v>
      </c>
      <c r="Q279" s="1">
        <v>21.879795665244171</v>
      </c>
      <c r="R279" s="1">
        <v>24.971795356920122</v>
      </c>
      <c r="S279" s="1">
        <v>10.579325604936519</v>
      </c>
      <c r="T279" s="1">
        <v>17.036466634071871</v>
      </c>
      <c r="U279" s="1" t="s">
        <v>1116</v>
      </c>
      <c r="V279" s="1" t="s">
        <v>1115</v>
      </c>
      <c r="W279" s="1">
        <v>30.769199371337891</v>
      </c>
      <c r="X279" s="1">
        <v>6.1666698455810547</v>
      </c>
      <c r="Y279">
        <v>2.6058889999999999</v>
      </c>
      <c r="Z279">
        <v>84.311903101489733</v>
      </c>
      <c r="AA279">
        <v>35.492060000000002</v>
      </c>
      <c r="AB279" t="s">
        <v>1250</v>
      </c>
      <c r="AC279" t="s">
        <v>1119</v>
      </c>
      <c r="AD279">
        <v>320837069714.00006</v>
      </c>
      <c r="AE279" t="s">
        <v>1120</v>
      </c>
      <c r="AF279">
        <v>0.72915148735046387</v>
      </c>
      <c r="AG279">
        <v>24.273369379999998</v>
      </c>
    </row>
    <row r="280" spans="1:33" hidden="1" x14ac:dyDescent="0.3">
      <c r="A280" t="s">
        <v>834</v>
      </c>
      <c r="B280" t="s">
        <v>834</v>
      </c>
      <c r="C280" t="s">
        <v>1433</v>
      </c>
      <c r="D280" t="s">
        <v>333</v>
      </c>
      <c r="E280" t="s">
        <v>21</v>
      </c>
      <c r="F280">
        <v>255297300</v>
      </c>
      <c r="G280" t="s">
        <v>1063</v>
      </c>
      <c r="H280" s="6">
        <v>3.1789099999999996E-3</v>
      </c>
      <c r="I280">
        <v>21.133800000000001</v>
      </c>
      <c r="J280">
        <v>1633264</v>
      </c>
      <c r="K280">
        <v>1994</v>
      </c>
      <c r="L280">
        <v>116000</v>
      </c>
      <c r="M280" t="s">
        <v>1089</v>
      </c>
      <c r="N280" s="1">
        <v>445.93</v>
      </c>
      <c r="O280" s="1">
        <v>65984</v>
      </c>
      <c r="P280" s="1">
        <v>7.2676822028728134</v>
      </c>
      <c r="Q280" s="1">
        <v>8.6869544131910761</v>
      </c>
      <c r="R280" s="1">
        <v>12.651551891367605</v>
      </c>
      <c r="S280" s="1">
        <v>12.381574146311866</v>
      </c>
      <c r="T280" s="1">
        <v>35.810994552998928</v>
      </c>
      <c r="U280" s="1" t="s">
        <v>1116</v>
      </c>
      <c r="V280" s="1" t="s">
        <v>1115</v>
      </c>
      <c r="W280" s="1">
        <v>30.769199371337891</v>
      </c>
      <c r="X280" s="1">
        <v>2.75</v>
      </c>
      <c r="Y280">
        <v>2.6520730000000001</v>
      </c>
      <c r="Z280">
        <v>78.469847412719389</v>
      </c>
      <c r="AA280">
        <v>8.8559599999999996</v>
      </c>
      <c r="AB280" t="s">
        <v>1234</v>
      </c>
      <c r="AC280" t="s">
        <v>1119</v>
      </c>
      <c r="AD280">
        <v>119759962491.8</v>
      </c>
      <c r="AE280" t="s">
        <v>1120</v>
      </c>
      <c r="AF280">
        <v>0.71180778741836548</v>
      </c>
      <c r="AG280">
        <v>30.330673440000002</v>
      </c>
    </row>
    <row r="281" spans="1:33" hidden="1" x14ac:dyDescent="0.3">
      <c r="A281" t="s">
        <v>677</v>
      </c>
      <c r="B281" t="s">
        <v>677</v>
      </c>
      <c r="C281" t="s">
        <v>1434</v>
      </c>
      <c r="D281" t="s">
        <v>176</v>
      </c>
      <c r="E281" t="s">
        <v>14</v>
      </c>
      <c r="F281">
        <v>169215500</v>
      </c>
      <c r="G281" t="s">
        <v>1063</v>
      </c>
      <c r="H281" s="6">
        <v>1.5484E-4</v>
      </c>
      <c r="I281">
        <v>6.7282000000000002</v>
      </c>
      <c r="J281">
        <v>2998553</v>
      </c>
      <c r="K281">
        <v>1968</v>
      </c>
      <c r="L281">
        <v>10848</v>
      </c>
      <c r="M281" t="s">
        <v>1070</v>
      </c>
      <c r="N281" s="1">
        <v>31.35</v>
      </c>
      <c r="O281" s="1">
        <v>19230</v>
      </c>
      <c r="P281" s="1">
        <v>8.3539771300995405</v>
      </c>
      <c r="Q281" s="1">
        <v>7.3062922516900679</v>
      </c>
      <c r="R281" s="1">
        <v>9.921996879875195</v>
      </c>
      <c r="S281" s="1">
        <v>0.42532028778838293</v>
      </c>
      <c r="T281" s="1">
        <v>7.4881312753166025</v>
      </c>
      <c r="U281" s="1" t="s">
        <v>1115</v>
      </c>
      <c r="V281" s="1" t="s">
        <v>1115</v>
      </c>
      <c r="W281" s="1">
        <v>30.769199371337891</v>
      </c>
      <c r="X281" s="1">
        <v>0.83333301544189453</v>
      </c>
      <c r="Y281">
        <v>1.81993</v>
      </c>
      <c r="Z281">
        <v>86.38602773167753</v>
      </c>
      <c r="AA281">
        <v>-15.18018</v>
      </c>
      <c r="AB281" t="s">
        <v>1130</v>
      </c>
      <c r="AC281" t="s">
        <v>1119</v>
      </c>
      <c r="AD281">
        <v>5841317817.2800007</v>
      </c>
      <c r="AE281" t="s">
        <v>1125</v>
      </c>
      <c r="AF281">
        <v>1.325416088104248</v>
      </c>
      <c r="AG281">
        <v>17.874806249999999</v>
      </c>
    </row>
    <row r="282" spans="1:33" hidden="1" x14ac:dyDescent="0.3">
      <c r="A282" t="s">
        <v>618</v>
      </c>
      <c r="B282" t="s">
        <v>618</v>
      </c>
      <c r="C282" t="s">
        <v>1435</v>
      </c>
      <c r="D282" t="s">
        <v>117</v>
      </c>
      <c r="E282" t="s">
        <v>47</v>
      </c>
      <c r="F282">
        <v>251021800</v>
      </c>
      <c r="G282" t="s">
        <v>1065</v>
      </c>
      <c r="H282" s="6">
        <v>3.8710000000000003E-4</v>
      </c>
      <c r="I282">
        <v>20.110399999999998</v>
      </c>
      <c r="J282">
        <v>1259131</v>
      </c>
      <c r="K282">
        <v>1981</v>
      </c>
      <c r="L282">
        <v>3313</v>
      </c>
      <c r="M282" t="s">
        <v>1075</v>
      </c>
      <c r="N282" s="1">
        <v>54.87</v>
      </c>
      <c r="O282" s="1">
        <v>3669</v>
      </c>
      <c r="P282" s="1">
        <v>6.6364132001281053</v>
      </c>
      <c r="Q282" s="1">
        <v>18.370128100299809</v>
      </c>
      <c r="R282" s="1">
        <v>21.668029435813573</v>
      </c>
      <c r="S282" s="1">
        <v>3.5583121302675451</v>
      </c>
      <c r="T282" s="1">
        <v>5.9538725436850699</v>
      </c>
      <c r="U282" s="1" t="s">
        <v>1116</v>
      </c>
      <c r="V282" s="1" t="s">
        <v>1115</v>
      </c>
      <c r="W282" s="1">
        <v>40</v>
      </c>
      <c r="X282" s="1">
        <v>3.6666700839996338</v>
      </c>
      <c r="Y282">
        <v>2.4716290000000001</v>
      </c>
      <c r="Z282">
        <v>80.145328450942614</v>
      </c>
      <c r="AA282">
        <v>43.813000000000002</v>
      </c>
      <c r="AB282" t="s">
        <v>1175</v>
      </c>
      <c r="AC282" t="s">
        <v>1119</v>
      </c>
      <c r="AD282">
        <v>13537607291.9</v>
      </c>
      <c r="AE282" t="s">
        <v>1120</v>
      </c>
      <c r="AF282">
        <v>0.73267227411270142</v>
      </c>
      <c r="AG282">
        <v>21.266581250000002</v>
      </c>
    </row>
    <row r="283" spans="1:33" hidden="1" x14ac:dyDescent="0.3">
      <c r="A283" t="s">
        <v>679</v>
      </c>
      <c r="B283" t="s">
        <v>679</v>
      </c>
      <c r="C283" t="s">
        <v>1436</v>
      </c>
      <c r="D283" t="s">
        <v>178</v>
      </c>
      <c r="E283" t="s">
        <v>39</v>
      </c>
      <c r="F283">
        <v>604702600</v>
      </c>
      <c r="G283" t="s">
        <v>1063</v>
      </c>
      <c r="H283" s="6">
        <v>3.89303E-3</v>
      </c>
      <c r="I283">
        <v>21.177</v>
      </c>
      <c r="J283">
        <v>2926603</v>
      </c>
      <c r="K283">
        <v>1952</v>
      </c>
      <c r="L283">
        <v>200000</v>
      </c>
      <c r="M283" t="s">
        <v>1067</v>
      </c>
      <c r="N283" s="1">
        <v>212.04</v>
      </c>
      <c r="O283" s="1">
        <v>96250</v>
      </c>
      <c r="P283" s="1">
        <v>8.2668331253366318</v>
      </c>
      <c r="Q283" s="1">
        <v>8.7709090909090897</v>
      </c>
      <c r="R283" s="1">
        <v>12.564155844155845</v>
      </c>
      <c r="S283" s="1">
        <v>12.022033576310445</v>
      </c>
      <c r="T283" s="1">
        <v>22.781851565383697</v>
      </c>
      <c r="U283" s="1" t="s">
        <v>1116</v>
      </c>
      <c r="V283" s="1" t="s">
        <v>1115</v>
      </c>
      <c r="W283" s="1">
        <v>30</v>
      </c>
      <c r="X283" s="1">
        <v>4.6666698455810547</v>
      </c>
      <c r="Y283">
        <v>3.861856</v>
      </c>
      <c r="Z283">
        <v>81.512891098020717</v>
      </c>
      <c r="AA283">
        <v>17.851680000000002</v>
      </c>
      <c r="AB283" t="s">
        <v>1154</v>
      </c>
      <c r="AC283" t="s">
        <v>1119</v>
      </c>
      <c r="AD283">
        <v>130537144865.25002</v>
      </c>
      <c r="AE283" t="s">
        <v>1120</v>
      </c>
      <c r="AF283">
        <v>1.0681254863739014</v>
      </c>
      <c r="AG283">
        <v>11.82545</v>
      </c>
    </row>
    <row r="284" spans="1:33" x14ac:dyDescent="0.3">
      <c r="A284" t="s">
        <v>985</v>
      </c>
      <c r="B284" t="s">
        <v>985</v>
      </c>
      <c r="C284" t="s">
        <v>1437</v>
      </c>
      <c r="D284" t="s">
        <v>483</v>
      </c>
      <c r="E284" t="s">
        <v>19</v>
      </c>
      <c r="F284">
        <v>134936200</v>
      </c>
      <c r="G284" t="s">
        <v>1065</v>
      </c>
      <c r="H284" s="6">
        <v>2.06588E-3</v>
      </c>
      <c r="I284">
        <v>14.227499999999999</v>
      </c>
      <c r="J284">
        <v>1426824</v>
      </c>
      <c r="K284">
        <v>1989</v>
      </c>
      <c r="L284">
        <v>17700</v>
      </c>
      <c r="M284" t="s">
        <v>1072</v>
      </c>
      <c r="N284" s="1">
        <v>478.29</v>
      </c>
      <c r="O284" s="1">
        <v>17227.039000000001</v>
      </c>
      <c r="P284" s="1">
        <v>11.830028228511262</v>
      </c>
      <c r="Q284" s="1">
        <v>26.732893563426657</v>
      </c>
      <c r="R284" s="1">
        <v>31.240551553868311</v>
      </c>
      <c r="S284" s="1">
        <v>21.543884435116546</v>
      </c>
      <c r="T284" s="1">
        <v>29.537649544792181</v>
      </c>
      <c r="U284" s="1" t="s">
        <v>1115</v>
      </c>
      <c r="V284" s="1" t="s">
        <v>1115</v>
      </c>
      <c r="W284" s="1">
        <v>30</v>
      </c>
      <c r="X284" s="1">
        <v>4.25</v>
      </c>
      <c r="Y284">
        <v>1.818856</v>
      </c>
      <c r="Z284">
        <v>90.909858363888091</v>
      </c>
      <c r="AA284">
        <v>20.433879999999998</v>
      </c>
      <c r="AB284" t="s">
        <v>1118</v>
      </c>
      <c r="AC284" t="s">
        <v>1119</v>
      </c>
      <c r="AD284">
        <v>70295018078.550003</v>
      </c>
      <c r="AE284" t="s">
        <v>1120</v>
      </c>
      <c r="AF284">
        <v>1.5549319982528687</v>
      </c>
      <c r="AG284">
        <v>13.44756875</v>
      </c>
    </row>
    <row r="285" spans="1:33" hidden="1" x14ac:dyDescent="0.3">
      <c r="A285" t="s">
        <v>599</v>
      </c>
      <c r="B285" t="s">
        <v>599</v>
      </c>
      <c r="C285" t="s">
        <v>1438</v>
      </c>
      <c r="D285" t="s">
        <v>98</v>
      </c>
      <c r="E285" t="s">
        <v>17</v>
      </c>
      <c r="F285">
        <v>1034583000</v>
      </c>
      <c r="G285" t="s">
        <v>1063</v>
      </c>
      <c r="H285" s="6">
        <v>1.3351999999999998E-4</v>
      </c>
      <c r="I285">
        <v>2.6339999999999999</v>
      </c>
      <c r="J285">
        <v>21950420</v>
      </c>
      <c r="K285">
        <v>1968</v>
      </c>
      <c r="L285">
        <v>29000</v>
      </c>
      <c r="M285" t="s">
        <v>1099</v>
      </c>
      <c r="N285" s="1">
        <v>5.5949999999999998</v>
      </c>
      <c r="O285" s="1">
        <v>19687</v>
      </c>
      <c r="P285" s="1">
        <v>5.4952069762603415</v>
      </c>
      <c r="Q285" s="1">
        <v>10.326611469497637</v>
      </c>
      <c r="R285" s="1">
        <v>21.765632143038555</v>
      </c>
      <c r="S285" s="1">
        <v>-1.2875907731347591</v>
      </c>
      <c r="T285" s="1">
        <v>1.2955123864986771</v>
      </c>
      <c r="U285" s="1" t="s">
        <v>1115</v>
      </c>
      <c r="V285" s="1" t="s">
        <v>1115</v>
      </c>
      <c r="W285" s="1">
        <v>18.181800842285156</v>
      </c>
      <c r="X285" s="1">
        <v>0.33333298563957214</v>
      </c>
      <c r="Y285">
        <v>5.4722309999999998</v>
      </c>
      <c r="Z285">
        <v>82.515148725046956</v>
      </c>
      <c r="AA285">
        <v>-13.022869999999999</v>
      </c>
      <c r="AB285" t="s">
        <v>1320</v>
      </c>
      <c r="AC285" t="s">
        <v>1119</v>
      </c>
      <c r="AD285">
        <v>5214297528.7199993</v>
      </c>
      <c r="AE285" t="s">
        <v>1125</v>
      </c>
      <c r="AF285">
        <v>1.0624352693557739</v>
      </c>
      <c r="AG285">
        <v>23.31959955</v>
      </c>
    </row>
    <row r="286" spans="1:33" hidden="1" x14ac:dyDescent="0.3">
      <c r="A286" t="s">
        <v>726</v>
      </c>
      <c r="B286" t="s">
        <v>726</v>
      </c>
      <c r="C286" t="s">
        <v>1439</v>
      </c>
      <c r="D286" t="s">
        <v>226</v>
      </c>
      <c r="E286" t="s">
        <v>21</v>
      </c>
      <c r="F286">
        <v>593752000</v>
      </c>
      <c r="G286" t="s">
        <v>1063</v>
      </c>
      <c r="H286" s="6">
        <v>6.2138999999999998E-4</v>
      </c>
      <c r="I286">
        <v>45.990499999999997</v>
      </c>
      <c r="J286">
        <v>7876399</v>
      </c>
      <c r="K286">
        <v>1967</v>
      </c>
      <c r="L286">
        <v>64123</v>
      </c>
      <c r="M286" t="s">
        <v>1066</v>
      </c>
      <c r="N286" s="1">
        <v>37.33</v>
      </c>
      <c r="O286" s="1">
        <v>23814</v>
      </c>
      <c r="P286" s="1">
        <v>7.0562370561388637</v>
      </c>
      <c r="Q286" s="1">
        <v>2.263374485596708</v>
      </c>
      <c r="R286" s="1">
        <v>4.2705971277399852</v>
      </c>
      <c r="S286" s="1">
        <v>2.5035037821316961</v>
      </c>
      <c r="T286" s="1">
        <v>4.9875946234634103</v>
      </c>
      <c r="U286" s="1" t="s">
        <v>1116</v>
      </c>
      <c r="V286" s="1" t="s">
        <v>1115</v>
      </c>
      <c r="W286" s="1">
        <v>16.66670036315918</v>
      </c>
      <c r="X286" s="1">
        <v>1.0833300352096558</v>
      </c>
      <c r="Y286">
        <v>1.105164</v>
      </c>
      <c r="Z286">
        <v>78.300070064320707</v>
      </c>
      <c r="AA286">
        <v>-9.9380819999999996</v>
      </c>
      <c r="AB286" t="s">
        <v>1122</v>
      </c>
      <c r="AC286" t="s">
        <v>1119</v>
      </c>
      <c r="AD286">
        <v>21386947184.080002</v>
      </c>
      <c r="AE286" t="s">
        <v>1120</v>
      </c>
      <c r="AF286">
        <v>0.86515331268310547</v>
      </c>
      <c r="AG286">
        <v>30.814281250000001</v>
      </c>
    </row>
    <row r="287" spans="1:33" hidden="1" x14ac:dyDescent="0.3">
      <c r="A287" t="s">
        <v>1023</v>
      </c>
      <c r="B287" t="s">
        <v>1023</v>
      </c>
      <c r="C287" t="s">
        <v>1440</v>
      </c>
      <c r="D287" t="s">
        <v>520</v>
      </c>
      <c r="E287" t="s">
        <v>39</v>
      </c>
      <c r="F287">
        <v>764166300</v>
      </c>
      <c r="G287" t="s">
        <v>1063</v>
      </c>
      <c r="H287" s="6">
        <v>5.5033999999999997E-4</v>
      </c>
      <c r="I287">
        <v>0</v>
      </c>
      <c r="J287">
        <v>6154827</v>
      </c>
      <c r="K287">
        <v>2004</v>
      </c>
      <c r="L287">
        <v>44500</v>
      </c>
      <c r="M287" t="s">
        <v>1091</v>
      </c>
      <c r="N287" s="1">
        <v>55</v>
      </c>
      <c r="O287" s="1">
        <v>4110</v>
      </c>
      <c r="P287" s="1">
        <v>7.6202735580935714</v>
      </c>
      <c r="Q287" s="1">
        <v>44.57420924574209</v>
      </c>
      <c r="R287" s="1">
        <v>-19.270072992700729</v>
      </c>
      <c r="S287" s="1">
        <v>3.8600712603388372</v>
      </c>
      <c r="T287" s="1">
        <v>3.3965067192943095</v>
      </c>
      <c r="U287" s="1" t="s">
        <v>1116</v>
      </c>
      <c r="V287" s="1" t="s">
        <v>1115</v>
      </c>
      <c r="W287" s="1">
        <v>27.272699356079102</v>
      </c>
      <c r="X287" s="1">
        <v>2.1666700839996338</v>
      </c>
      <c r="Y287">
        <v>4.0703139999999998</v>
      </c>
      <c r="Z287">
        <v>42.802616750197394</v>
      </c>
      <c r="AA287">
        <v>-3.5567359999999999</v>
      </c>
      <c r="AB287" t="s">
        <v>1275</v>
      </c>
      <c r="AC287" t="s">
        <v>1119</v>
      </c>
      <c r="AD287">
        <v>44213214512.349998</v>
      </c>
      <c r="AE287" t="s">
        <v>1120</v>
      </c>
      <c r="AF287">
        <v>0.84982812404632568</v>
      </c>
      <c r="AG287">
        <v>18.727237500000001</v>
      </c>
    </row>
    <row r="288" spans="1:33" hidden="1" x14ac:dyDescent="0.3">
      <c r="A288" t="s">
        <v>769</v>
      </c>
      <c r="B288" t="s">
        <v>769</v>
      </c>
      <c r="C288" t="s">
        <v>1441</v>
      </c>
      <c r="D288" t="s">
        <v>269</v>
      </c>
      <c r="E288" t="s">
        <v>27</v>
      </c>
      <c r="F288">
        <v>143870600</v>
      </c>
      <c r="G288" t="s">
        <v>1063</v>
      </c>
      <c r="H288" s="6">
        <v>4.1237000000000001E-4</v>
      </c>
      <c r="I288">
        <v>30.005500000000001</v>
      </c>
      <c r="J288">
        <v>1621296</v>
      </c>
      <c r="K288">
        <v>2016</v>
      </c>
      <c r="L288">
        <v>8000</v>
      </c>
      <c r="M288" t="s">
        <v>1073</v>
      </c>
      <c r="N288" s="1">
        <v>99.53</v>
      </c>
      <c r="O288" s="1">
        <v>4098.8999999999996</v>
      </c>
      <c r="P288" s="1">
        <v>7.154469763522636</v>
      </c>
      <c r="Q288" s="1">
        <v>4.9013149869477184</v>
      </c>
      <c r="R288" s="1">
        <v>10.841933201590672</v>
      </c>
      <c r="S288" s="1">
        <v>10.776637687596928</v>
      </c>
      <c r="T288" s="1">
        <v>17.421209292114366</v>
      </c>
      <c r="U288" s="1" t="s">
        <v>1115</v>
      </c>
      <c r="V288" s="1" t="s">
        <v>1115</v>
      </c>
      <c r="W288" s="1">
        <v>20</v>
      </c>
      <c r="X288" s="1">
        <v>6.3333301544189453</v>
      </c>
      <c r="Y288">
        <v>2.4362520000000001</v>
      </c>
      <c r="Z288">
        <v>95.668922443986318</v>
      </c>
      <c r="AA288">
        <v>12.43324</v>
      </c>
      <c r="AB288" t="s">
        <v>1442</v>
      </c>
      <c r="AC288" t="s">
        <v>1119</v>
      </c>
      <c r="AD288">
        <v>14263330292.6</v>
      </c>
      <c r="AE288" t="s">
        <v>1120</v>
      </c>
      <c r="AF288">
        <v>0.73993611335754395</v>
      </c>
      <c r="AG288">
        <v>25.907081250000001</v>
      </c>
    </row>
    <row r="289" spans="1:33" hidden="1" x14ac:dyDescent="0.3">
      <c r="A289" t="s">
        <v>523</v>
      </c>
      <c r="B289" t="s">
        <v>523</v>
      </c>
      <c r="C289" t="s">
        <v>1443</v>
      </c>
      <c r="D289" t="s">
        <v>11</v>
      </c>
      <c r="E289" t="s">
        <v>12</v>
      </c>
      <c r="F289">
        <v>325624400</v>
      </c>
      <c r="G289" t="s">
        <v>1063</v>
      </c>
      <c r="H289" s="6">
        <v>7.2780999999999996E-4</v>
      </c>
      <c r="I289">
        <v>8.3020999999999994</v>
      </c>
      <c r="J289">
        <v>1927314</v>
      </c>
      <c r="K289">
        <v>2009</v>
      </c>
      <c r="L289">
        <v>19100</v>
      </c>
      <c r="M289" t="s">
        <v>1076</v>
      </c>
      <c r="N289" s="1">
        <v>92.91</v>
      </c>
      <c r="O289" s="1">
        <v>50451</v>
      </c>
      <c r="P289" s="1">
        <v>7.1049575244776753</v>
      </c>
      <c r="Q289" s="1">
        <v>7.6945947553071301</v>
      </c>
      <c r="R289" s="1">
        <v>10.11080057877941</v>
      </c>
      <c r="S289" s="1">
        <v>11.848420319333766</v>
      </c>
      <c r="T289" s="1">
        <v>15.808390576885918</v>
      </c>
      <c r="U289" s="1" t="s">
        <v>1115</v>
      </c>
      <c r="V289" s="1" t="s">
        <v>1115</v>
      </c>
      <c r="W289" s="1">
        <v>27.272699356079102</v>
      </c>
      <c r="X289" s="1">
        <v>0.83333301544189453</v>
      </c>
      <c r="Y289">
        <v>4.8195819999999996</v>
      </c>
      <c r="Z289">
        <v>82.267324252328095</v>
      </c>
      <c r="AA289">
        <v>1.0862700000000001</v>
      </c>
      <c r="AB289" t="s">
        <v>1122</v>
      </c>
      <c r="AC289" t="s">
        <v>1119</v>
      </c>
      <c r="AD289">
        <v>32205540000</v>
      </c>
      <c r="AE289" t="s">
        <v>1120</v>
      </c>
      <c r="AF289">
        <v>0.83888900279998779</v>
      </c>
      <c r="AG289">
        <v>20.724506250000001</v>
      </c>
    </row>
    <row r="290" spans="1:33" x14ac:dyDescent="0.3">
      <c r="A290" t="s">
        <v>937</v>
      </c>
      <c r="B290" t="s">
        <v>937</v>
      </c>
      <c r="C290" t="s">
        <v>1444</v>
      </c>
      <c r="D290" t="s">
        <v>436</v>
      </c>
      <c r="E290" t="s">
        <v>17</v>
      </c>
      <c r="F290">
        <v>230879900</v>
      </c>
      <c r="G290" t="s">
        <v>1063</v>
      </c>
      <c r="H290" s="6">
        <v>3.2812E-4</v>
      </c>
      <c r="I290">
        <v>116.2063</v>
      </c>
      <c r="J290">
        <v>2048399</v>
      </c>
      <c r="K290">
        <v>2005</v>
      </c>
      <c r="L290">
        <v>10200</v>
      </c>
      <c r="M290" t="s">
        <v>1103</v>
      </c>
      <c r="N290" s="1">
        <v>76.37</v>
      </c>
      <c r="O290" s="1">
        <v>6268.4470000000001</v>
      </c>
      <c r="P290" s="1">
        <v>8.5127258572881956</v>
      </c>
      <c r="Q290" s="1">
        <v>-10.383815959519161</v>
      </c>
      <c r="R290" s="1">
        <v>-6.6660530112163343</v>
      </c>
      <c r="S290" s="1">
        <v>-3.9632603451857542</v>
      </c>
      <c r="T290" s="1">
        <v>-4.2381096309884185</v>
      </c>
      <c r="U290" s="1" t="s">
        <v>1115</v>
      </c>
      <c r="V290" s="1" t="s">
        <v>1115</v>
      </c>
      <c r="W290" s="1">
        <v>27.272699356079102</v>
      </c>
      <c r="X290" s="1">
        <v>18.25</v>
      </c>
      <c r="Y290">
        <v>8.6807850000000002</v>
      </c>
      <c r="Z290">
        <v>74.49782760448025</v>
      </c>
      <c r="AA290">
        <v>12.1059</v>
      </c>
      <c r="AB290" t="s">
        <v>1118</v>
      </c>
      <c r="AC290" t="s">
        <v>1119</v>
      </c>
      <c r="AD290">
        <v>18419596746.619999</v>
      </c>
      <c r="AE290" t="s">
        <v>1120</v>
      </c>
      <c r="AF290">
        <v>1.102485179901123</v>
      </c>
      <c r="AG290">
        <v>21.583384379999998</v>
      </c>
    </row>
    <row r="291" spans="1:33" hidden="1" x14ac:dyDescent="0.3">
      <c r="A291" t="s">
        <v>931</v>
      </c>
      <c r="B291" t="s">
        <v>931</v>
      </c>
      <c r="C291" t="s">
        <v>1445</v>
      </c>
      <c r="D291" t="s">
        <v>430</v>
      </c>
      <c r="E291" t="s">
        <v>19</v>
      </c>
      <c r="F291">
        <v>956000000</v>
      </c>
      <c r="G291" t="s">
        <v>1063</v>
      </c>
      <c r="H291" s="6">
        <v>9.2037899999999999E-3</v>
      </c>
      <c r="I291">
        <v>36.5884</v>
      </c>
      <c r="J291">
        <v>3079112</v>
      </c>
      <c r="K291">
        <v>2001</v>
      </c>
      <c r="L291">
        <v>24000</v>
      </c>
      <c r="M291" t="s">
        <v>1071</v>
      </c>
      <c r="N291" s="1">
        <v>375.59</v>
      </c>
      <c r="O291" s="1">
        <v>22237</v>
      </c>
      <c r="P291" s="1">
        <v>8.9352230224864932</v>
      </c>
      <c r="Q291" s="1">
        <v>44.65530422269191</v>
      </c>
      <c r="R291" s="1">
        <v>55.151324369294422</v>
      </c>
      <c r="S291" s="1">
        <v>25.234872945700278</v>
      </c>
      <c r="T291" s="1">
        <v>48.169669573186248</v>
      </c>
      <c r="U291" s="1" t="s">
        <v>1115</v>
      </c>
      <c r="V291" s="1" t="s">
        <v>1115</v>
      </c>
      <c r="W291" s="1">
        <v>26.66670036315918</v>
      </c>
      <c r="X291" s="1">
        <v>2.1666700839996338</v>
      </c>
      <c r="Y291">
        <v>2.0164580000000001</v>
      </c>
      <c r="Z291">
        <v>92.910470934324735</v>
      </c>
      <c r="AA291">
        <v>18.435120000000001</v>
      </c>
      <c r="AB291" t="s">
        <v>1149</v>
      </c>
      <c r="AC291" t="s">
        <v>1119</v>
      </c>
      <c r="AD291">
        <v>356559320000</v>
      </c>
      <c r="AE291" t="s">
        <v>1120</v>
      </c>
      <c r="AF291">
        <v>0.96772807836532593</v>
      </c>
      <c r="AG291">
        <v>17.070458120000001</v>
      </c>
    </row>
    <row r="292" spans="1:33" hidden="1" x14ac:dyDescent="0.3">
      <c r="A292" t="s">
        <v>954</v>
      </c>
      <c r="B292" t="s">
        <v>954</v>
      </c>
      <c r="C292" t="s">
        <v>1446</v>
      </c>
      <c r="D292" t="s">
        <v>452</v>
      </c>
      <c r="E292" t="s">
        <v>33</v>
      </c>
      <c r="F292">
        <v>118645300</v>
      </c>
      <c r="G292" t="s">
        <v>1063</v>
      </c>
      <c r="H292" s="6">
        <v>5.7063000000000003E-4</v>
      </c>
      <c r="I292">
        <v>31.578499999999998</v>
      </c>
      <c r="J292">
        <v>746555</v>
      </c>
      <c r="K292">
        <v>1993</v>
      </c>
      <c r="L292">
        <v>2429</v>
      </c>
      <c r="M292" t="s">
        <v>1081</v>
      </c>
      <c r="N292" s="1">
        <v>161.54</v>
      </c>
      <c r="O292" s="1">
        <v>2019.866</v>
      </c>
      <c r="P292" s="1">
        <v>8.1992829244078802</v>
      </c>
      <c r="Q292" s="1">
        <v>31.558331097211401</v>
      </c>
      <c r="R292" s="1">
        <v>31.134639624608763</v>
      </c>
      <c r="S292" s="1">
        <v>3.5547448662166388</v>
      </c>
      <c r="T292" s="1">
        <v>4.3437743619215956</v>
      </c>
      <c r="U292" s="1" t="s">
        <v>1116</v>
      </c>
      <c r="V292" s="1" t="s">
        <v>1115</v>
      </c>
      <c r="W292" s="1">
        <v>25</v>
      </c>
      <c r="X292" s="1">
        <v>21.41670036315918</v>
      </c>
      <c r="Y292">
        <v>4.6185270000000003</v>
      </c>
      <c r="Z292">
        <v>97.203402709336714</v>
      </c>
      <c r="AA292">
        <v>15.583920000000001</v>
      </c>
      <c r="AB292" t="s">
        <v>1190</v>
      </c>
      <c r="AC292" t="s">
        <v>1119</v>
      </c>
      <c r="AD292">
        <v>19945190548.959999</v>
      </c>
      <c r="AE292" t="s">
        <v>1120</v>
      </c>
      <c r="AF292">
        <v>0.89992678165435791</v>
      </c>
      <c r="AG292">
        <v>13.08594375</v>
      </c>
    </row>
    <row r="293" spans="1:33" hidden="1" x14ac:dyDescent="0.3">
      <c r="A293" t="s">
        <v>762</v>
      </c>
      <c r="B293" t="s">
        <v>762</v>
      </c>
      <c r="C293" t="s">
        <v>1447</v>
      </c>
      <c r="D293" t="s">
        <v>262</v>
      </c>
      <c r="E293" t="s">
        <v>39</v>
      </c>
      <c r="F293">
        <v>316539600</v>
      </c>
      <c r="G293" t="s">
        <v>1065</v>
      </c>
      <c r="H293" s="6">
        <v>1.3470799999999998E-3</v>
      </c>
      <c r="I293">
        <v>26.618400000000001</v>
      </c>
      <c r="J293">
        <v>1746212</v>
      </c>
      <c r="K293">
        <v>1997</v>
      </c>
      <c r="L293">
        <v>120000</v>
      </c>
      <c r="M293" t="s">
        <v>1091</v>
      </c>
      <c r="N293" s="1">
        <v>162.30000000000001</v>
      </c>
      <c r="O293" s="1">
        <v>13857</v>
      </c>
      <c r="P293" s="1">
        <v>8.1864364940585599</v>
      </c>
      <c r="Q293" s="1">
        <v>7.9310095980370932</v>
      </c>
      <c r="R293" s="1">
        <v>12.628996175218301</v>
      </c>
      <c r="S293" s="1">
        <v>4.5253327004797086</v>
      </c>
      <c r="T293" s="1">
        <v>10.261028073154582</v>
      </c>
      <c r="U293" s="1" t="s">
        <v>1115</v>
      </c>
      <c r="V293" s="1" t="s">
        <v>1115</v>
      </c>
      <c r="W293" s="1">
        <v>30.769199371337891</v>
      </c>
      <c r="X293" s="1">
        <v>2.0833299160003662</v>
      </c>
      <c r="Y293">
        <v>2.595688</v>
      </c>
      <c r="Z293">
        <v>63.073366426697305</v>
      </c>
      <c r="AA293">
        <v>3.561407</v>
      </c>
      <c r="AB293" t="s">
        <v>1234</v>
      </c>
      <c r="AC293" t="s">
        <v>1119</v>
      </c>
      <c r="AD293">
        <v>54546106112.159996</v>
      </c>
      <c r="AE293" t="s">
        <v>1120</v>
      </c>
      <c r="AF293">
        <v>0.96687155961990356</v>
      </c>
      <c r="AG293">
        <v>21.614924999999999</v>
      </c>
    </row>
    <row r="294" spans="1:33" hidden="1" x14ac:dyDescent="0.3">
      <c r="A294" t="s">
        <v>682</v>
      </c>
      <c r="B294" t="s">
        <v>682</v>
      </c>
      <c r="C294" t="s">
        <v>1448</v>
      </c>
      <c r="D294" t="s">
        <v>181</v>
      </c>
      <c r="E294" t="s">
        <v>21</v>
      </c>
      <c r="F294">
        <v>225529100</v>
      </c>
      <c r="G294" t="s">
        <v>1063</v>
      </c>
      <c r="H294" s="6">
        <v>3.5471000000000005E-4</v>
      </c>
      <c r="I294">
        <v>15.1874</v>
      </c>
      <c r="J294">
        <v>1635325</v>
      </c>
      <c r="K294">
        <v>1962</v>
      </c>
      <c r="L294">
        <v>20000</v>
      </c>
      <c r="M294" t="s">
        <v>1102</v>
      </c>
      <c r="N294" s="1">
        <v>51.61</v>
      </c>
      <c r="O294" s="1">
        <v>8375</v>
      </c>
      <c r="P294" s="1">
        <v>8.1378632977797398</v>
      </c>
      <c r="Q294" s="1">
        <v>4.8955223880597014</v>
      </c>
      <c r="R294" s="1">
        <v>16.776119402985074</v>
      </c>
      <c r="S294" s="1">
        <v>14.270455377062238</v>
      </c>
      <c r="T294" s="1">
        <v>29.862067971921128</v>
      </c>
      <c r="U294" s="1" t="s">
        <v>1115</v>
      </c>
      <c r="V294" s="1" t="s">
        <v>1115</v>
      </c>
      <c r="W294" s="1">
        <v>22.222200393676758</v>
      </c>
      <c r="X294" s="1">
        <v>9.0833301544189453</v>
      </c>
      <c r="Y294">
        <v>3.8091349999999999</v>
      </c>
      <c r="Z294">
        <v>101.42919831908988</v>
      </c>
      <c r="AA294">
        <v>3.6064029999999998</v>
      </c>
      <c r="AB294" t="s">
        <v>1216</v>
      </c>
      <c r="AC294" t="s">
        <v>1119</v>
      </c>
      <c r="AD294">
        <v>12250741961.359999</v>
      </c>
      <c r="AE294" t="s">
        <v>1120</v>
      </c>
      <c r="AF294">
        <v>1.0400419235229492</v>
      </c>
      <c r="AG294">
        <v>22.577940630000001</v>
      </c>
    </row>
    <row r="295" spans="1:33" hidden="1" x14ac:dyDescent="0.3">
      <c r="A295" t="s">
        <v>545</v>
      </c>
      <c r="B295" t="s">
        <v>545</v>
      </c>
      <c r="C295" t="s">
        <v>1449</v>
      </c>
      <c r="D295" t="s">
        <v>43</v>
      </c>
      <c r="E295" t="s">
        <v>39</v>
      </c>
      <c r="F295">
        <v>732423900</v>
      </c>
      <c r="G295" t="s">
        <v>1063</v>
      </c>
      <c r="H295" s="6">
        <v>5.6998099999999996E-3</v>
      </c>
      <c r="I295">
        <v>31.666599999999999</v>
      </c>
      <c r="J295">
        <v>2703097</v>
      </c>
      <c r="K295">
        <v>1964</v>
      </c>
      <c r="L295">
        <v>200000</v>
      </c>
      <c r="M295" t="s">
        <v>1091</v>
      </c>
      <c r="N295" s="1">
        <v>273.83</v>
      </c>
      <c r="O295" s="1">
        <v>23182.6</v>
      </c>
      <c r="P295" s="1">
        <v>7.1483382113296692</v>
      </c>
      <c r="Q295" s="1">
        <v>26.646709169808393</v>
      </c>
      <c r="R295" s="1">
        <v>40.42255829803387</v>
      </c>
      <c r="S295" s="1">
        <v>13.651264219668827</v>
      </c>
      <c r="T295" s="1">
        <v>19.305005462473556</v>
      </c>
      <c r="U295" s="1" t="s">
        <v>1115</v>
      </c>
      <c r="V295" s="1" t="s">
        <v>1115</v>
      </c>
      <c r="W295" s="1">
        <v>25</v>
      </c>
      <c r="X295" s="1">
        <v>3.3333299160003662</v>
      </c>
      <c r="Y295">
        <v>2.897656</v>
      </c>
      <c r="Z295">
        <v>72.921142438218268</v>
      </c>
      <c r="AA295">
        <v>11.99325</v>
      </c>
      <c r="AB295" t="s">
        <v>1128</v>
      </c>
      <c r="AC295" t="s">
        <v>1119</v>
      </c>
      <c r="AD295">
        <v>196231009144.64001</v>
      </c>
      <c r="AE295" t="s">
        <v>1120</v>
      </c>
      <c r="AF295">
        <v>0.75814425945281982</v>
      </c>
      <c r="AG295">
        <v>24.238598750000001</v>
      </c>
    </row>
    <row r="296" spans="1:33" hidden="1" x14ac:dyDescent="0.3">
      <c r="A296" t="s">
        <v>814</v>
      </c>
      <c r="B296" t="s">
        <v>814</v>
      </c>
      <c r="C296" t="s">
        <v>1450</v>
      </c>
      <c r="D296" t="s">
        <v>313</v>
      </c>
      <c r="E296" t="s">
        <v>19</v>
      </c>
      <c r="F296">
        <v>550008700</v>
      </c>
      <c r="G296" t="s">
        <v>1065</v>
      </c>
      <c r="H296" s="6">
        <v>1.3467499999999999E-3</v>
      </c>
      <c r="I296">
        <v>23.0581</v>
      </c>
      <c r="J296">
        <v>4710095</v>
      </c>
      <c r="K296">
        <v>1989</v>
      </c>
      <c r="L296">
        <v>21000</v>
      </c>
      <c r="M296" t="s">
        <v>1072</v>
      </c>
      <c r="N296" s="1">
        <v>75.41</v>
      </c>
      <c r="O296" s="1">
        <v>6820.9</v>
      </c>
      <c r="P296" s="1">
        <v>9.9629007729519401</v>
      </c>
      <c r="Q296" s="1">
        <v>18.846486534035098</v>
      </c>
      <c r="R296" s="1">
        <v>27.116656159744316</v>
      </c>
      <c r="S296" s="1">
        <v>3.7994826025535771</v>
      </c>
      <c r="T296" s="1">
        <v>7.7132460442210755</v>
      </c>
      <c r="U296" s="1" t="s">
        <v>1116</v>
      </c>
      <c r="V296" s="1" t="s">
        <v>1115</v>
      </c>
      <c r="W296" s="1">
        <v>28.571399688720703</v>
      </c>
      <c r="X296" s="1">
        <v>2</v>
      </c>
      <c r="Y296">
        <v>3.6498249999999999</v>
      </c>
      <c r="Z296">
        <v>99.989030546737993</v>
      </c>
      <c r="AA296">
        <v>10.866210000000001</v>
      </c>
      <c r="AB296" t="s">
        <v>1156</v>
      </c>
      <c r="AC296" t="s">
        <v>1119</v>
      </c>
      <c r="AD296">
        <v>46272319419.589996</v>
      </c>
      <c r="AE296" t="s">
        <v>1120</v>
      </c>
      <c r="AF296">
        <v>1.2889734506607056</v>
      </c>
      <c r="AG296">
        <v>31.815818749999998</v>
      </c>
    </row>
    <row r="297" spans="1:33" hidden="1" x14ac:dyDescent="0.3">
      <c r="A297" t="s">
        <v>833</v>
      </c>
      <c r="B297" t="s">
        <v>833</v>
      </c>
      <c r="C297" t="s">
        <v>1451</v>
      </c>
      <c r="D297" t="s">
        <v>332</v>
      </c>
      <c r="E297" t="s">
        <v>29</v>
      </c>
      <c r="F297">
        <v>136939200</v>
      </c>
      <c r="G297" t="s">
        <v>1063</v>
      </c>
      <c r="H297" s="6">
        <v>1.4909600000000002E-3</v>
      </c>
      <c r="I297">
        <v>16.596699999999998</v>
      </c>
      <c r="J297">
        <v>1005535</v>
      </c>
      <c r="K297">
        <v>1994</v>
      </c>
      <c r="L297">
        <v>58000</v>
      </c>
      <c r="M297" t="s">
        <v>1069</v>
      </c>
      <c r="N297" s="1">
        <v>384.27</v>
      </c>
      <c r="O297" s="1">
        <v>263966</v>
      </c>
      <c r="P297" s="1">
        <v>7.2221985799615158</v>
      </c>
      <c r="Q297" s="1">
        <v>0.42202404855170744</v>
      </c>
      <c r="R297" s="1">
        <v>0.77206913011524203</v>
      </c>
      <c r="S297" s="1">
        <v>-0.75955336041833277</v>
      </c>
      <c r="T297" s="1">
        <v>0.72927732956416214</v>
      </c>
      <c r="U297" s="1" t="s">
        <v>1115</v>
      </c>
      <c r="V297" s="1" t="s">
        <v>1115</v>
      </c>
      <c r="W297" s="1">
        <v>36.363601684570313</v>
      </c>
      <c r="X297" s="1">
        <v>3.9166700839996338</v>
      </c>
      <c r="Y297">
        <v>3.7736190000000001</v>
      </c>
      <c r="Z297">
        <v>93.614630473757018</v>
      </c>
      <c r="AA297">
        <v>18.605899999999998</v>
      </c>
      <c r="AB297" t="s">
        <v>1122</v>
      </c>
      <c r="AC297" t="s">
        <v>1119</v>
      </c>
      <c r="AD297">
        <v>49042045365.509995</v>
      </c>
      <c r="AE297" t="s">
        <v>1120</v>
      </c>
      <c r="AF297">
        <v>0.72159421443939209</v>
      </c>
      <c r="AG297">
        <v>14.67241563</v>
      </c>
    </row>
    <row r="298" spans="1:33" hidden="1" x14ac:dyDescent="0.3">
      <c r="A298" t="s">
        <v>895</v>
      </c>
      <c r="B298" t="s">
        <v>895</v>
      </c>
      <c r="C298" t="s">
        <v>1452</v>
      </c>
      <c r="D298" t="s">
        <v>394</v>
      </c>
      <c r="E298" t="s">
        <v>14</v>
      </c>
      <c r="F298">
        <v>183200000</v>
      </c>
      <c r="G298" t="s">
        <v>1063</v>
      </c>
      <c r="H298" s="6">
        <v>1.4366699999999999E-3</v>
      </c>
      <c r="I298">
        <v>43.656599999999997</v>
      </c>
      <c r="J298">
        <v>983576</v>
      </c>
      <c r="K298">
        <v>2000</v>
      </c>
      <c r="L298">
        <v>14571</v>
      </c>
      <c r="M298" t="s">
        <v>1093</v>
      </c>
      <c r="N298" s="1">
        <v>316.73</v>
      </c>
      <c r="O298" s="1">
        <v>5468</v>
      </c>
      <c r="P298" s="1">
        <v>9.629920946560361</v>
      </c>
      <c r="Q298" s="1">
        <v>25.128017556693489</v>
      </c>
      <c r="R298" s="1">
        <v>34.436722750548647</v>
      </c>
      <c r="S298" s="1">
        <v>14.064969033729117</v>
      </c>
      <c r="T298" s="1">
        <v>24.391062994538771</v>
      </c>
      <c r="U298" s="1" t="s">
        <v>1115</v>
      </c>
      <c r="V298" s="1" t="s">
        <v>1115</v>
      </c>
      <c r="W298" s="1">
        <v>30</v>
      </c>
      <c r="X298" s="1">
        <v>2.1666700839996338</v>
      </c>
      <c r="Y298">
        <v>6.9252690000000001</v>
      </c>
      <c r="Z298">
        <v>98.385246319379661</v>
      </c>
      <c r="AA298">
        <v>16.032299999999999</v>
      </c>
      <c r="AB298" t="s">
        <v>1149</v>
      </c>
      <c r="AC298" t="s">
        <v>1119</v>
      </c>
      <c r="AD298">
        <v>57620063999.999992</v>
      </c>
      <c r="AE298" t="s">
        <v>1120</v>
      </c>
      <c r="AF298">
        <v>1.2054616212844849</v>
      </c>
      <c r="AG298">
        <v>10.497131250000001</v>
      </c>
    </row>
    <row r="299" spans="1:33" hidden="1" x14ac:dyDescent="0.3">
      <c r="A299" t="s">
        <v>656</v>
      </c>
      <c r="B299" t="s">
        <v>656</v>
      </c>
      <c r="C299" t="s">
        <v>1453</v>
      </c>
      <c r="D299" t="s">
        <v>155</v>
      </c>
      <c r="E299" t="s">
        <v>27</v>
      </c>
      <c r="F299">
        <v>1365619000</v>
      </c>
      <c r="G299" t="s">
        <v>1065</v>
      </c>
      <c r="H299" s="6">
        <v>2.62583E-3</v>
      </c>
      <c r="I299">
        <v>33.631</v>
      </c>
      <c r="J299">
        <v>5716962</v>
      </c>
      <c r="K299">
        <v>2005</v>
      </c>
      <c r="L299">
        <v>79000</v>
      </c>
      <c r="M299" t="s">
        <v>1073</v>
      </c>
      <c r="N299" s="1">
        <v>66.739999999999995</v>
      </c>
      <c r="O299" s="1">
        <v>31496</v>
      </c>
      <c r="P299" s="1">
        <v>6.8651272421508276</v>
      </c>
      <c r="Q299" s="1">
        <v>8.6264922529845069</v>
      </c>
      <c r="R299" s="1">
        <v>11.220472440944881</v>
      </c>
      <c r="S299" s="1">
        <v>5.4264755168431291</v>
      </c>
      <c r="T299" s="1">
        <v>7.5932549487258614</v>
      </c>
      <c r="U299" s="1" t="s">
        <v>1116</v>
      </c>
      <c r="V299" s="1" t="s">
        <v>1115</v>
      </c>
      <c r="W299" s="1">
        <v>25</v>
      </c>
      <c r="X299" s="1">
        <v>5.3333301544189453</v>
      </c>
      <c r="Y299">
        <v>2.03321</v>
      </c>
      <c r="Z299">
        <v>81.95422092292371</v>
      </c>
      <c r="AA299">
        <v>11.28016</v>
      </c>
      <c r="AB299" t="s">
        <v>1128</v>
      </c>
      <c r="AC299" t="s">
        <v>1119</v>
      </c>
      <c r="AD299">
        <v>90210014198.330017</v>
      </c>
      <c r="AE299" t="s">
        <v>1120</v>
      </c>
      <c r="AF299">
        <v>0.7033202052116394</v>
      </c>
      <c r="AG299">
        <v>22.01986278</v>
      </c>
    </row>
    <row r="300" spans="1:33" hidden="1" x14ac:dyDescent="0.3">
      <c r="A300" t="s">
        <v>684</v>
      </c>
      <c r="B300" t="s">
        <v>684</v>
      </c>
      <c r="C300" t="s">
        <v>1454</v>
      </c>
      <c r="D300" t="s">
        <v>183</v>
      </c>
      <c r="E300" t="s">
        <v>29</v>
      </c>
      <c r="F300">
        <v>1330180000</v>
      </c>
      <c r="G300" t="s">
        <v>1063</v>
      </c>
      <c r="H300" s="6">
        <v>3.2917000000000003E-3</v>
      </c>
      <c r="I300">
        <v>27.046199999999999</v>
      </c>
      <c r="J300">
        <v>6798395</v>
      </c>
      <c r="K300">
        <v>2014</v>
      </c>
      <c r="L300">
        <v>95000</v>
      </c>
      <c r="M300" t="s">
        <v>1064</v>
      </c>
      <c r="N300" s="1">
        <v>79.83</v>
      </c>
      <c r="O300" s="1">
        <v>31686</v>
      </c>
      <c r="P300" s="1">
        <v>6.966778091092884</v>
      </c>
      <c r="Q300" s="1">
        <v>15.90292242630815</v>
      </c>
      <c r="R300" s="1">
        <v>18.153127564223947</v>
      </c>
      <c r="S300" s="1">
        <v>4.6140384575978644</v>
      </c>
      <c r="T300" s="1">
        <v>6.1858946257952478</v>
      </c>
      <c r="U300" s="1" t="s">
        <v>1116</v>
      </c>
      <c r="V300" s="1" t="s">
        <v>1115</v>
      </c>
      <c r="W300" s="1">
        <v>30</v>
      </c>
      <c r="X300" s="1">
        <v>2.9166700839996338</v>
      </c>
      <c r="Y300">
        <v>1.5927359999999999</v>
      </c>
      <c r="Z300">
        <v>88.204226399938847</v>
      </c>
      <c r="AA300">
        <v>0.57899179999999995</v>
      </c>
      <c r="AB300" t="s">
        <v>1041</v>
      </c>
      <c r="AC300" t="s">
        <v>1135</v>
      </c>
      <c r="AD300">
        <v>113384541324.71999</v>
      </c>
      <c r="AE300" t="s">
        <v>1120</v>
      </c>
      <c r="AF300">
        <v>0.71460640430450439</v>
      </c>
      <c r="AG300">
        <v>22.823034379999999</v>
      </c>
    </row>
    <row r="301" spans="1:33" hidden="1" x14ac:dyDescent="0.3">
      <c r="A301" t="s">
        <v>922</v>
      </c>
      <c r="B301" t="s">
        <v>922</v>
      </c>
      <c r="C301" t="s">
        <v>1455</v>
      </c>
      <c r="D301" t="s">
        <v>421</v>
      </c>
      <c r="E301" t="s">
        <v>14</v>
      </c>
      <c r="F301">
        <v>784606200</v>
      </c>
      <c r="G301" t="s">
        <v>1063</v>
      </c>
      <c r="H301" s="6">
        <v>1.35998E-3</v>
      </c>
      <c r="I301">
        <v>23.625299999999999</v>
      </c>
      <c r="J301">
        <v>3798884</v>
      </c>
      <c r="K301">
        <v>1999</v>
      </c>
      <c r="L301">
        <v>43000</v>
      </c>
      <c r="M301" t="s">
        <v>1070</v>
      </c>
      <c r="N301" s="1">
        <v>71.239999999999995</v>
      </c>
      <c r="O301" s="1">
        <v>69898</v>
      </c>
      <c r="P301" s="1">
        <v>7.3672847400859274</v>
      </c>
      <c r="Q301" s="1">
        <v>3.6324358350739647</v>
      </c>
      <c r="R301" s="1">
        <v>5.4322012074737476</v>
      </c>
      <c r="S301" s="1">
        <v>0.69149157753993418</v>
      </c>
      <c r="T301" s="1">
        <v>0.5272041818330846</v>
      </c>
      <c r="U301" s="1" t="s">
        <v>1115</v>
      </c>
      <c r="V301" s="1" t="s">
        <v>1115</v>
      </c>
      <c r="W301" s="1">
        <v>33.333301544189453</v>
      </c>
      <c r="X301" s="1">
        <v>3.8333299160003662</v>
      </c>
      <c r="Y301">
        <v>2.762451</v>
      </c>
      <c r="Z301">
        <v>101.90403639347221</v>
      </c>
      <c r="AA301">
        <v>10.00525</v>
      </c>
      <c r="AB301" t="s">
        <v>1149</v>
      </c>
      <c r="AC301" t="s">
        <v>1119</v>
      </c>
      <c r="AD301">
        <v>54607119000.000008</v>
      </c>
      <c r="AE301" t="s">
        <v>1120</v>
      </c>
      <c r="AF301">
        <v>0.87313652038574219</v>
      </c>
      <c r="AG301">
        <v>16.42602656</v>
      </c>
    </row>
    <row r="302" spans="1:33" x14ac:dyDescent="0.3">
      <c r="A302" t="s">
        <v>991</v>
      </c>
      <c r="B302" t="s">
        <v>991</v>
      </c>
      <c r="C302" t="s">
        <v>1456</v>
      </c>
      <c r="D302" t="s">
        <v>489</v>
      </c>
      <c r="E302" t="s">
        <v>17</v>
      </c>
      <c r="F302">
        <v>2622197000</v>
      </c>
      <c r="G302" t="s">
        <v>1065</v>
      </c>
      <c r="H302" s="6">
        <v>1.215579E-2</v>
      </c>
      <c r="I302">
        <v>21.757300000000001</v>
      </c>
      <c r="J302">
        <v>34946689</v>
      </c>
      <c r="K302">
        <v>2004</v>
      </c>
      <c r="L302">
        <v>86482</v>
      </c>
      <c r="M302" t="s">
        <v>1071</v>
      </c>
      <c r="N302" s="1">
        <v>136.54</v>
      </c>
      <c r="O302" s="1">
        <v>116609</v>
      </c>
      <c r="P302" s="1">
        <v>9.7548169293429154</v>
      </c>
      <c r="Q302" s="1">
        <v>19.895548371051976</v>
      </c>
      <c r="R302" s="1">
        <v>24.821411726367604</v>
      </c>
      <c r="S302" s="1">
        <v>19.530939928998279</v>
      </c>
      <c r="T302" s="1">
        <v>22.196021363515836</v>
      </c>
      <c r="U302" s="1" t="s">
        <v>1116</v>
      </c>
      <c r="V302" s="1" t="s">
        <v>1115</v>
      </c>
      <c r="W302" s="1">
        <v>44.444400787353516</v>
      </c>
      <c r="X302" s="1">
        <v>19.08329963684082</v>
      </c>
      <c r="Y302">
        <v>1.085102</v>
      </c>
      <c r="Z302">
        <v>77.93290962829758</v>
      </c>
      <c r="AA302">
        <v>-5.350168</v>
      </c>
      <c r="AB302" t="s">
        <v>1118</v>
      </c>
      <c r="AC302" t="s">
        <v>1119</v>
      </c>
      <c r="AD302">
        <v>482386514300.88</v>
      </c>
      <c r="AE302" t="s">
        <v>1120</v>
      </c>
      <c r="AF302">
        <v>1.1679865121841431</v>
      </c>
      <c r="AG302">
        <v>34.501161750000001</v>
      </c>
    </row>
    <row r="303" spans="1:33" hidden="1" x14ac:dyDescent="0.3">
      <c r="A303" t="s">
        <v>979</v>
      </c>
      <c r="B303" t="s">
        <v>979</v>
      </c>
      <c r="C303" t="s">
        <v>1457</v>
      </c>
      <c r="D303" t="s">
        <v>477</v>
      </c>
      <c r="E303" t="s">
        <v>39</v>
      </c>
      <c r="F303">
        <v>384020300</v>
      </c>
      <c r="G303" t="s">
        <v>1063</v>
      </c>
      <c r="H303" s="6">
        <v>3.8968000000000005E-4</v>
      </c>
      <c r="I303">
        <v>14.2605</v>
      </c>
      <c r="J303">
        <v>3752208</v>
      </c>
      <c r="K303">
        <v>1986</v>
      </c>
      <c r="L303">
        <v>42000</v>
      </c>
      <c r="M303" t="s">
        <v>1091</v>
      </c>
      <c r="N303" s="1">
        <v>39.39</v>
      </c>
      <c r="O303" s="1">
        <v>9680.14</v>
      </c>
      <c r="P303" s="1">
        <v>5.3865490472539932</v>
      </c>
      <c r="Q303" s="1">
        <v>12.958180356895665</v>
      </c>
      <c r="R303" s="1">
        <v>23.539938471964248</v>
      </c>
      <c r="S303" s="1">
        <v>3.0166410394438588</v>
      </c>
      <c r="T303" s="1">
        <v>5.7852486102247713</v>
      </c>
      <c r="U303" s="1" t="s">
        <v>1115</v>
      </c>
      <c r="V303" s="1" t="s">
        <v>1115</v>
      </c>
      <c r="W303" s="1">
        <v>33.333301544189453</v>
      </c>
      <c r="X303" s="1">
        <v>3</v>
      </c>
      <c r="Y303">
        <v>3.0659360000000002</v>
      </c>
      <c r="Z303">
        <v>75.593972796176871</v>
      </c>
      <c r="AA303">
        <v>2.6516519999999999</v>
      </c>
      <c r="AB303" t="s">
        <v>1275</v>
      </c>
      <c r="AC303" t="s">
        <v>1119</v>
      </c>
      <c r="AD303">
        <v>15836997007.039999</v>
      </c>
      <c r="AE303" t="s">
        <v>1120</v>
      </c>
      <c r="AF303">
        <v>1.2198538780212402</v>
      </c>
      <c r="AG303">
        <v>24.92520313</v>
      </c>
    </row>
    <row r="304" spans="1:33" hidden="1" x14ac:dyDescent="0.3">
      <c r="A304" t="s">
        <v>986</v>
      </c>
      <c r="B304" t="s">
        <v>986</v>
      </c>
      <c r="C304" t="s">
        <v>1458</v>
      </c>
      <c r="D304" t="s">
        <v>484</v>
      </c>
      <c r="E304" t="s">
        <v>39</v>
      </c>
      <c r="F304">
        <v>63534030</v>
      </c>
      <c r="G304" t="s">
        <v>1063</v>
      </c>
      <c r="H304" s="6">
        <v>1.8101E-4</v>
      </c>
      <c r="I304">
        <v>48.795099999999998</v>
      </c>
      <c r="J304">
        <v>633958</v>
      </c>
      <c r="K304">
        <v>1988</v>
      </c>
      <c r="L304">
        <v>43000</v>
      </c>
      <c r="M304" t="s">
        <v>1110</v>
      </c>
      <c r="N304" s="1">
        <v>112.29</v>
      </c>
      <c r="O304" s="1">
        <v>11200.612999999999</v>
      </c>
      <c r="P304" s="1">
        <v>7.7591822070762948</v>
      </c>
      <c r="Q304" s="1">
        <v>9.2241290722213165</v>
      </c>
      <c r="R304" s="1">
        <v>11.919088714162342</v>
      </c>
      <c r="S304" s="1">
        <v>6.4244594859775788</v>
      </c>
      <c r="T304" s="1">
        <v>8.2278020830120262</v>
      </c>
      <c r="U304" s="1" t="s">
        <v>1116</v>
      </c>
      <c r="V304" s="1" t="s">
        <v>1115</v>
      </c>
      <c r="W304" s="1">
        <v>14.285699844360352</v>
      </c>
      <c r="X304" s="1">
        <v>22.16670036315918</v>
      </c>
      <c r="Y304">
        <v>3.2058339999999999</v>
      </c>
      <c r="Z304">
        <v>100.35625623037137</v>
      </c>
      <c r="AA304">
        <v>-16.620259999999998</v>
      </c>
      <c r="AB304" t="s">
        <v>1147</v>
      </c>
      <c r="AC304" t="s">
        <v>1119</v>
      </c>
      <c r="AD304">
        <v>7735268396</v>
      </c>
      <c r="AE304" t="s">
        <v>1125</v>
      </c>
      <c r="AF304">
        <v>1.1371746063232422</v>
      </c>
      <c r="AG304">
        <v>14.308745</v>
      </c>
    </row>
    <row r="305" spans="1:33" hidden="1" x14ac:dyDescent="0.3">
      <c r="A305" t="s">
        <v>763</v>
      </c>
      <c r="B305" t="s">
        <v>763</v>
      </c>
      <c r="C305" t="s">
        <v>1459</v>
      </c>
      <c r="D305" t="s">
        <v>263</v>
      </c>
      <c r="E305" t="s">
        <v>27</v>
      </c>
      <c r="F305">
        <v>268101600</v>
      </c>
      <c r="G305" t="s">
        <v>1063</v>
      </c>
      <c r="H305" s="6">
        <v>5.4841000000000004E-4</v>
      </c>
      <c r="I305">
        <v>50.858699999999999</v>
      </c>
      <c r="J305">
        <v>2516</v>
      </c>
      <c r="K305">
        <v>1915</v>
      </c>
      <c r="L305">
        <v>14200</v>
      </c>
      <c r="M305" t="s">
        <v>1073</v>
      </c>
      <c r="N305" s="1">
        <v>81.040000000000006</v>
      </c>
      <c r="O305" s="1">
        <v>6350.5</v>
      </c>
      <c r="P305" s="1">
        <v>7.0425126302659073</v>
      </c>
      <c r="Q305" s="1">
        <v>10.739311865207464</v>
      </c>
      <c r="R305" s="1">
        <v>13.598929218171799</v>
      </c>
      <c r="S305" s="1">
        <v>6.7602182002614111</v>
      </c>
      <c r="T305" s="1">
        <v>9.9502161633912802</v>
      </c>
      <c r="U305" s="1" t="s">
        <v>1116</v>
      </c>
      <c r="V305" s="1" t="s">
        <v>1115</v>
      </c>
      <c r="W305" s="1">
        <v>36.363601684570313</v>
      </c>
      <c r="X305" s="1">
        <v>7.0833301544189453</v>
      </c>
      <c r="Y305">
        <v>7.3743730000000003</v>
      </c>
      <c r="Z305">
        <v>89.573110008967731</v>
      </c>
      <c r="AA305">
        <v>11.256130000000001</v>
      </c>
      <c r="AB305" t="s">
        <v>1234</v>
      </c>
      <c r="AC305" t="s">
        <v>1119</v>
      </c>
      <c r="AD305">
        <v>20188104708.690796</v>
      </c>
      <c r="AE305" t="s">
        <v>1120</v>
      </c>
      <c r="AF305">
        <v>0.70924705266952515</v>
      </c>
      <c r="AG305">
        <v>26.070988190000001</v>
      </c>
    </row>
    <row r="306" spans="1:33" hidden="1" x14ac:dyDescent="0.3">
      <c r="A306" t="s">
        <v>901</v>
      </c>
      <c r="B306" t="s">
        <v>901</v>
      </c>
      <c r="C306" t="s">
        <v>1460</v>
      </c>
      <c r="D306" t="s">
        <v>400</v>
      </c>
      <c r="E306" t="s">
        <v>14</v>
      </c>
      <c r="F306">
        <v>37636820</v>
      </c>
      <c r="G306" t="s">
        <v>1065</v>
      </c>
      <c r="H306" s="6">
        <v>3.8205000000000004E-4</v>
      </c>
      <c r="I306">
        <v>52.0398</v>
      </c>
      <c r="J306">
        <v>376930</v>
      </c>
      <c r="K306">
        <v>2000</v>
      </c>
      <c r="L306">
        <v>676</v>
      </c>
      <c r="M306" t="s">
        <v>1080</v>
      </c>
      <c r="N306" s="1">
        <v>329.62</v>
      </c>
      <c r="O306" s="1">
        <v>718.3</v>
      </c>
      <c r="P306" s="1">
        <v>9.09244578135851</v>
      </c>
      <c r="Q306" s="1">
        <v>34.835584017819855</v>
      </c>
      <c r="R306" s="1">
        <v>45.506891271056659</v>
      </c>
      <c r="S306" s="1">
        <v>22.412638065768412</v>
      </c>
      <c r="T306" s="1">
        <v>26.503163937645024</v>
      </c>
      <c r="U306" s="1" t="s">
        <v>1116</v>
      </c>
      <c r="V306" s="1" t="s">
        <v>1115</v>
      </c>
      <c r="W306" s="1">
        <v>30.769199371337891</v>
      </c>
      <c r="X306" s="1">
        <v>22.91670036315918</v>
      </c>
      <c r="Y306">
        <v>2.7084100000000002</v>
      </c>
      <c r="Z306">
        <v>115.57653343278278</v>
      </c>
      <c r="AA306">
        <v>10.457420000000001</v>
      </c>
      <c r="AB306" t="s">
        <v>1149</v>
      </c>
      <c r="AC306" t="s">
        <v>1119</v>
      </c>
      <c r="AD306">
        <v>13199986562.560001</v>
      </c>
      <c r="AE306" t="s">
        <v>1120</v>
      </c>
      <c r="AF306">
        <v>0.96504592895507813</v>
      </c>
      <c r="AG306">
        <v>16.068000000000001</v>
      </c>
    </row>
    <row r="307" spans="1:33" hidden="1" x14ac:dyDescent="0.3">
      <c r="A307" t="s">
        <v>1001</v>
      </c>
      <c r="B307" t="s">
        <v>1001</v>
      </c>
      <c r="C307" t="s">
        <v>1461</v>
      </c>
      <c r="D307" t="s">
        <v>499</v>
      </c>
      <c r="E307" t="s">
        <v>12</v>
      </c>
      <c r="F307">
        <v>62090690</v>
      </c>
      <c r="G307" t="s">
        <v>1063</v>
      </c>
      <c r="H307" s="6">
        <v>6.3874000000000005E-4</v>
      </c>
      <c r="I307">
        <v>27.33</v>
      </c>
      <c r="J307">
        <v>327668</v>
      </c>
      <c r="K307">
        <v>1993</v>
      </c>
      <c r="L307">
        <v>10000</v>
      </c>
      <c r="M307" t="s">
        <v>1111</v>
      </c>
      <c r="N307" s="1">
        <v>355</v>
      </c>
      <c r="O307" s="1">
        <v>5414</v>
      </c>
      <c r="P307" s="1">
        <v>8.244732536954352</v>
      </c>
      <c r="Q307" s="1">
        <v>12.975618766161803</v>
      </c>
      <c r="R307" s="1">
        <v>17.986701145179165</v>
      </c>
      <c r="S307" s="1">
        <v>6.5261346382404053</v>
      </c>
      <c r="T307" s="1">
        <v>8.1217686634398056</v>
      </c>
      <c r="U307" s="1" t="s">
        <v>1116</v>
      </c>
      <c r="V307" s="1" t="s">
        <v>1115</v>
      </c>
      <c r="W307" s="1">
        <v>27.272699356079102</v>
      </c>
      <c r="X307" s="1">
        <v>13.16670036315918</v>
      </c>
      <c r="Y307">
        <v>4.4300259999999998</v>
      </c>
      <c r="Z307">
        <v>103.12164195738069</v>
      </c>
      <c r="AA307">
        <v>10.30078</v>
      </c>
      <c r="AB307" t="s">
        <v>1154</v>
      </c>
      <c r="AC307" t="s">
        <v>1119</v>
      </c>
      <c r="AD307">
        <v>22160168688.599998</v>
      </c>
      <c r="AE307" t="s">
        <v>1120</v>
      </c>
      <c r="AF307">
        <v>1.0043168067932129</v>
      </c>
      <c r="AG307">
        <v>30.188295</v>
      </c>
    </row>
    <row r="308" spans="1:33" hidden="1" x14ac:dyDescent="0.3">
      <c r="A308" t="s">
        <v>681</v>
      </c>
      <c r="B308" t="s">
        <v>681</v>
      </c>
      <c r="C308" t="s">
        <v>1462</v>
      </c>
      <c r="D308" t="s">
        <v>180</v>
      </c>
      <c r="E308" t="s">
        <v>14</v>
      </c>
      <c r="F308">
        <v>495000000</v>
      </c>
      <c r="G308" t="s">
        <v>1063</v>
      </c>
      <c r="H308" s="6">
        <v>2.4884500000000001E-3</v>
      </c>
      <c r="I308">
        <v>28.5002</v>
      </c>
      <c r="J308">
        <v>1539920</v>
      </c>
      <c r="K308">
        <v>1969</v>
      </c>
      <c r="L308">
        <v>83000</v>
      </c>
      <c r="M308" t="s">
        <v>1070</v>
      </c>
      <c r="N308" s="1">
        <v>171.32</v>
      </c>
      <c r="O308" s="1">
        <v>20720</v>
      </c>
      <c r="P308" s="1">
        <v>8.3599955439243701</v>
      </c>
      <c r="Q308" s="1">
        <v>14.720077220077222</v>
      </c>
      <c r="R308" s="1">
        <v>20.656370656370658</v>
      </c>
      <c r="S308" s="1">
        <v>7.8021098557373447</v>
      </c>
      <c r="T308" s="1">
        <v>11.445011765570404</v>
      </c>
      <c r="U308" s="1" t="s">
        <v>1115</v>
      </c>
      <c r="V308" s="1" t="s">
        <v>1115</v>
      </c>
      <c r="W308" s="1">
        <v>23.076900482177734</v>
      </c>
      <c r="X308" s="1">
        <v>0.16666699945926666</v>
      </c>
      <c r="Y308">
        <v>2.4027259999999999</v>
      </c>
      <c r="Z308">
        <v>97.125938237607599</v>
      </c>
      <c r="AA308">
        <v>17.959389999999999</v>
      </c>
      <c r="AB308" t="s">
        <v>1149</v>
      </c>
      <c r="AC308" t="s">
        <v>1119</v>
      </c>
      <c r="AD308">
        <v>85437637408.5</v>
      </c>
      <c r="AE308" t="s">
        <v>1120</v>
      </c>
      <c r="AF308">
        <v>0.96379894018173218</v>
      </c>
      <c r="AG308">
        <v>21.460045310000002</v>
      </c>
    </row>
    <row r="309" spans="1:33" hidden="1" x14ac:dyDescent="0.3">
      <c r="A309" t="s">
        <v>547</v>
      </c>
      <c r="B309" t="s">
        <v>547</v>
      </c>
      <c r="C309" t="s">
        <v>1463</v>
      </c>
      <c r="D309" t="s">
        <v>45</v>
      </c>
      <c r="E309" t="s">
        <v>21</v>
      </c>
      <c r="F309">
        <v>549245100</v>
      </c>
      <c r="G309" t="s">
        <v>1063</v>
      </c>
      <c r="H309" s="6">
        <v>1.8709E-3</v>
      </c>
      <c r="I309">
        <v>11.5822</v>
      </c>
      <c r="J309">
        <v>3673929</v>
      </c>
      <c r="K309">
        <v>1929</v>
      </c>
      <c r="L309">
        <v>95000</v>
      </c>
      <c r="M309" t="s">
        <v>1094</v>
      </c>
      <c r="N309" s="1">
        <v>126.93</v>
      </c>
      <c r="O309" s="1">
        <v>34229</v>
      </c>
      <c r="P309" s="1">
        <v>7.9638092916925682</v>
      </c>
      <c r="Q309" s="1">
        <v>16.877501533787139</v>
      </c>
      <c r="R309" s="1">
        <v>19.103684010634257</v>
      </c>
      <c r="S309" s="1">
        <v>12.446951484766075</v>
      </c>
      <c r="T309" s="1">
        <v>18.431633435617243</v>
      </c>
      <c r="U309" s="1" t="s">
        <v>1116</v>
      </c>
      <c r="V309" s="1" t="s">
        <v>1115</v>
      </c>
      <c r="W309" s="1">
        <v>33.333301544189453</v>
      </c>
      <c r="X309" s="1">
        <v>4.6666698455810547</v>
      </c>
      <c r="Y309">
        <v>4.816255</v>
      </c>
      <c r="Z309">
        <v>71.428843951490137</v>
      </c>
      <c r="AA309">
        <v>-9.3445879999999999</v>
      </c>
      <c r="AB309" t="s">
        <v>1168</v>
      </c>
      <c r="AC309" t="s">
        <v>1119</v>
      </c>
      <c r="AD309">
        <v>64394549597.5</v>
      </c>
      <c r="AE309" t="s">
        <v>1120</v>
      </c>
      <c r="AF309">
        <v>0.92570102214813232</v>
      </c>
      <c r="AG309">
        <v>32.939950000000003</v>
      </c>
    </row>
    <row r="310" spans="1:33" x14ac:dyDescent="0.3">
      <c r="A310" t="s">
        <v>941</v>
      </c>
      <c r="B310" t="s">
        <v>941</v>
      </c>
      <c r="C310" t="s">
        <v>1464</v>
      </c>
      <c r="D310" t="s">
        <v>440</v>
      </c>
      <c r="E310" t="s">
        <v>27</v>
      </c>
      <c r="F310">
        <v>521743600</v>
      </c>
      <c r="G310" t="s">
        <v>1065</v>
      </c>
      <c r="H310" s="6">
        <v>1.1451500000000002E-3</v>
      </c>
      <c r="I310">
        <v>44.953499999999998</v>
      </c>
      <c r="J310">
        <v>1991064</v>
      </c>
      <c r="K310">
        <v>2014</v>
      </c>
      <c r="L310">
        <v>4092</v>
      </c>
      <c r="M310" t="s">
        <v>1090</v>
      </c>
      <c r="N310" s="1">
        <v>102.73</v>
      </c>
      <c r="O310" s="1">
        <v>5541.3519999999999</v>
      </c>
      <c r="P310" s="1">
        <v>7.8093353257608031</v>
      </c>
      <c r="Q310" s="1">
        <v>24.858103221018986</v>
      </c>
      <c r="R310" s="1">
        <v>32.437336592225144</v>
      </c>
      <c r="S310" s="1">
        <v>21.411935930839199</v>
      </c>
      <c r="T310" s="1">
        <v>26.009962208597095</v>
      </c>
      <c r="U310" s="1" t="s">
        <v>1116</v>
      </c>
      <c r="V310" s="1" t="s">
        <v>1115</v>
      </c>
      <c r="W310" s="1">
        <v>20</v>
      </c>
      <c r="X310" s="1">
        <v>30.41670036315918</v>
      </c>
      <c r="Y310">
        <v>2.2141169999999999</v>
      </c>
      <c r="Z310">
        <v>73.364155196447342</v>
      </c>
      <c r="AA310">
        <v>9.0900549999999996</v>
      </c>
      <c r="AB310" t="s">
        <v>1118</v>
      </c>
      <c r="AC310" t="s">
        <v>1119</v>
      </c>
      <c r="AD310">
        <v>53645678185.839989</v>
      </c>
      <c r="AE310" t="s">
        <v>1120</v>
      </c>
      <c r="AF310">
        <v>0.73350393772125244</v>
      </c>
      <c r="AG310">
        <v>29.264022499999999</v>
      </c>
    </row>
    <row r="311" spans="1:33" hidden="1" x14ac:dyDescent="0.3">
      <c r="A311" t="s">
        <v>566</v>
      </c>
      <c r="B311" t="s">
        <v>566</v>
      </c>
      <c r="C311" t="s">
        <v>1465</v>
      </c>
      <c r="D311" t="s">
        <v>65</v>
      </c>
      <c r="E311" t="s">
        <v>27</v>
      </c>
      <c r="F311">
        <v>1785534000</v>
      </c>
      <c r="G311" t="s">
        <v>1063</v>
      </c>
      <c r="H311" s="6">
        <v>2.4486099999999999E-3</v>
      </c>
      <c r="I311">
        <v>18.224699999999999</v>
      </c>
      <c r="J311">
        <v>7808804</v>
      </c>
      <c r="K311">
        <v>2009</v>
      </c>
      <c r="L311">
        <v>6000</v>
      </c>
      <c r="M311" t="s">
        <v>1073</v>
      </c>
      <c r="N311" s="1">
        <v>45.05</v>
      </c>
      <c r="O311" s="1">
        <v>20688</v>
      </c>
      <c r="P311" s="1">
        <v>6.5248932775347823</v>
      </c>
      <c r="Q311" s="1">
        <v>27.861562258313999</v>
      </c>
      <c r="R311" s="1">
        <v>57.613109048723899</v>
      </c>
      <c r="S311" s="1">
        <v>8.3307402207263177</v>
      </c>
      <c r="T311" s="1">
        <v>10.110393531778513</v>
      </c>
      <c r="U311" s="1" t="s">
        <v>1115</v>
      </c>
      <c r="V311" s="1" t="s">
        <v>1115</v>
      </c>
      <c r="W311" s="1">
        <v>38.461498260498047</v>
      </c>
      <c r="X311" s="1">
        <v>3</v>
      </c>
      <c r="Y311">
        <v>2.1827079999999999</v>
      </c>
      <c r="Z311">
        <v>67.604269499840655</v>
      </c>
      <c r="AA311">
        <v>-1.6719170000000001</v>
      </c>
      <c r="AB311" t="s">
        <v>1124</v>
      </c>
      <c r="AC311" t="s">
        <v>1119</v>
      </c>
      <c r="AD311">
        <v>83848682369.119995</v>
      </c>
      <c r="AE311" t="s">
        <v>1120</v>
      </c>
      <c r="AF311">
        <v>0.64721983671188354</v>
      </c>
      <c r="AG311">
        <v>24.068670000000001</v>
      </c>
    </row>
    <row r="312" spans="1:33" hidden="1" x14ac:dyDescent="0.3">
      <c r="A312" t="s">
        <v>942</v>
      </c>
      <c r="B312" t="s">
        <v>942</v>
      </c>
      <c r="C312" t="s">
        <v>1466</v>
      </c>
      <c r="D312" t="s">
        <v>441</v>
      </c>
      <c r="E312" t="s">
        <v>12</v>
      </c>
      <c r="F312">
        <v>340481000</v>
      </c>
      <c r="G312" t="s">
        <v>1063</v>
      </c>
      <c r="H312" s="6">
        <v>5.0135000000000002E-4</v>
      </c>
      <c r="I312">
        <v>4.9310999999999998</v>
      </c>
      <c r="J312">
        <v>4001958</v>
      </c>
      <c r="K312">
        <v>2004</v>
      </c>
      <c r="L312">
        <v>12525</v>
      </c>
      <c r="M312" t="s">
        <v>1076</v>
      </c>
      <c r="N312" s="1">
        <v>47.81</v>
      </c>
      <c r="O312" s="1">
        <v>12357.4</v>
      </c>
      <c r="P312" s="1">
        <v>8.0606439986158271</v>
      </c>
      <c r="Q312" s="1">
        <v>13.195332351465519</v>
      </c>
      <c r="R312" s="1">
        <v>19.975884894880803</v>
      </c>
      <c r="S312" s="1">
        <v>1.5221251386218178</v>
      </c>
      <c r="T312" s="1">
        <v>3.151595343155646</v>
      </c>
      <c r="U312" s="1" t="s">
        <v>1115</v>
      </c>
      <c r="V312" s="1" t="s">
        <v>1115</v>
      </c>
      <c r="W312" s="1">
        <v>25</v>
      </c>
      <c r="X312" s="1">
        <v>7.5833301544189453</v>
      </c>
      <c r="Y312">
        <v>1.925006</v>
      </c>
      <c r="Z312">
        <v>94.167093849063946</v>
      </c>
      <c r="AA312">
        <v>13.7135</v>
      </c>
      <c r="AB312" t="s">
        <v>1213</v>
      </c>
      <c r="AC312" t="s">
        <v>1119</v>
      </c>
      <c r="AD312">
        <v>17071719044.76</v>
      </c>
      <c r="AE312" t="s">
        <v>1120</v>
      </c>
      <c r="AF312">
        <v>0.96492958068847656</v>
      </c>
      <c r="AG312">
        <v>33.577006249999997</v>
      </c>
    </row>
    <row r="313" spans="1:33" hidden="1" x14ac:dyDescent="0.3">
      <c r="A313" t="s">
        <v>956</v>
      </c>
      <c r="B313" t="s">
        <v>956</v>
      </c>
      <c r="C313" t="s">
        <v>1467</v>
      </c>
      <c r="D313" t="s">
        <v>454</v>
      </c>
      <c r="E313" t="s">
        <v>25</v>
      </c>
      <c r="F313">
        <v>454000000</v>
      </c>
      <c r="G313" t="s">
        <v>1063</v>
      </c>
      <c r="H313" s="6">
        <v>1.5850600000000001E-3</v>
      </c>
      <c r="I313">
        <v>4.1563999999999997</v>
      </c>
      <c r="J313">
        <v>3635469</v>
      </c>
      <c r="K313">
        <v>2009</v>
      </c>
      <c r="L313">
        <v>17700</v>
      </c>
      <c r="M313" t="s">
        <v>1083</v>
      </c>
      <c r="N313" s="1">
        <v>123.35</v>
      </c>
      <c r="O313" s="1">
        <v>177453</v>
      </c>
      <c r="P313" s="1">
        <v>6.4766696673811106</v>
      </c>
      <c r="Q313" s="1">
        <v>8.1801941922649952</v>
      </c>
      <c r="R313" s="1">
        <v>12.098414791522263</v>
      </c>
      <c r="S313" s="1">
        <v>2.9476020109942773</v>
      </c>
      <c r="T313" s="1">
        <v>3.1462311154977241</v>
      </c>
      <c r="U313" s="1" t="s">
        <v>1115</v>
      </c>
      <c r="V313" s="1" t="s">
        <v>1115</v>
      </c>
      <c r="W313" s="1">
        <v>16.66670036315918</v>
      </c>
      <c r="X313" s="1">
        <v>3</v>
      </c>
      <c r="Y313">
        <v>3.1975899999999999</v>
      </c>
      <c r="Z313">
        <v>87.49418817241903</v>
      </c>
      <c r="AA313">
        <v>15.75032</v>
      </c>
      <c r="AB313" t="s">
        <v>1144</v>
      </c>
      <c r="AC313" t="s">
        <v>1119</v>
      </c>
      <c r="AD313">
        <v>54556807569.529999</v>
      </c>
      <c r="AE313" t="s">
        <v>1120</v>
      </c>
      <c r="AF313">
        <v>0.72278803586959839</v>
      </c>
      <c r="AG313">
        <v>27.797386249999999</v>
      </c>
    </row>
    <row r="314" spans="1:33" x14ac:dyDescent="0.3">
      <c r="A314" t="s">
        <v>542</v>
      </c>
      <c r="B314" t="s">
        <v>542</v>
      </c>
      <c r="C314" t="s">
        <v>1468</v>
      </c>
      <c r="D314" t="s">
        <v>40</v>
      </c>
      <c r="E314" t="s">
        <v>19</v>
      </c>
      <c r="F314">
        <v>46942000</v>
      </c>
      <c r="G314" t="s">
        <v>1065</v>
      </c>
      <c r="H314" s="6">
        <v>5.7814999999999993E-4</v>
      </c>
      <c r="I314">
        <v>56.3185</v>
      </c>
      <c r="J314">
        <v>520850</v>
      </c>
      <c r="K314">
        <v>2004</v>
      </c>
      <c r="L314">
        <v>2093</v>
      </c>
      <c r="M314" t="s">
        <v>1072</v>
      </c>
      <c r="N314" s="1">
        <v>407.99</v>
      </c>
      <c r="O314" s="1">
        <v>1207.798</v>
      </c>
      <c r="P314" s="1">
        <v>11.227838983410411</v>
      </c>
      <c r="Q314" s="1">
        <v>20.038367342883497</v>
      </c>
      <c r="R314" s="1">
        <v>21.72689472908549</v>
      </c>
      <c r="S314" s="1">
        <v>14.142882862094021</v>
      </c>
      <c r="T314" s="1">
        <v>16.101806485684619</v>
      </c>
      <c r="U314" s="1" t="s">
        <v>1116</v>
      </c>
      <c r="V314" s="1" t="s">
        <v>1115</v>
      </c>
      <c r="W314" s="1">
        <v>14.285699844360352</v>
      </c>
      <c r="X314" s="1">
        <v>25.58329963684082</v>
      </c>
      <c r="Y314">
        <v>4.9573749999999999</v>
      </c>
      <c r="Z314">
        <v>105.00895721695413</v>
      </c>
      <c r="AA314">
        <v>28.869340000000001</v>
      </c>
      <c r="AB314" t="s">
        <v>1118</v>
      </c>
      <c r="AC314" t="s">
        <v>1119</v>
      </c>
      <c r="AD314">
        <v>21108878560</v>
      </c>
      <c r="AE314" t="s">
        <v>1120</v>
      </c>
      <c r="AF314">
        <v>1.3312234878540039</v>
      </c>
      <c r="AG314">
        <v>20.799175000000002</v>
      </c>
    </row>
    <row r="315" spans="1:33" hidden="1" x14ac:dyDescent="0.3">
      <c r="A315" t="s">
        <v>546</v>
      </c>
      <c r="B315" t="s">
        <v>546</v>
      </c>
      <c r="C315" t="s">
        <v>1469</v>
      </c>
      <c r="D315" t="s">
        <v>44</v>
      </c>
      <c r="E315" t="s">
        <v>29</v>
      </c>
      <c r="F315">
        <v>2535396000</v>
      </c>
      <c r="G315" t="s">
        <v>1063</v>
      </c>
      <c r="H315" s="6">
        <v>7.6631300000000006E-3</v>
      </c>
      <c r="I315">
        <v>18.017199999999999</v>
      </c>
      <c r="J315">
        <v>8810286</v>
      </c>
      <c r="K315">
        <v>1970</v>
      </c>
      <c r="L315">
        <v>68000</v>
      </c>
      <c r="M315" t="s">
        <v>1069</v>
      </c>
      <c r="N315" s="1">
        <v>109.93</v>
      </c>
      <c r="O315" s="1">
        <v>59283</v>
      </c>
      <c r="P315" s="1">
        <v>6.0084818047874187</v>
      </c>
      <c r="Q315" s="1">
        <v>24.491000792807384</v>
      </c>
      <c r="R315" s="1">
        <v>30.27006055698936</v>
      </c>
      <c r="S315" s="1">
        <v>8.5908821476384265</v>
      </c>
      <c r="T315" s="1">
        <v>8.8928815231008986</v>
      </c>
      <c r="U315" s="1" t="s">
        <v>1115</v>
      </c>
      <c r="V315" s="1" t="s">
        <v>1115</v>
      </c>
      <c r="W315" s="1">
        <v>46.153800964355469</v>
      </c>
      <c r="X315" s="1">
        <v>1.6666699647903442</v>
      </c>
      <c r="Y315">
        <v>2.0440010000000002</v>
      </c>
      <c r="Z315">
        <v>82.305080132529966</v>
      </c>
      <c r="AA315">
        <v>17.08727</v>
      </c>
      <c r="AB315" t="s">
        <v>1140</v>
      </c>
      <c r="AC315" t="s">
        <v>1119</v>
      </c>
      <c r="AD315">
        <v>263757243175.21997</v>
      </c>
      <c r="AE315" t="s">
        <v>1120</v>
      </c>
      <c r="AF315">
        <v>0.45564281940460205</v>
      </c>
      <c r="AG315">
        <v>21.547923130000001</v>
      </c>
    </row>
    <row r="316" spans="1:33" hidden="1" x14ac:dyDescent="0.3">
      <c r="A316" t="s">
        <v>966</v>
      </c>
      <c r="B316" t="s">
        <v>966</v>
      </c>
      <c r="C316" t="s">
        <v>1470</v>
      </c>
      <c r="D316" t="s">
        <v>464</v>
      </c>
      <c r="E316" t="s">
        <v>29</v>
      </c>
      <c r="F316">
        <v>384180500</v>
      </c>
      <c r="G316" t="s">
        <v>1065</v>
      </c>
      <c r="H316" s="6">
        <v>1.63441E-3</v>
      </c>
      <c r="I316">
        <v>6.2648999999999999</v>
      </c>
      <c r="J316">
        <v>3821308</v>
      </c>
      <c r="K316">
        <v>2016</v>
      </c>
      <c r="L316">
        <v>2700</v>
      </c>
      <c r="M316" t="s">
        <v>1101</v>
      </c>
      <c r="N316" s="1">
        <v>204.93</v>
      </c>
      <c r="O316" s="1">
        <v>18471</v>
      </c>
      <c r="P316" s="1">
        <v>9.7666661544644562</v>
      </c>
      <c r="Q316" s="1">
        <v>66.060310757403499</v>
      </c>
      <c r="R316" s="1">
        <v>71.983108656813386</v>
      </c>
      <c r="S316" s="1">
        <v>-3.030425642812645</v>
      </c>
      <c r="T316" s="1">
        <v>-3.307989065373242</v>
      </c>
      <c r="U316" s="1" t="s">
        <v>1115</v>
      </c>
      <c r="V316" s="1" t="s">
        <v>1115</v>
      </c>
      <c r="W316" s="1">
        <v>33.333301544189453</v>
      </c>
      <c r="X316" s="1">
        <v>11.41670036315918</v>
      </c>
      <c r="Y316">
        <v>2.1090399999999998</v>
      </c>
      <c r="Z316">
        <v>74.47480476679381</v>
      </c>
      <c r="AA316" s="1">
        <v>640.30430000000001</v>
      </c>
      <c r="AB316" t="s">
        <v>931</v>
      </c>
      <c r="AC316" t="s">
        <v>1119</v>
      </c>
      <c r="AD316">
        <v>65414408456.630005</v>
      </c>
      <c r="AE316" t="s">
        <v>1120</v>
      </c>
      <c r="AF316">
        <v>1.1001812219619751</v>
      </c>
      <c r="AG316">
        <v>23.082743499999999</v>
      </c>
    </row>
    <row r="317" spans="1:33" hidden="1" x14ac:dyDescent="0.3">
      <c r="A317" t="s">
        <v>743</v>
      </c>
      <c r="B317" t="s">
        <v>743</v>
      </c>
      <c r="C317" t="s">
        <v>1471</v>
      </c>
      <c r="D317" t="s">
        <v>243</v>
      </c>
      <c r="E317" t="s">
        <v>25</v>
      </c>
      <c r="F317">
        <v>635067800</v>
      </c>
      <c r="G317" t="s">
        <v>1063</v>
      </c>
      <c r="H317" s="6">
        <v>4.7585000000000005E-4</v>
      </c>
      <c r="I317">
        <v>5.0053000000000001</v>
      </c>
      <c r="J317">
        <v>9143683</v>
      </c>
      <c r="K317">
        <v>2001</v>
      </c>
      <c r="L317">
        <v>1531</v>
      </c>
      <c r="M317" t="s">
        <v>1083</v>
      </c>
      <c r="N317" s="1">
        <v>27.16</v>
      </c>
      <c r="O317" s="1">
        <v>5616</v>
      </c>
      <c r="P317" s="1">
        <v>8.0966363720550429</v>
      </c>
      <c r="Q317" s="1">
        <v>16.844729344729345</v>
      </c>
      <c r="R317" s="1">
        <v>18.785612535612536</v>
      </c>
      <c r="S317" s="1">
        <v>-3.2736503540703565</v>
      </c>
      <c r="T317" s="1">
        <v>1.2375405887737023</v>
      </c>
      <c r="U317" s="1" t="s">
        <v>1116</v>
      </c>
      <c r="V317" s="1" t="s">
        <v>1115</v>
      </c>
      <c r="W317" s="1">
        <v>25</v>
      </c>
      <c r="X317" s="1">
        <v>9.5833301544189453</v>
      </c>
      <c r="Y317">
        <v>1.890299</v>
      </c>
      <c r="Z317">
        <v>90.163811793552654</v>
      </c>
      <c r="AA317">
        <v>9.115024</v>
      </c>
      <c r="AB317" t="s">
        <v>1122</v>
      </c>
      <c r="AC317" t="s">
        <v>1119</v>
      </c>
      <c r="AD317">
        <v>16378399593.6</v>
      </c>
      <c r="AE317" t="s">
        <v>1120</v>
      </c>
      <c r="AF317">
        <v>0.91534304618835449</v>
      </c>
      <c r="AG317">
        <v>39.641536559999999</v>
      </c>
    </row>
    <row r="318" spans="1:33" hidden="1" x14ac:dyDescent="0.3">
      <c r="A318" t="s">
        <v>813</v>
      </c>
      <c r="B318" t="s">
        <v>813</v>
      </c>
      <c r="C318" t="s">
        <v>1472</v>
      </c>
      <c r="D318" t="s">
        <v>312</v>
      </c>
      <c r="E318" t="s">
        <v>14</v>
      </c>
      <c r="F318">
        <v>1675000000</v>
      </c>
      <c r="G318" t="s">
        <v>1063</v>
      </c>
      <c r="H318" s="6">
        <v>3.78803E-3</v>
      </c>
      <c r="I318">
        <v>16.209499999999998</v>
      </c>
      <c r="J318">
        <v>8181721</v>
      </c>
      <c r="K318">
        <v>1981</v>
      </c>
      <c r="L318">
        <v>82000</v>
      </c>
      <c r="M318" t="s">
        <v>1080</v>
      </c>
      <c r="N318" s="1">
        <v>96.93</v>
      </c>
      <c r="O318" s="1">
        <v>65936</v>
      </c>
      <c r="P318" s="1">
        <v>5.6412843984718721</v>
      </c>
      <c r="Q318" s="1">
        <v>16.726826013103615</v>
      </c>
      <c r="R318" s="1">
        <v>26.252142803905492</v>
      </c>
      <c r="S318" s="1">
        <v>1.0383518610812636</v>
      </c>
      <c r="T318" s="1">
        <v>2.1706441686062137</v>
      </c>
      <c r="U318" s="1" t="s">
        <v>1116</v>
      </c>
      <c r="V318" s="1" t="s">
        <v>1115</v>
      </c>
      <c r="W318" s="1">
        <v>28.571399688720703</v>
      </c>
      <c r="X318" s="1">
        <v>13.16670036315918</v>
      </c>
      <c r="Y318">
        <v>2.934097</v>
      </c>
      <c r="Z318">
        <v>90.993471394622688</v>
      </c>
      <c r="AA318">
        <v>14.74897</v>
      </c>
      <c r="AB318" t="s">
        <v>1149</v>
      </c>
      <c r="AC318" t="s">
        <v>1119</v>
      </c>
      <c r="AD318">
        <v>167151821539.10001</v>
      </c>
      <c r="AE318" t="s">
        <v>1120</v>
      </c>
      <c r="AF318">
        <v>0.98259818553924561</v>
      </c>
      <c r="AG318">
        <v>25.15067719</v>
      </c>
    </row>
    <row r="319" spans="1:33" hidden="1" x14ac:dyDescent="0.3">
      <c r="A319" t="s">
        <v>581</v>
      </c>
      <c r="B319" t="s">
        <v>581</v>
      </c>
      <c r="C319" t="s">
        <v>1473</v>
      </c>
      <c r="D319" t="s">
        <v>80</v>
      </c>
      <c r="E319" t="s">
        <v>14</v>
      </c>
      <c r="F319">
        <v>79958170</v>
      </c>
      <c r="G319" t="s">
        <v>1063</v>
      </c>
      <c r="H319" s="6">
        <v>1.2944300000000001E-3</v>
      </c>
      <c r="I319">
        <v>52.944299999999998</v>
      </c>
      <c r="J319">
        <v>436037</v>
      </c>
      <c r="K319">
        <v>1998</v>
      </c>
      <c r="L319">
        <v>4767</v>
      </c>
      <c r="M319" t="s">
        <v>1093</v>
      </c>
      <c r="N319" s="1">
        <v>514.59</v>
      </c>
      <c r="O319" s="1">
        <v>2248.598</v>
      </c>
      <c r="P319" s="1">
        <v>10.728073141732795</v>
      </c>
      <c r="Q319" s="1">
        <v>38.716257863788904</v>
      </c>
      <c r="R319" s="1">
        <v>53.706353914750437</v>
      </c>
      <c r="S319" s="1">
        <v>13.787406345697757</v>
      </c>
      <c r="T319" s="1">
        <v>22.194633049752415</v>
      </c>
      <c r="U319" s="1" t="s">
        <v>1116</v>
      </c>
      <c r="V319" s="1" t="s">
        <v>1115</v>
      </c>
      <c r="W319" s="1">
        <v>30</v>
      </c>
      <c r="X319" s="1">
        <v>25.25</v>
      </c>
      <c r="Y319">
        <v>1.360298</v>
      </c>
      <c r="Z319">
        <v>97.546355687564315</v>
      </c>
      <c r="AA319">
        <v>31.58886</v>
      </c>
      <c r="AB319" t="s">
        <v>1149</v>
      </c>
      <c r="AC319" t="s">
        <v>1119</v>
      </c>
      <c r="AD319">
        <v>44272000000</v>
      </c>
      <c r="AE319" t="s">
        <v>1120</v>
      </c>
      <c r="AF319">
        <v>1.3739906549453735</v>
      </c>
      <c r="AG319">
        <v>16.00639112</v>
      </c>
    </row>
    <row r="320" spans="1:33" hidden="1" x14ac:dyDescent="0.3">
      <c r="A320" t="s">
        <v>560</v>
      </c>
      <c r="B320" t="s">
        <v>560</v>
      </c>
      <c r="C320" t="s">
        <v>1474</v>
      </c>
      <c r="D320" t="s">
        <v>59</v>
      </c>
      <c r="E320" t="s">
        <v>19</v>
      </c>
      <c r="F320">
        <v>7443804000</v>
      </c>
      <c r="G320" t="s">
        <v>1065</v>
      </c>
      <c r="H320" s="6">
        <v>5.561145E-2</v>
      </c>
      <c r="I320">
        <v>28.722999999999999</v>
      </c>
      <c r="J320">
        <v>32326194</v>
      </c>
      <c r="K320">
        <v>1993</v>
      </c>
      <c r="L320">
        <v>221000</v>
      </c>
      <c r="M320" t="s">
        <v>1071</v>
      </c>
      <c r="N320" s="1">
        <v>240.66</v>
      </c>
      <c r="O320" s="1">
        <v>198270</v>
      </c>
      <c r="P320" s="1">
        <v>9.7982190112301506</v>
      </c>
      <c r="Q320" s="1">
        <v>36.68633681343622</v>
      </c>
      <c r="R320" s="1">
        <v>42.05527815604983</v>
      </c>
      <c r="S320" s="1">
        <v>15.216408632731756</v>
      </c>
      <c r="T320" s="1">
        <v>22.774790244705688</v>
      </c>
      <c r="U320" s="1" t="s">
        <v>1116</v>
      </c>
      <c r="V320" s="1" t="s">
        <v>1115</v>
      </c>
      <c r="W320" s="1">
        <v>41.666698455810547</v>
      </c>
      <c r="X320" s="1">
        <v>9.0833301544189453</v>
      </c>
      <c r="Y320">
        <v>1.278494</v>
      </c>
      <c r="Z320">
        <v>75.157169604749228</v>
      </c>
      <c r="AA320">
        <v>23.270779999999998</v>
      </c>
      <c r="AB320" t="s">
        <v>1158</v>
      </c>
      <c r="AC320" t="s">
        <v>1119</v>
      </c>
      <c r="AD320">
        <v>1911345433168.4099</v>
      </c>
      <c r="AE320" t="s">
        <v>1120</v>
      </c>
      <c r="AF320">
        <v>1.1315560340881348</v>
      </c>
      <c r="AG320">
        <v>15.32327594</v>
      </c>
    </row>
    <row r="321" spans="1:33" hidden="1" x14ac:dyDescent="0.3">
      <c r="A321" t="s">
        <v>689</v>
      </c>
      <c r="B321" t="s">
        <v>689</v>
      </c>
      <c r="C321" t="s">
        <v>1475</v>
      </c>
      <c r="D321" t="s">
        <v>188</v>
      </c>
      <c r="E321" t="s">
        <v>19</v>
      </c>
      <c r="F321">
        <v>167203200</v>
      </c>
      <c r="G321" t="s">
        <v>1063</v>
      </c>
      <c r="H321" s="6">
        <v>1.24639E-3</v>
      </c>
      <c r="I321">
        <v>37.682200000000002</v>
      </c>
      <c r="J321">
        <v>576578</v>
      </c>
      <c r="K321">
        <v>1973</v>
      </c>
      <c r="L321">
        <v>18700</v>
      </c>
      <c r="M321" t="s">
        <v>1077</v>
      </c>
      <c r="N321" s="1">
        <v>263.87</v>
      </c>
      <c r="O321" s="1">
        <v>8171</v>
      </c>
      <c r="P321" s="1">
        <v>8.3610536784785001</v>
      </c>
      <c r="Q321" s="1">
        <v>15.236813119569209</v>
      </c>
      <c r="R321" s="1">
        <v>20.401419654877003</v>
      </c>
      <c r="S321" s="1">
        <v>7.4762371504833975</v>
      </c>
      <c r="T321" s="1">
        <v>20.079645607334239</v>
      </c>
      <c r="U321" s="1" t="s">
        <v>1116</v>
      </c>
      <c r="V321" s="1" t="s">
        <v>1115</v>
      </c>
      <c r="W321" s="1">
        <v>14.285699844360352</v>
      </c>
      <c r="X321" s="1">
        <v>15.16670036315918</v>
      </c>
      <c r="Y321">
        <v>2.6640039999999998</v>
      </c>
      <c r="Z321">
        <v>89.550989615045751</v>
      </c>
      <c r="AA321">
        <v>23.926659999999998</v>
      </c>
      <c r="AB321" t="s">
        <v>1128</v>
      </c>
      <c r="AC321" t="s">
        <v>1119</v>
      </c>
      <c r="AD321">
        <v>43178556692.159996</v>
      </c>
      <c r="AE321" t="s">
        <v>1120</v>
      </c>
      <c r="AF321">
        <v>0.94125288724899292</v>
      </c>
      <c r="AG321">
        <v>12.905893750000001</v>
      </c>
    </row>
    <row r="322" spans="1:33" hidden="1" x14ac:dyDescent="0.3">
      <c r="A322" t="s">
        <v>779</v>
      </c>
      <c r="B322" t="s">
        <v>779</v>
      </c>
      <c r="C322" t="s">
        <v>1476</v>
      </c>
      <c r="D322" t="s">
        <v>279</v>
      </c>
      <c r="E322" t="s">
        <v>14</v>
      </c>
      <c r="F322">
        <v>169285000</v>
      </c>
      <c r="G322" t="s">
        <v>1063</v>
      </c>
      <c r="H322" s="6">
        <v>8.0256999999999995E-4</v>
      </c>
      <c r="I322">
        <v>0</v>
      </c>
      <c r="J322">
        <v>27717</v>
      </c>
      <c r="K322">
        <v>1969</v>
      </c>
      <c r="L322">
        <v>17115</v>
      </c>
      <c r="M322" t="s">
        <v>1088</v>
      </c>
      <c r="N322" s="1">
        <v>148.9</v>
      </c>
      <c r="O322" s="1">
        <v>8603.723</v>
      </c>
      <c r="P322" s="1">
        <v>7.06563615193516</v>
      </c>
      <c r="Q322" s="1">
        <v>24.35224836062196</v>
      </c>
      <c r="R322" s="1">
        <v>31.926443276865768</v>
      </c>
      <c r="S322" s="1">
        <v>1.322838702231417</v>
      </c>
      <c r="T322" s="1">
        <v>8.2005892914395755</v>
      </c>
      <c r="U322" s="1" t="s">
        <v>1116</v>
      </c>
      <c r="V322" s="1" t="s">
        <v>1115</v>
      </c>
      <c r="W322" s="1">
        <v>21.052600860595703</v>
      </c>
      <c r="X322" s="1">
        <v>5.25</v>
      </c>
      <c r="Y322">
        <v>3.6296550000000001</v>
      </c>
      <c r="Z322">
        <v>85.97189889205751</v>
      </c>
      <c r="AA322">
        <v>-1.645044</v>
      </c>
      <c r="AB322" t="s">
        <v>1149</v>
      </c>
      <c r="AC322" t="s">
        <v>1119</v>
      </c>
      <c r="AD322">
        <v>27234933258.539997</v>
      </c>
      <c r="AE322" t="s">
        <v>1120</v>
      </c>
      <c r="AF322">
        <v>0.79019433259963989</v>
      </c>
      <c r="AG322">
        <v>26.536987499999999</v>
      </c>
    </row>
    <row r="323" spans="1:33" hidden="1" x14ac:dyDescent="0.3">
      <c r="A323" t="s">
        <v>842</v>
      </c>
      <c r="B323" t="s">
        <v>842</v>
      </c>
      <c r="C323" t="s">
        <v>1477</v>
      </c>
      <c r="D323" t="s">
        <v>341</v>
      </c>
      <c r="E323" t="s">
        <v>17</v>
      </c>
      <c r="F323">
        <v>279306100</v>
      </c>
      <c r="G323" t="s">
        <v>1065</v>
      </c>
      <c r="H323" s="6">
        <v>3.8608999999999996E-4</v>
      </c>
      <c r="I323">
        <v>38.050699999999999</v>
      </c>
      <c r="J323">
        <v>4496759</v>
      </c>
      <c r="K323">
        <v>1986</v>
      </c>
      <c r="L323">
        <v>2500</v>
      </c>
      <c r="M323" t="s">
        <v>1071</v>
      </c>
      <c r="N323" s="1">
        <v>47.85</v>
      </c>
      <c r="O323" s="1">
        <v>3188.8429999999998</v>
      </c>
      <c r="P323" s="1">
        <v>10.299525368882721</v>
      </c>
      <c r="Q323" s="1">
        <v>11.350386331343376</v>
      </c>
      <c r="R323" s="1">
        <v>16.15021498392991</v>
      </c>
      <c r="S323" s="1">
        <v>6.604411129090427</v>
      </c>
      <c r="T323" s="1">
        <v>15.144426207673387</v>
      </c>
      <c r="U323" s="1" t="s">
        <v>1115</v>
      </c>
      <c r="V323" s="1" t="s">
        <v>1116</v>
      </c>
      <c r="W323" s="1">
        <v>45.454498291015625</v>
      </c>
      <c r="X323" s="1">
        <v>0.83333301544189453</v>
      </c>
      <c r="Y323">
        <v>2.0808849999999999</v>
      </c>
      <c r="Z323">
        <v>112.90722312391885</v>
      </c>
      <c r="AA323">
        <v>-55.086599999999997</v>
      </c>
      <c r="AB323" t="s">
        <v>1122</v>
      </c>
      <c r="AC323" t="s">
        <v>1119</v>
      </c>
      <c r="AD323">
        <v>13255867790.76</v>
      </c>
      <c r="AE323" t="s">
        <v>1120</v>
      </c>
      <c r="AF323">
        <v>1.4394267797470093</v>
      </c>
      <c r="AG323">
        <v>19.02517813</v>
      </c>
    </row>
    <row r="324" spans="1:33" hidden="1" x14ac:dyDescent="0.3">
      <c r="A324" t="s">
        <v>960</v>
      </c>
      <c r="B324" t="s">
        <v>960</v>
      </c>
      <c r="C324" t="s">
        <v>1478</v>
      </c>
      <c r="D324" t="s">
        <v>458</v>
      </c>
      <c r="E324" t="s">
        <v>29</v>
      </c>
      <c r="F324">
        <v>22294190</v>
      </c>
      <c r="G324" t="s">
        <v>1063</v>
      </c>
      <c r="H324" s="6">
        <v>1.0133499999999999E-3</v>
      </c>
      <c r="I324">
        <v>43.5548</v>
      </c>
      <c r="J324">
        <v>92214</v>
      </c>
      <c r="K324">
        <v>1991</v>
      </c>
      <c r="L324">
        <v>15600</v>
      </c>
      <c r="M324" t="s">
        <v>1112</v>
      </c>
      <c r="N324" s="1">
        <v>1540</v>
      </c>
      <c r="O324" s="1">
        <v>3717.93</v>
      </c>
      <c r="P324" s="1">
        <v>9.9594564879287883</v>
      </c>
      <c r="Q324" s="1">
        <v>20.683148956543025</v>
      </c>
      <c r="R324" s="1">
        <v>26.614191230066194</v>
      </c>
      <c r="S324" s="1">
        <v>20.616555693828989</v>
      </c>
      <c r="T324" s="1">
        <v>32.0993587671217</v>
      </c>
      <c r="U324" s="1" t="s">
        <v>1115</v>
      </c>
      <c r="V324" s="1" t="s">
        <v>1115</v>
      </c>
      <c r="W324" s="1">
        <v>25</v>
      </c>
      <c r="X324" s="1">
        <v>1.9166699647903442</v>
      </c>
      <c r="Y324">
        <v>3.451203</v>
      </c>
      <c r="Z324">
        <v>102.98139368991713</v>
      </c>
      <c r="AA324">
        <v>18.680959999999999</v>
      </c>
      <c r="AB324" t="s">
        <v>1144</v>
      </c>
      <c r="AC324" t="s">
        <v>1119</v>
      </c>
      <c r="AD324">
        <v>34689312200.219994</v>
      </c>
      <c r="AE324" t="s">
        <v>1120</v>
      </c>
      <c r="AF324">
        <v>1.1925840377807617</v>
      </c>
      <c r="AG324">
        <v>13.3234625</v>
      </c>
    </row>
    <row r="325" spans="1:33" hidden="1" x14ac:dyDescent="0.3">
      <c r="A325" t="s">
        <v>688</v>
      </c>
      <c r="B325" t="s">
        <v>688</v>
      </c>
      <c r="C325" t="s">
        <v>1479</v>
      </c>
      <c r="D325" t="s">
        <v>187</v>
      </c>
      <c r="E325" t="s">
        <v>19</v>
      </c>
      <c r="F325">
        <v>1091177000</v>
      </c>
      <c r="G325" t="s">
        <v>1065</v>
      </c>
      <c r="H325" s="6">
        <v>1.8945500000000001E-3</v>
      </c>
      <c r="I325">
        <v>11.318300000000001</v>
      </c>
      <c r="J325">
        <v>14909822</v>
      </c>
      <c r="K325">
        <v>1984</v>
      </c>
      <c r="L325">
        <v>48000</v>
      </c>
      <c r="M325" t="s">
        <v>1072</v>
      </c>
      <c r="N325" s="1">
        <v>57.68</v>
      </c>
      <c r="O325" s="1">
        <v>30758</v>
      </c>
      <c r="P325" s="1">
        <v>9.2169101235913757</v>
      </c>
      <c r="Q325" s="1">
        <v>28.243058716431495</v>
      </c>
      <c r="R325" s="1">
        <v>31.543013199817931</v>
      </c>
      <c r="S325" s="1">
        <v>15.828346680100376</v>
      </c>
      <c r="T325" s="1">
        <v>18.773867424073824</v>
      </c>
      <c r="U325" s="1" t="s">
        <v>1115</v>
      </c>
      <c r="V325" s="1" t="s">
        <v>1115</v>
      </c>
      <c r="W325" s="1">
        <v>50</v>
      </c>
      <c r="X325" s="1">
        <v>5.8333301544189453</v>
      </c>
      <c r="Y325">
        <v>1.334444</v>
      </c>
      <c r="Z325">
        <v>84.925322015061639</v>
      </c>
      <c r="AA325">
        <v>5.8337240000000001</v>
      </c>
      <c r="AB325" t="s">
        <v>1442</v>
      </c>
      <c r="AC325" t="s">
        <v>1119</v>
      </c>
      <c r="AD325">
        <v>65448769588.959991</v>
      </c>
      <c r="AE325" t="s">
        <v>1120</v>
      </c>
      <c r="AF325">
        <v>1.1176953315734863</v>
      </c>
      <c r="AG325">
        <v>18.566061250000001</v>
      </c>
    </row>
    <row r="326" spans="1:33" hidden="1" x14ac:dyDescent="0.3">
      <c r="A326" t="s">
        <v>800</v>
      </c>
      <c r="B326" t="s">
        <v>800</v>
      </c>
      <c r="C326" t="s">
        <v>1480</v>
      </c>
      <c r="D326" t="s">
        <v>299</v>
      </c>
      <c r="E326" t="s">
        <v>39</v>
      </c>
      <c r="F326">
        <v>421396100</v>
      </c>
      <c r="G326" t="s">
        <v>1063</v>
      </c>
      <c r="H326" s="6">
        <v>1.9914999999999999E-4</v>
      </c>
      <c r="I326">
        <v>0</v>
      </c>
      <c r="J326">
        <v>14272818</v>
      </c>
      <c r="K326">
        <v>2011</v>
      </c>
      <c r="L326">
        <v>34700</v>
      </c>
      <c r="M326" t="s">
        <v>1091</v>
      </c>
      <c r="N326" s="1">
        <v>16.23</v>
      </c>
      <c r="O326" s="1">
        <v>647.98599999999999</v>
      </c>
      <c r="P326" s="1">
        <v>6.8807859762323069</v>
      </c>
      <c r="Q326" s="1">
        <v>-695.47598250579495</v>
      </c>
      <c r="R326" s="1">
        <v>-393.8893741531453</v>
      </c>
      <c r="S326" s="1">
        <v>-5.8366470257072658</v>
      </c>
      <c r="T326" s="1">
        <v>-2.9993201682018755</v>
      </c>
      <c r="U326" s="1" t="s">
        <v>1115</v>
      </c>
      <c r="V326" s="1" t="s">
        <v>1115</v>
      </c>
      <c r="W326" s="1">
        <v>28.571399688720703</v>
      </c>
      <c r="X326" s="1">
        <v>8.1666698455810547</v>
      </c>
      <c r="Y326">
        <v>3.4632529999999999</v>
      </c>
      <c r="Z326">
        <v>59.030094917847052</v>
      </c>
      <c r="AA326">
        <v>-22.755739999999999</v>
      </c>
      <c r="AB326" t="s">
        <v>1213</v>
      </c>
      <c r="AC326" t="s">
        <v>1119</v>
      </c>
      <c r="AD326">
        <v>6990961299</v>
      </c>
      <c r="AE326" t="s">
        <v>1125</v>
      </c>
      <c r="AF326">
        <v>1.5349693298339844</v>
      </c>
      <c r="AG326">
        <v>26.770225</v>
      </c>
    </row>
    <row r="327" spans="1:33" hidden="1" x14ac:dyDescent="0.3">
      <c r="A327" t="s">
        <v>916</v>
      </c>
      <c r="B327" t="s">
        <v>916</v>
      </c>
      <c r="C327" t="s">
        <v>1481</v>
      </c>
      <c r="D327" t="s">
        <v>415</v>
      </c>
      <c r="E327" t="s">
        <v>14</v>
      </c>
      <c r="F327">
        <v>491279500</v>
      </c>
      <c r="G327" t="s">
        <v>1065</v>
      </c>
      <c r="H327" s="6">
        <v>5.8201999999999993E-4</v>
      </c>
      <c r="I327">
        <v>26.7742</v>
      </c>
      <c r="J327">
        <v>2572151</v>
      </c>
      <c r="K327">
        <v>1979</v>
      </c>
      <c r="L327">
        <v>6300</v>
      </c>
      <c r="M327" t="s">
        <v>1080</v>
      </c>
      <c r="N327" s="1">
        <v>63.36</v>
      </c>
      <c r="O327" s="1">
        <v>3582</v>
      </c>
      <c r="P327" s="1">
        <v>8.6375319369518468</v>
      </c>
      <c r="Q327" s="1">
        <v>31.4070351758794</v>
      </c>
      <c r="R327" s="1">
        <v>43.662758235622555</v>
      </c>
      <c r="S327" s="1">
        <v>5.1492413753495665</v>
      </c>
      <c r="T327" s="1">
        <v>8.3359912420668909</v>
      </c>
      <c r="U327" s="1" t="s">
        <v>1115</v>
      </c>
      <c r="V327" s="1" t="s">
        <v>1116</v>
      </c>
      <c r="W327" s="1">
        <v>36.363601684570313</v>
      </c>
      <c r="X327" s="1">
        <v>6.1666698455810547</v>
      </c>
      <c r="Y327">
        <v>4.1778810000000002</v>
      </c>
      <c r="Z327">
        <v>105.40144811468556</v>
      </c>
      <c r="AA327">
        <v>20.906849999999999</v>
      </c>
      <c r="AB327" t="s">
        <v>1149</v>
      </c>
      <c r="AC327" t="s">
        <v>1119</v>
      </c>
      <c r="AD327">
        <v>29132875891.799999</v>
      </c>
      <c r="AE327" t="s">
        <v>1120</v>
      </c>
      <c r="AF327">
        <v>1.0385265350341797</v>
      </c>
      <c r="AG327">
        <v>13.093349999999999</v>
      </c>
    </row>
    <row r="328" spans="1:33" hidden="1" x14ac:dyDescent="0.3">
      <c r="A328" t="s">
        <v>838</v>
      </c>
      <c r="B328" t="s">
        <v>838</v>
      </c>
      <c r="C328" t="s">
        <v>1482</v>
      </c>
      <c r="D328" t="s">
        <v>337</v>
      </c>
      <c r="E328" t="s">
        <v>21</v>
      </c>
      <c r="F328">
        <v>57178680</v>
      </c>
      <c r="G328" t="s">
        <v>1065</v>
      </c>
      <c r="H328" s="6">
        <v>3.8108999999999994E-4</v>
      </c>
      <c r="I328">
        <v>28.210100000000001</v>
      </c>
      <c r="J328">
        <v>310683</v>
      </c>
      <c r="K328">
        <v>1935</v>
      </c>
      <c r="L328">
        <v>7331</v>
      </c>
      <c r="M328" t="s">
        <v>1079</v>
      </c>
      <c r="N328" s="1">
        <v>243.05</v>
      </c>
      <c r="O328" s="1">
        <v>2590.2779999999998</v>
      </c>
      <c r="P328" s="1">
        <v>8.8946773528191816</v>
      </c>
      <c r="Q328" s="1">
        <v>19.808800445357601</v>
      </c>
      <c r="R328" s="1">
        <v>27.115236279658017</v>
      </c>
      <c r="S328" s="1">
        <v>10.670926477846384</v>
      </c>
      <c r="T328" s="1">
        <v>14.266503679430462</v>
      </c>
      <c r="U328" s="1" t="s">
        <v>1115</v>
      </c>
      <c r="V328" s="1" t="s">
        <v>1115</v>
      </c>
      <c r="W328" s="1">
        <v>33.333301544189453</v>
      </c>
      <c r="X328" s="1">
        <v>3.5833299160003662</v>
      </c>
      <c r="Y328">
        <v>3.9307880000000002</v>
      </c>
      <c r="Z328">
        <v>78.774903903070367</v>
      </c>
      <c r="AA328">
        <v>11.302390000000001</v>
      </c>
      <c r="AB328" t="s">
        <v>1144</v>
      </c>
      <c r="AC328" t="s">
        <v>1119</v>
      </c>
      <c r="AD328">
        <v>13950455078.339998</v>
      </c>
      <c r="AE328" t="s">
        <v>1120</v>
      </c>
      <c r="AF328">
        <v>0.97572314739227295</v>
      </c>
      <c r="AG328">
        <v>25.602408749999999</v>
      </c>
    </row>
    <row r="329" spans="1:33" hidden="1" x14ac:dyDescent="0.3">
      <c r="A329" t="s">
        <v>637</v>
      </c>
      <c r="B329" t="s">
        <v>637</v>
      </c>
      <c r="C329" t="s">
        <v>1483</v>
      </c>
      <c r="D329" t="s">
        <v>136</v>
      </c>
      <c r="E329" t="s">
        <v>47</v>
      </c>
      <c r="F329">
        <v>1987164000</v>
      </c>
      <c r="G329" t="s">
        <v>1063</v>
      </c>
      <c r="H329" s="6">
        <v>4.3595800000000001E-3</v>
      </c>
      <c r="I329">
        <v>35.716299999999997</v>
      </c>
      <c r="J329">
        <v>9365328</v>
      </c>
      <c r="K329">
        <v>1984</v>
      </c>
      <c r="L329">
        <v>15000</v>
      </c>
      <c r="M329" t="s">
        <v>1075</v>
      </c>
      <c r="N329" s="1">
        <v>85.85</v>
      </c>
      <c r="O329" s="1">
        <v>20956</v>
      </c>
      <c r="P329" s="1">
        <v>7.5375754965172339</v>
      </c>
      <c r="Q329" s="1">
        <v>19.789081885856081</v>
      </c>
      <c r="R329" s="1">
        <v>19.474136285550678</v>
      </c>
      <c r="S329" s="1">
        <v>3.5587588116635898</v>
      </c>
      <c r="T329" s="1">
        <v>4.1461390258813866</v>
      </c>
      <c r="U329" s="1" t="s">
        <v>1116</v>
      </c>
      <c r="V329" s="1" t="s">
        <v>1115</v>
      </c>
      <c r="W329" s="1">
        <v>25</v>
      </c>
      <c r="X329" s="1">
        <v>1</v>
      </c>
      <c r="Y329">
        <v>3.2417020000000001</v>
      </c>
      <c r="Z329">
        <v>84.975812972782279</v>
      </c>
      <c r="AA329">
        <v>20.525210000000001</v>
      </c>
      <c r="AB329" t="s">
        <v>1213</v>
      </c>
      <c r="AC329" t="s">
        <v>1119</v>
      </c>
      <c r="AD329">
        <v>150050727362.51999</v>
      </c>
      <c r="AE329" t="s">
        <v>1120</v>
      </c>
      <c r="AF329">
        <v>0.91214090585708618</v>
      </c>
      <c r="AG329">
        <v>23.219591130000001</v>
      </c>
    </row>
    <row r="330" spans="1:33" hidden="1" x14ac:dyDescent="0.3">
      <c r="A330" t="s">
        <v>692</v>
      </c>
      <c r="B330" t="s">
        <v>692</v>
      </c>
      <c r="C330" t="s">
        <v>1484</v>
      </c>
      <c r="D330" t="s">
        <v>191</v>
      </c>
      <c r="E330" t="s">
        <v>12</v>
      </c>
      <c r="F330">
        <v>793738700</v>
      </c>
      <c r="G330" t="s">
        <v>1063</v>
      </c>
      <c r="H330" s="6">
        <v>1.0910799999999999E-3</v>
      </c>
      <c r="I330">
        <v>40.9146</v>
      </c>
      <c r="J330">
        <v>6500908</v>
      </c>
      <c r="K330">
        <v>2001</v>
      </c>
      <c r="L330">
        <v>14400</v>
      </c>
      <c r="M330" t="s">
        <v>1105</v>
      </c>
      <c r="N330" s="1">
        <v>53.15</v>
      </c>
      <c r="O330" s="1">
        <v>12222</v>
      </c>
      <c r="P330" s="1">
        <v>6.4600642114103399</v>
      </c>
      <c r="Q330" s="1">
        <v>9.5401734576992308</v>
      </c>
      <c r="R330" s="1">
        <v>10.284732449680902</v>
      </c>
      <c r="S330" s="1">
        <v>4.0295280907445612</v>
      </c>
      <c r="T330" s="1">
        <v>4.4669625958851986</v>
      </c>
      <c r="U330" s="1" t="s">
        <v>1115</v>
      </c>
      <c r="V330" s="1" t="s">
        <v>1115</v>
      </c>
      <c r="W330" s="1">
        <v>38.461498260498047</v>
      </c>
      <c r="X330" s="1">
        <v>3.4166700839996338</v>
      </c>
      <c r="Y330">
        <v>1.950772</v>
      </c>
      <c r="Z330">
        <v>84.158226608424485</v>
      </c>
      <c r="AA330">
        <v>9.5278939999999999</v>
      </c>
      <c r="AB330" t="s">
        <v>1194</v>
      </c>
      <c r="AC330" t="s">
        <v>1119</v>
      </c>
      <c r="AD330">
        <v>37781963595.600006</v>
      </c>
      <c r="AE330" t="s">
        <v>1120</v>
      </c>
      <c r="AF330">
        <v>0.64015543460845947</v>
      </c>
      <c r="AG330">
        <v>20.462293070000001</v>
      </c>
    </row>
    <row r="331" spans="1:33" x14ac:dyDescent="0.3">
      <c r="A331" t="s">
        <v>906</v>
      </c>
      <c r="B331" t="s">
        <v>906</v>
      </c>
      <c r="C331" t="s">
        <v>1485</v>
      </c>
      <c r="D331" t="s">
        <v>405</v>
      </c>
      <c r="E331" t="s">
        <v>17</v>
      </c>
      <c r="F331">
        <v>445346800</v>
      </c>
      <c r="G331" t="s">
        <v>1065</v>
      </c>
      <c r="H331" s="6">
        <v>4.6737300000000001E-3</v>
      </c>
      <c r="I331">
        <v>40.042900000000003</v>
      </c>
      <c r="J331">
        <v>9953485</v>
      </c>
      <c r="K331">
        <v>1997</v>
      </c>
      <c r="L331">
        <v>12800</v>
      </c>
      <c r="M331" t="s">
        <v>1071</v>
      </c>
      <c r="N331" s="1">
        <v>324.13</v>
      </c>
      <c r="O331" s="1">
        <v>31615.55</v>
      </c>
      <c r="P331" s="1">
        <v>10.898518032053188</v>
      </c>
      <c r="Q331" s="1">
        <v>14.207957792921523</v>
      </c>
      <c r="R331" s="1">
        <v>17.816647187855345</v>
      </c>
      <c r="S331" s="1">
        <v>8.198927841004835</v>
      </c>
      <c r="T331" s="1">
        <v>14.21608024650341</v>
      </c>
      <c r="U331" s="1" t="s">
        <v>1116</v>
      </c>
      <c r="V331" s="1" t="s">
        <v>1115</v>
      </c>
      <c r="W331" s="1">
        <v>25</v>
      </c>
      <c r="X331" s="1">
        <v>2.6666700839996338</v>
      </c>
      <c r="Y331">
        <v>1.248964</v>
      </c>
      <c r="Z331">
        <v>89.276329322829781</v>
      </c>
      <c r="AA331">
        <v>8.1047799999999999</v>
      </c>
      <c r="AB331" t="s">
        <v>1118</v>
      </c>
      <c r="AC331" t="s">
        <v>1119</v>
      </c>
      <c r="AD331">
        <v>160983952588.47998</v>
      </c>
      <c r="AE331" t="s">
        <v>1120</v>
      </c>
      <c r="AF331">
        <v>1.4191616773605347</v>
      </c>
      <c r="AG331">
        <v>16.433320309999999</v>
      </c>
    </row>
    <row r="332" spans="1:33" hidden="1" x14ac:dyDescent="0.3">
      <c r="A332" t="s">
        <v>694</v>
      </c>
      <c r="B332" t="s">
        <v>694</v>
      </c>
      <c r="C332" t="s">
        <v>1486</v>
      </c>
      <c r="D332" t="s">
        <v>193</v>
      </c>
      <c r="E332" t="s">
        <v>47</v>
      </c>
      <c r="F332">
        <v>406134300</v>
      </c>
      <c r="G332" t="s">
        <v>1063</v>
      </c>
      <c r="H332" s="6">
        <v>3.1935999999999998E-4</v>
      </c>
      <c r="I332">
        <v>0</v>
      </c>
      <c r="J332">
        <v>44287</v>
      </c>
      <c r="K332">
        <v>2000</v>
      </c>
      <c r="L332">
        <v>7272</v>
      </c>
      <c r="M332" t="s">
        <v>1074</v>
      </c>
      <c r="N332" s="1">
        <v>27.7</v>
      </c>
      <c r="O332" s="1">
        <v>4899.6000000000004</v>
      </c>
      <c r="P332" s="1">
        <v>5.929147554301994</v>
      </c>
      <c r="Q332" s="1">
        <v>11.93770920075108</v>
      </c>
      <c r="R332" s="1">
        <v>20.550657196505835</v>
      </c>
      <c r="S332" s="1">
        <v>0.91984115426906465</v>
      </c>
      <c r="T332" s="1">
        <v>2.5726805629564686</v>
      </c>
      <c r="U332" s="1" t="s">
        <v>1115</v>
      </c>
      <c r="V332" s="1" t="s">
        <v>1115</v>
      </c>
      <c r="W332" s="1">
        <v>33.333301544189453</v>
      </c>
      <c r="X332" s="1">
        <v>1.0833300352096558</v>
      </c>
      <c r="Y332">
        <v>2.467444</v>
      </c>
      <c r="Z332">
        <v>100.1913476687691</v>
      </c>
      <c r="AA332">
        <v>6.2830300000000001</v>
      </c>
      <c r="AB332" t="s">
        <v>1250</v>
      </c>
      <c r="AC332" t="s">
        <v>1119</v>
      </c>
      <c r="AD332">
        <v>11075283506.34</v>
      </c>
      <c r="AE332" t="s">
        <v>1120</v>
      </c>
      <c r="AF332">
        <v>0.77457678318023682</v>
      </c>
      <c r="AG332">
        <v>25.893396750000001</v>
      </c>
    </row>
    <row r="333" spans="1:33" hidden="1" x14ac:dyDescent="0.3">
      <c r="A333" t="s">
        <v>693</v>
      </c>
      <c r="B333" t="s">
        <v>693</v>
      </c>
      <c r="C333" t="s">
        <v>1487</v>
      </c>
      <c r="D333" t="s">
        <v>192</v>
      </c>
      <c r="E333" t="s">
        <v>39</v>
      </c>
      <c r="F333">
        <v>1550563000</v>
      </c>
      <c r="G333" t="s">
        <v>1063</v>
      </c>
      <c r="H333" s="6">
        <v>4.5997399999999997E-3</v>
      </c>
      <c r="I333">
        <v>35.997999999999998</v>
      </c>
      <c r="J333">
        <v>6419563</v>
      </c>
      <c r="K333">
        <v>1969</v>
      </c>
      <c r="L333">
        <v>79100</v>
      </c>
      <c r="M333" t="s">
        <v>1113</v>
      </c>
      <c r="N333" s="1">
        <v>128.18</v>
      </c>
      <c r="O333" s="1">
        <v>46710</v>
      </c>
      <c r="P333" s="1">
        <v>9.8119669244133174</v>
      </c>
      <c r="Q333" s="1">
        <v>12.943695140226932</v>
      </c>
      <c r="R333" s="1">
        <v>14.290301862556198</v>
      </c>
      <c r="S333" s="1">
        <v>13.431424329260423</v>
      </c>
      <c r="T333" s="1">
        <v>21.045835378324675</v>
      </c>
      <c r="U333" s="1" t="s">
        <v>1115</v>
      </c>
      <c r="V333" s="1" t="s">
        <v>1115</v>
      </c>
      <c r="W333" s="1">
        <v>36.363601684570313</v>
      </c>
      <c r="X333" s="1">
        <v>3.1666700839996338</v>
      </c>
      <c r="Y333">
        <v>1.1599029999999999</v>
      </c>
      <c r="Z333">
        <v>87.455572682023501</v>
      </c>
      <c r="AA333">
        <v>15.983409999999999</v>
      </c>
      <c r="AB333" t="s">
        <v>1488</v>
      </c>
      <c r="AC333" t="s">
        <v>1119</v>
      </c>
      <c r="AD333">
        <v>194952283852.59</v>
      </c>
      <c r="AE333" t="s">
        <v>1120</v>
      </c>
      <c r="AF333">
        <v>1.1609506607055664</v>
      </c>
      <c r="AG333">
        <v>19.57446406</v>
      </c>
    </row>
    <row r="334" spans="1:33" hidden="1" x14ac:dyDescent="0.3">
      <c r="A334" t="s">
        <v>698</v>
      </c>
      <c r="B334" t="s">
        <v>698</v>
      </c>
      <c r="C334" t="s">
        <v>1489</v>
      </c>
      <c r="D334" t="s">
        <v>197</v>
      </c>
      <c r="E334" t="s">
        <v>21</v>
      </c>
      <c r="F334">
        <v>153053400</v>
      </c>
      <c r="G334" t="s">
        <v>1063</v>
      </c>
      <c r="H334" s="6">
        <v>1.8884000000000001E-3</v>
      </c>
      <c r="I334">
        <v>13.9887</v>
      </c>
      <c r="J334">
        <v>1367653</v>
      </c>
      <c r="K334">
        <v>2010</v>
      </c>
      <c r="L334">
        <v>95000</v>
      </c>
      <c r="M334" t="s">
        <v>1089</v>
      </c>
      <c r="N334" s="1">
        <v>452.32</v>
      </c>
      <c r="O334" s="1">
        <v>36602</v>
      </c>
      <c r="P334" s="1">
        <v>6.7152577935398252</v>
      </c>
      <c r="Q334" s="1">
        <v>13.376318233976287</v>
      </c>
      <c r="R334" s="1">
        <v>9.8382602043604184</v>
      </c>
      <c r="S334" s="1">
        <v>9.8948278795438984</v>
      </c>
      <c r="T334" s="1">
        <v>18.120137723009016</v>
      </c>
      <c r="U334" s="1" t="s">
        <v>1116</v>
      </c>
      <c r="V334" s="1" t="s">
        <v>1116</v>
      </c>
      <c r="W334" s="1">
        <v>30.769199371337891</v>
      </c>
      <c r="X334" s="1">
        <v>4.1666698455810547</v>
      </c>
      <c r="Y334">
        <v>2.9875430000000001</v>
      </c>
      <c r="Z334">
        <v>98.267194535935204</v>
      </c>
      <c r="AA334">
        <v>9.2970849999999992</v>
      </c>
      <c r="AB334" t="s">
        <v>1124</v>
      </c>
      <c r="AC334" t="s">
        <v>1119</v>
      </c>
      <c r="AD334">
        <v>68714841444.160004</v>
      </c>
      <c r="AE334" t="s">
        <v>1120</v>
      </c>
      <c r="AF334">
        <v>0.61452054977416992</v>
      </c>
      <c r="AG334">
        <v>27.510178280000002</v>
      </c>
    </row>
    <row r="335" spans="1:33" x14ac:dyDescent="0.3">
      <c r="A335" t="s">
        <v>976</v>
      </c>
      <c r="B335" t="s">
        <v>976</v>
      </c>
      <c r="C335" t="s">
        <v>1490</v>
      </c>
      <c r="D335" t="s">
        <v>474</v>
      </c>
      <c r="E335" t="s">
        <v>19</v>
      </c>
      <c r="F335">
        <v>202000000</v>
      </c>
      <c r="G335" t="s">
        <v>1063</v>
      </c>
      <c r="H335" s="6">
        <v>2.6625900000000003E-3</v>
      </c>
      <c r="I335">
        <v>295.66419999999999</v>
      </c>
      <c r="J335">
        <v>1988136</v>
      </c>
      <c r="K335">
        <v>2012</v>
      </c>
      <c r="L335">
        <v>20433</v>
      </c>
      <c r="M335" t="s">
        <v>1071</v>
      </c>
      <c r="N335" s="1">
        <v>420.38</v>
      </c>
      <c r="O335" s="1">
        <v>7245</v>
      </c>
      <c r="P335" s="1">
        <v>11.714305667109358</v>
      </c>
      <c r="Q335" s="1">
        <v>4.4858523119392686</v>
      </c>
      <c r="R335" s="1">
        <v>4.8999309868875089</v>
      </c>
      <c r="S335" s="1">
        <v>3.7205389567633005</v>
      </c>
      <c r="T335" s="1">
        <v>6.9166501014171358</v>
      </c>
      <c r="U335" s="1" t="s">
        <v>1115</v>
      </c>
      <c r="V335" s="1" t="s">
        <v>1115</v>
      </c>
      <c r="W335" s="1">
        <v>25</v>
      </c>
      <c r="X335" s="1">
        <v>3.3333299160003662</v>
      </c>
      <c r="Y335">
        <v>3.2471230000000002</v>
      </c>
      <c r="Z335">
        <v>93.989032674565138</v>
      </c>
      <c r="AA335">
        <v>24.465050000000002</v>
      </c>
      <c r="AB335" t="s">
        <v>1118</v>
      </c>
      <c r="AC335" t="s">
        <v>1119</v>
      </c>
      <c r="AD335">
        <v>92409660000</v>
      </c>
      <c r="AE335" t="s">
        <v>1120</v>
      </c>
      <c r="AF335">
        <v>1.4544358253479004</v>
      </c>
      <c r="AG335">
        <v>16.799524999999999</v>
      </c>
    </row>
    <row r="336" spans="1:33" hidden="1" x14ac:dyDescent="0.3">
      <c r="A336" t="s">
        <v>939</v>
      </c>
      <c r="B336" t="s">
        <v>939</v>
      </c>
      <c r="C336" t="s">
        <v>1491</v>
      </c>
      <c r="D336" t="s">
        <v>438</v>
      </c>
      <c r="E336" t="s">
        <v>47</v>
      </c>
      <c r="F336">
        <v>230384200</v>
      </c>
      <c r="G336" t="s">
        <v>1063</v>
      </c>
      <c r="H336" s="6">
        <v>2.3622000000000001E-4</v>
      </c>
      <c r="I336">
        <v>4.3691000000000004</v>
      </c>
      <c r="J336">
        <v>3686831</v>
      </c>
      <c r="K336">
        <v>1992</v>
      </c>
      <c r="L336">
        <v>6635</v>
      </c>
      <c r="M336" t="s">
        <v>1075</v>
      </c>
      <c r="N336" s="1">
        <v>32.35</v>
      </c>
      <c r="O336" s="1">
        <v>26989</v>
      </c>
      <c r="P336" s="1">
        <v>6.6842096185030542</v>
      </c>
      <c r="Q336" s="1">
        <v>8.1033013449924045</v>
      </c>
      <c r="R336" s="1">
        <v>12.379117418207418</v>
      </c>
      <c r="S336" s="1">
        <v>9.4276571030978946</v>
      </c>
      <c r="T336" s="1">
        <v>28.756942809708306</v>
      </c>
      <c r="U336" s="1" t="s">
        <v>1115</v>
      </c>
      <c r="V336" s="1" t="s">
        <v>1115</v>
      </c>
      <c r="W336" s="1">
        <v>36.363601684570313</v>
      </c>
      <c r="X336" s="1">
        <v>7.25</v>
      </c>
      <c r="Y336">
        <v>2.7864749999999998</v>
      </c>
      <c r="Z336">
        <v>125.55583567543709</v>
      </c>
      <c r="AA336">
        <v>6.1008909999999998</v>
      </c>
      <c r="AB336" t="s">
        <v>1122</v>
      </c>
      <c r="AC336" t="s">
        <v>1119</v>
      </c>
      <c r="AD336">
        <v>7400324589.7199993</v>
      </c>
      <c r="AE336" t="s">
        <v>1125</v>
      </c>
      <c r="AF336">
        <v>0.93447661399841309</v>
      </c>
      <c r="AG336">
        <v>31.95720888</v>
      </c>
    </row>
    <row r="337" spans="1:33" hidden="1" x14ac:dyDescent="0.3">
      <c r="A337" t="s">
        <v>695</v>
      </c>
      <c r="B337" t="s">
        <v>695</v>
      </c>
      <c r="C337" t="s">
        <v>1492</v>
      </c>
      <c r="D337" t="s">
        <v>194</v>
      </c>
      <c r="E337" t="s">
        <v>21</v>
      </c>
      <c r="F337">
        <v>228076400</v>
      </c>
      <c r="G337" t="s">
        <v>1063</v>
      </c>
      <c r="H337" s="6">
        <v>1.65771E-3</v>
      </c>
      <c r="I337">
        <v>18.159700000000001</v>
      </c>
      <c r="J337">
        <v>1267235</v>
      </c>
      <c r="K337">
        <v>2009</v>
      </c>
      <c r="L337">
        <v>18100</v>
      </c>
      <c r="M337" t="s">
        <v>1098</v>
      </c>
      <c r="N337" s="1">
        <v>256.89</v>
      </c>
      <c r="O337" s="1">
        <v>12745</v>
      </c>
      <c r="P337" s="1">
        <v>7.5664291821443985</v>
      </c>
      <c r="Q337" s="1">
        <v>25.657120439387992</v>
      </c>
      <c r="R337" s="1">
        <v>37.732444095723814</v>
      </c>
      <c r="S337" s="1">
        <v>7.2739265518178957</v>
      </c>
      <c r="T337" s="1">
        <v>10.249805006653737</v>
      </c>
      <c r="U337" s="1" t="s">
        <v>1116</v>
      </c>
      <c r="V337" s="1" t="s">
        <v>1115</v>
      </c>
      <c r="W337" s="1">
        <v>23.076900482177734</v>
      </c>
      <c r="X337" s="1">
        <v>0.83333301544189453</v>
      </c>
      <c r="Y337">
        <v>2.5166089999999999</v>
      </c>
      <c r="Z337">
        <v>78.287767039274357</v>
      </c>
      <c r="AA337">
        <v>12.935829999999999</v>
      </c>
      <c r="AB337" t="s">
        <v>1124</v>
      </c>
      <c r="AC337" t="s">
        <v>1119</v>
      </c>
      <c r="AD337">
        <v>56139201504.920006</v>
      </c>
      <c r="AE337" t="s">
        <v>1120</v>
      </c>
      <c r="AF337">
        <v>0.86341667175292969</v>
      </c>
      <c r="AG337">
        <v>23.08989721</v>
      </c>
    </row>
    <row r="338" spans="1:33" x14ac:dyDescent="0.3">
      <c r="A338" t="s">
        <v>845</v>
      </c>
      <c r="B338" t="s">
        <v>845</v>
      </c>
      <c r="C338" t="s">
        <v>1493</v>
      </c>
      <c r="D338" t="s">
        <v>344</v>
      </c>
      <c r="E338" t="s">
        <v>19</v>
      </c>
      <c r="F338">
        <v>215573400</v>
      </c>
      <c r="G338" t="s">
        <v>1065</v>
      </c>
      <c r="H338" s="6">
        <v>4.2486000000000005E-4</v>
      </c>
      <c r="I338">
        <v>10.251799999999999</v>
      </c>
      <c r="J338">
        <v>1738370</v>
      </c>
      <c r="K338">
        <v>2001</v>
      </c>
      <c r="L338">
        <v>12000</v>
      </c>
      <c r="M338" t="s">
        <v>1068</v>
      </c>
      <c r="N338" s="1">
        <v>65.385000000000005</v>
      </c>
      <c r="O338" s="1">
        <v>6318</v>
      </c>
      <c r="P338" s="1">
        <v>8.9054477977236299</v>
      </c>
      <c r="Q338" s="1">
        <v>14.830642608420385</v>
      </c>
      <c r="R338" s="1">
        <v>18.31275720164609</v>
      </c>
      <c r="S338" s="1">
        <v>8.4118025381916741</v>
      </c>
      <c r="T338" s="1">
        <v>26.614466213109875</v>
      </c>
      <c r="U338" s="1" t="s">
        <v>1115</v>
      </c>
      <c r="V338" s="1" t="s">
        <v>1115</v>
      </c>
      <c r="W338" s="1">
        <v>33.333301544189453</v>
      </c>
      <c r="X338" s="1">
        <v>7.75</v>
      </c>
      <c r="Y338">
        <v>3.2313329999999998</v>
      </c>
      <c r="Z338">
        <v>99.758174637762778</v>
      </c>
      <c r="AA338">
        <v>3.5743659999999999</v>
      </c>
      <c r="AB338" t="s">
        <v>1118</v>
      </c>
      <c r="AC338" t="s">
        <v>1119</v>
      </c>
      <c r="AD338">
        <v>14245087430.559999</v>
      </c>
      <c r="AE338" t="s">
        <v>1120</v>
      </c>
      <c r="AF338">
        <v>1.0464017391204834</v>
      </c>
      <c r="AG338">
        <v>15.36018906</v>
      </c>
    </row>
    <row r="339" spans="1:33" hidden="1" x14ac:dyDescent="0.3">
      <c r="A339" t="s">
        <v>788</v>
      </c>
      <c r="B339" t="s">
        <v>788</v>
      </c>
      <c r="C339" t="s">
        <v>1494</v>
      </c>
      <c r="D339" t="s">
        <v>288</v>
      </c>
      <c r="E339" t="s">
        <v>14</v>
      </c>
      <c r="F339">
        <v>208428000</v>
      </c>
      <c r="G339" t="s">
        <v>1065</v>
      </c>
      <c r="H339" s="6">
        <v>5.8255999999999998E-4</v>
      </c>
      <c r="I339">
        <v>15.9939</v>
      </c>
      <c r="J339">
        <v>1205456</v>
      </c>
      <c r="K339">
        <v>1971</v>
      </c>
      <c r="L339">
        <v>21100</v>
      </c>
      <c r="M339" t="s">
        <v>1080</v>
      </c>
      <c r="N339" s="1">
        <v>99.02</v>
      </c>
      <c r="O339" s="1">
        <v>7751.7</v>
      </c>
      <c r="P339" s="1">
        <v>8.1101814147354716</v>
      </c>
      <c r="Q339" s="1">
        <v>19.759805951606221</v>
      </c>
      <c r="R339" s="1">
        <v>26.124060817606338</v>
      </c>
      <c r="S339" s="1">
        <v>0.94173535614747905</v>
      </c>
      <c r="T339" s="1">
        <v>7.8731590916180823</v>
      </c>
      <c r="U339" s="1" t="s">
        <v>1116</v>
      </c>
      <c r="V339" s="1" t="s">
        <v>1115</v>
      </c>
      <c r="W339" s="1">
        <v>25</v>
      </c>
      <c r="X339" s="1">
        <v>5.1666698455810547</v>
      </c>
      <c r="Y339">
        <v>2.9815990000000001</v>
      </c>
      <c r="Z339">
        <v>87.365792614616723</v>
      </c>
      <c r="AA339">
        <v>1.562826</v>
      </c>
      <c r="AB339" t="s">
        <v>1128</v>
      </c>
      <c r="AC339" t="s">
        <v>1119</v>
      </c>
      <c r="AD339">
        <v>20358809240</v>
      </c>
      <c r="AE339" t="s">
        <v>1120</v>
      </c>
      <c r="AF339">
        <v>1.0997856855392456</v>
      </c>
      <c r="AG339">
        <v>23.864374999999999</v>
      </c>
    </row>
    <row r="340" spans="1:33" hidden="1" x14ac:dyDescent="0.3">
      <c r="A340" t="s">
        <v>700</v>
      </c>
      <c r="B340" t="s">
        <v>700</v>
      </c>
      <c r="C340" t="s">
        <v>1495</v>
      </c>
      <c r="D340" t="s">
        <v>199</v>
      </c>
      <c r="E340" t="s">
        <v>12</v>
      </c>
      <c r="F340">
        <v>256543700</v>
      </c>
      <c r="G340" t="s">
        <v>1063</v>
      </c>
      <c r="H340" s="6">
        <v>1.28809E-3</v>
      </c>
      <c r="I340">
        <v>5.5288000000000004</v>
      </c>
      <c r="J340">
        <v>1949746</v>
      </c>
      <c r="K340">
        <v>1958</v>
      </c>
      <c r="L340">
        <v>28800</v>
      </c>
      <c r="M340" t="s">
        <v>1105</v>
      </c>
      <c r="N340" s="1">
        <v>156.57</v>
      </c>
      <c r="O340" s="1">
        <v>41512.466999999997</v>
      </c>
      <c r="P340" s="1">
        <v>9.9082972705157371</v>
      </c>
      <c r="Q340" s="1">
        <v>18.325427395100373</v>
      </c>
      <c r="R340" s="1">
        <v>25.063184030956293</v>
      </c>
      <c r="S340" s="1">
        <v>16.111996653924539</v>
      </c>
      <c r="T340" s="1">
        <v>21.011168482711817</v>
      </c>
      <c r="U340" s="1" t="s">
        <v>1115</v>
      </c>
      <c r="V340" s="1" t="s">
        <v>1115</v>
      </c>
      <c r="W340" s="1">
        <v>37.5</v>
      </c>
      <c r="X340" s="1">
        <v>3.1666700839996338</v>
      </c>
      <c r="Y340">
        <v>3.8083749999999998</v>
      </c>
      <c r="Z340">
        <v>92.546897421940798</v>
      </c>
      <c r="AA340">
        <v>20.828109999999999</v>
      </c>
      <c r="AB340" t="s">
        <v>1154</v>
      </c>
      <c r="AC340" t="s">
        <v>1119</v>
      </c>
      <c r="AD340">
        <v>43579080017.699997</v>
      </c>
      <c r="AE340" t="s">
        <v>1120</v>
      </c>
      <c r="AF340">
        <v>1.3139702081680298</v>
      </c>
      <c r="AG340">
        <v>30.770963200000001</v>
      </c>
    </row>
    <row r="341" spans="1:33" x14ac:dyDescent="0.3">
      <c r="A341" t="s">
        <v>884</v>
      </c>
      <c r="B341" t="s">
        <v>884</v>
      </c>
      <c r="C341" t="s">
        <v>1496</v>
      </c>
      <c r="D341" t="s">
        <v>383</v>
      </c>
      <c r="E341" t="s">
        <v>19</v>
      </c>
      <c r="F341">
        <v>2460000000</v>
      </c>
      <c r="G341" t="s">
        <v>1065</v>
      </c>
      <c r="H341" s="6">
        <v>1.527361E-2</v>
      </c>
      <c r="I341">
        <v>89.7483</v>
      </c>
      <c r="J341">
        <v>47097960</v>
      </c>
      <c r="K341">
        <v>1998</v>
      </c>
      <c r="L341">
        <v>22473</v>
      </c>
      <c r="M341" t="s">
        <v>1072</v>
      </c>
      <c r="N341" s="1">
        <v>175.18</v>
      </c>
      <c r="O341" s="1">
        <v>26914</v>
      </c>
      <c r="P341" s="1">
        <v>13.242399311940932</v>
      </c>
      <c r="Q341" s="1">
        <v>36.233930296499963</v>
      </c>
      <c r="R341" s="1">
        <v>37.307720888756776</v>
      </c>
      <c r="S341" s="1">
        <v>25.290492028420925</v>
      </c>
      <c r="T341" s="1">
        <v>29.890849014209817</v>
      </c>
      <c r="U341" s="1" t="s">
        <v>1115</v>
      </c>
      <c r="V341" s="1" t="s">
        <v>1115</v>
      </c>
      <c r="W341" s="1">
        <v>23.076900482177734</v>
      </c>
      <c r="X341" s="1">
        <v>29.91670036315918</v>
      </c>
      <c r="Y341">
        <v>0.96820340000000005</v>
      </c>
      <c r="Z341">
        <v>70.278653650812146</v>
      </c>
      <c r="AA341">
        <v>25.894310000000001</v>
      </c>
      <c r="AB341" t="s">
        <v>1118</v>
      </c>
      <c r="AC341" t="s">
        <v>1119</v>
      </c>
      <c r="AD341">
        <v>518789399999.99994</v>
      </c>
      <c r="AE341" t="s">
        <v>1120</v>
      </c>
      <c r="AF341">
        <v>1.7349854707717896</v>
      </c>
      <c r="AG341">
        <v>13.61644688</v>
      </c>
    </row>
    <row r="342" spans="1:33" hidden="1" x14ac:dyDescent="0.3">
      <c r="A342" t="s">
        <v>844</v>
      </c>
      <c r="B342" t="s">
        <v>844</v>
      </c>
      <c r="C342" t="s">
        <v>1497</v>
      </c>
      <c r="D342" t="s">
        <v>343</v>
      </c>
      <c r="E342" t="s">
        <v>39</v>
      </c>
      <c r="F342">
        <v>3218930</v>
      </c>
      <c r="G342" t="s">
        <v>1063</v>
      </c>
      <c r="H342" s="6">
        <v>4.6011000000000001E-4</v>
      </c>
      <c r="I342">
        <v>10.730600000000001</v>
      </c>
      <c r="J342">
        <v>18124</v>
      </c>
      <c r="K342">
        <v>1993</v>
      </c>
      <c r="L342">
        <v>6600</v>
      </c>
      <c r="M342" t="s">
        <v>1102</v>
      </c>
      <c r="N342" s="1">
        <v>5038.8</v>
      </c>
      <c r="O342" s="1">
        <v>10526.433999999999</v>
      </c>
      <c r="P342" s="1">
        <v>8.9593746011939643</v>
      </c>
      <c r="Q342" s="1">
        <v>16.392778409098469</v>
      </c>
      <c r="R342" s="1">
        <v>21.667974168650087</v>
      </c>
      <c r="S342" s="1">
        <v>24.243275032069235</v>
      </c>
      <c r="T342" s="1">
        <v>30.467494188042906</v>
      </c>
      <c r="U342" s="1" t="s">
        <v>1115</v>
      </c>
      <c r="V342" s="1" t="s">
        <v>1115</v>
      </c>
      <c r="W342" s="1">
        <v>25</v>
      </c>
      <c r="X342" s="1">
        <v>0.83333301544189453</v>
      </c>
      <c r="Y342">
        <v>3.62121</v>
      </c>
      <c r="Z342">
        <v>96.919643620158823</v>
      </c>
      <c r="AA342">
        <v>6.891356</v>
      </c>
      <c r="AB342" t="s">
        <v>1124</v>
      </c>
      <c r="AC342" t="s">
        <v>1119</v>
      </c>
      <c r="AD342">
        <v>16575702347.519997</v>
      </c>
      <c r="AE342" t="s">
        <v>1120</v>
      </c>
      <c r="AF342">
        <v>0.99428737163543701</v>
      </c>
      <c r="AG342">
        <v>20.33382688</v>
      </c>
    </row>
    <row r="343" spans="1:33" hidden="1" x14ac:dyDescent="0.3">
      <c r="A343" t="s">
        <v>604</v>
      </c>
      <c r="B343" t="s">
        <v>604</v>
      </c>
      <c r="C343" t="s">
        <v>1498</v>
      </c>
      <c r="D343" t="s">
        <v>103</v>
      </c>
      <c r="E343" t="s">
        <v>39</v>
      </c>
      <c r="F343">
        <v>413600000</v>
      </c>
      <c r="G343" t="s">
        <v>1065</v>
      </c>
      <c r="H343" s="6">
        <v>1.695E-4</v>
      </c>
      <c r="I343">
        <v>12.0242</v>
      </c>
      <c r="J343">
        <v>3537868</v>
      </c>
      <c r="K343">
        <v>1987</v>
      </c>
      <c r="L343">
        <v>32000</v>
      </c>
      <c r="M343" t="s">
        <v>1110</v>
      </c>
      <c r="N343" s="1">
        <v>15.61</v>
      </c>
      <c r="O343" s="1">
        <v>10589</v>
      </c>
      <c r="P343" s="1">
        <v>7.3648865399688042</v>
      </c>
      <c r="Q343" s="1">
        <v>5.4018320899046177</v>
      </c>
      <c r="R343" s="1">
        <v>8.9337992256114838</v>
      </c>
      <c r="S343" s="1">
        <v>-3.9133465788360331</v>
      </c>
      <c r="T343" s="1">
        <v>-3.1634892358449651</v>
      </c>
      <c r="U343" s="1" t="s">
        <v>1115</v>
      </c>
      <c r="V343" s="1" t="s">
        <v>1115</v>
      </c>
      <c r="W343" s="1">
        <v>20</v>
      </c>
      <c r="X343" s="1">
        <v>0.8</v>
      </c>
      <c r="Y343">
        <v>4.582363</v>
      </c>
      <c r="Z343">
        <v>98.902838560218228</v>
      </c>
      <c r="AA343">
        <v>-1.64</v>
      </c>
      <c r="AB343" t="s">
        <v>1147</v>
      </c>
      <c r="AC343" t="s">
        <v>1119</v>
      </c>
      <c r="AD343">
        <v>6419072000</v>
      </c>
      <c r="AE343" t="s">
        <v>1125</v>
      </c>
      <c r="AF343">
        <v>1.0998755693435669</v>
      </c>
      <c r="AG343">
        <v>13.412805000000001</v>
      </c>
    </row>
    <row r="344" spans="1:33" hidden="1" x14ac:dyDescent="0.3">
      <c r="A344" t="s">
        <v>999</v>
      </c>
      <c r="B344" t="s">
        <v>999</v>
      </c>
      <c r="C344" t="s">
        <v>1499</v>
      </c>
      <c r="D344" t="s">
        <v>497</v>
      </c>
      <c r="E344" t="s">
        <v>17</v>
      </c>
      <c r="F344">
        <v>575627800</v>
      </c>
      <c r="G344" t="s">
        <v>1065</v>
      </c>
      <c r="H344" s="6">
        <v>7.4139999999999991E-5</v>
      </c>
      <c r="I344">
        <v>25.822600000000001</v>
      </c>
      <c r="J344">
        <v>822255</v>
      </c>
      <c r="K344">
        <v>2012</v>
      </c>
      <c r="L344">
        <v>25500</v>
      </c>
      <c r="M344" t="s">
        <v>1103</v>
      </c>
      <c r="N344" s="1">
        <v>19.73</v>
      </c>
      <c r="O344" s="1">
        <v>10385</v>
      </c>
      <c r="P344" s="1">
        <v>7.9038106990576278</v>
      </c>
      <c r="Q344" s="1">
        <v>5.9990370727010109</v>
      </c>
      <c r="R344" s="1">
        <v>8.3967260471834386</v>
      </c>
      <c r="S344" s="1">
        <v>-2.3016915531452122</v>
      </c>
      <c r="T344" s="1">
        <v>-1.1104986796060523</v>
      </c>
      <c r="U344" s="1" t="s">
        <v>1115</v>
      </c>
      <c r="V344" s="1" t="s">
        <v>1115</v>
      </c>
      <c r="W344" s="1">
        <v>33.333301544189453</v>
      </c>
      <c r="X344" s="1">
        <v>10.16670036315918</v>
      </c>
      <c r="Y344">
        <v>2.7074229999999999</v>
      </c>
      <c r="Z344">
        <v>36.036616739467306</v>
      </c>
      <c r="AA344">
        <v>3.7937289999999999</v>
      </c>
      <c r="AB344" t="s">
        <v>1149</v>
      </c>
      <c r="AC344" t="s">
        <v>1119</v>
      </c>
      <c r="AD344">
        <v>11986713553.130001</v>
      </c>
      <c r="AE344" t="s">
        <v>1120</v>
      </c>
      <c r="AF344">
        <v>0.91054177284240723</v>
      </c>
      <c r="AG344">
        <v>11.55634813</v>
      </c>
    </row>
    <row r="345" spans="1:33" hidden="1" x14ac:dyDescent="0.3">
      <c r="A345" t="s">
        <v>1010</v>
      </c>
      <c r="B345" t="s">
        <v>1010</v>
      </c>
      <c r="C345" t="s">
        <v>1500</v>
      </c>
      <c r="D345" t="s">
        <v>497</v>
      </c>
      <c r="E345" t="s">
        <v>17</v>
      </c>
      <c r="F345">
        <v>575627800</v>
      </c>
      <c r="G345" t="s">
        <v>1065</v>
      </c>
      <c r="H345" s="6">
        <v>2.3459000000000002E-4</v>
      </c>
      <c r="I345">
        <v>25.822600000000001</v>
      </c>
      <c r="J345">
        <v>822255</v>
      </c>
      <c r="K345">
        <v>2012</v>
      </c>
      <c r="L345">
        <v>25500</v>
      </c>
      <c r="M345" t="s">
        <v>1103</v>
      </c>
      <c r="N345" s="1">
        <v>19.335000000000001</v>
      </c>
      <c r="O345" s="1">
        <v>10385</v>
      </c>
      <c r="P345" s="1">
        <v>7.9038106990576278</v>
      </c>
      <c r="Q345" s="1">
        <v>5.9990370727010109</v>
      </c>
      <c r="R345" s="1">
        <v>8.3967260471834386</v>
      </c>
      <c r="S345" s="1">
        <v>-2.3016915531452122</v>
      </c>
      <c r="T345" s="1">
        <v>-1.1104986796060523</v>
      </c>
      <c r="U345" s="1" t="s">
        <v>1115</v>
      </c>
      <c r="V345" s="1" t="s">
        <v>1115</v>
      </c>
      <c r="W345" s="1">
        <v>33.333301544189453</v>
      </c>
      <c r="X345" s="1">
        <v>10.16670036315918</v>
      </c>
      <c r="Y345">
        <v>2.5309279999999998</v>
      </c>
      <c r="Z345">
        <v>106.17590496023736</v>
      </c>
      <c r="AA345">
        <v>3.8955039999999999</v>
      </c>
      <c r="AB345" t="s">
        <v>1149</v>
      </c>
      <c r="AC345" t="s">
        <v>1119</v>
      </c>
      <c r="AD345">
        <v>11986713553.130001</v>
      </c>
      <c r="AE345" t="s">
        <v>1120</v>
      </c>
      <c r="AF345">
        <v>0.95017510652542114</v>
      </c>
      <c r="AG345">
        <v>11.55634813</v>
      </c>
    </row>
    <row r="346" spans="1:33" hidden="1" x14ac:dyDescent="0.3">
      <c r="A346" t="s">
        <v>666</v>
      </c>
      <c r="B346" t="s">
        <v>666</v>
      </c>
      <c r="C346" t="s">
        <v>1501</v>
      </c>
      <c r="D346" t="s">
        <v>165</v>
      </c>
      <c r="E346" t="s">
        <v>19</v>
      </c>
      <c r="F346">
        <v>259134900</v>
      </c>
      <c r="G346" t="s">
        <v>1114</v>
      </c>
      <c r="H346" s="6">
        <v>1.4235000000000001E-3</v>
      </c>
      <c r="I346">
        <v>17.84</v>
      </c>
      <c r="J346">
        <v>2957020</v>
      </c>
      <c r="K346">
        <v>2010</v>
      </c>
      <c r="L346">
        <v>31000</v>
      </c>
      <c r="M346" t="s">
        <v>1072</v>
      </c>
      <c r="N346" s="1">
        <v>172.6</v>
      </c>
      <c r="O346" s="1">
        <v>13205</v>
      </c>
      <c r="P346" s="1">
        <v>6.3088188757185861</v>
      </c>
      <c r="Q346" s="1">
        <v>21.105641802347598</v>
      </c>
      <c r="R346" s="1">
        <v>28.754259750094661</v>
      </c>
      <c r="S346" s="1">
        <v>6.5900856871277638</v>
      </c>
      <c r="T346" s="1">
        <v>10.063923386625751</v>
      </c>
      <c r="U346" s="1" t="s">
        <v>1115</v>
      </c>
      <c r="V346" s="1" t="s">
        <v>1115</v>
      </c>
      <c r="W346" s="1">
        <v>33.333301544189453</v>
      </c>
      <c r="X346" s="1">
        <v>3</v>
      </c>
      <c r="Y346">
        <v>2.87852</v>
      </c>
      <c r="Z346">
        <v>95.434861393660029</v>
      </c>
      <c r="AA346">
        <v>8.8676270000000006</v>
      </c>
      <c r="AB346" t="s">
        <v>1041</v>
      </c>
      <c r="AC346" t="s">
        <v>1502</v>
      </c>
      <c r="AD346">
        <v>48554099092.940002</v>
      </c>
      <c r="AE346" t="s">
        <v>1120</v>
      </c>
      <c r="AF346">
        <v>1.1545906066894531</v>
      </c>
      <c r="AG346">
        <v>21.195686250000001</v>
      </c>
    </row>
    <row r="347" spans="1:33" x14ac:dyDescent="0.3">
      <c r="A347" t="s">
        <v>969</v>
      </c>
      <c r="B347" t="s">
        <v>969</v>
      </c>
      <c r="C347" t="s">
        <v>1503</v>
      </c>
      <c r="D347" t="s">
        <v>467</v>
      </c>
      <c r="E347" t="s">
        <v>33</v>
      </c>
      <c r="F347">
        <v>627153900</v>
      </c>
      <c r="G347" t="s">
        <v>1063</v>
      </c>
      <c r="H347" s="6">
        <v>1.2341399999999999E-3</v>
      </c>
      <c r="I347">
        <v>63.200699999999998</v>
      </c>
      <c r="J347">
        <v>3329216</v>
      </c>
      <c r="K347">
        <v>1997</v>
      </c>
      <c r="L347">
        <v>367</v>
      </c>
      <c r="M347" t="s">
        <v>1081</v>
      </c>
      <c r="N347" s="1">
        <v>67.069999999999993</v>
      </c>
      <c r="O347" s="1">
        <v>2080.4630000000002</v>
      </c>
      <c r="P347" s="1">
        <v>7.1262516568002221</v>
      </c>
      <c r="Q347" s="1">
        <v>17.277692513637589</v>
      </c>
      <c r="R347" s="1">
        <v>35.841204578019408</v>
      </c>
      <c r="S347" s="1">
        <v>2.1086998916311233</v>
      </c>
      <c r="T347" s="1">
        <v>3.6810228294549816</v>
      </c>
      <c r="U347" s="1" t="s">
        <v>1115</v>
      </c>
      <c r="V347" s="1" t="s">
        <v>1115</v>
      </c>
      <c r="W347" s="1">
        <v>41.666698455810547</v>
      </c>
      <c r="X347" s="1">
        <v>4.4166698455810547</v>
      </c>
      <c r="Y347">
        <v>3.333501</v>
      </c>
      <c r="Z347">
        <v>81.862707279685992</v>
      </c>
      <c r="AA347">
        <v>10.30185</v>
      </c>
      <c r="AB347" t="s">
        <v>1118</v>
      </c>
      <c r="AC347" t="s">
        <v>1119</v>
      </c>
      <c r="AD347">
        <v>42477131005.530006</v>
      </c>
      <c r="AE347" t="s">
        <v>1120</v>
      </c>
      <c r="AF347">
        <v>0.74990040063858032</v>
      </c>
      <c r="AG347">
        <v>15.469875</v>
      </c>
    </row>
    <row r="348" spans="1:33" hidden="1" x14ac:dyDescent="0.3">
      <c r="A348" t="s">
        <v>847</v>
      </c>
      <c r="B348" t="s">
        <v>847</v>
      </c>
      <c r="C348" t="s">
        <v>1504</v>
      </c>
      <c r="D348" t="s">
        <v>346</v>
      </c>
      <c r="E348" t="s">
        <v>21</v>
      </c>
      <c r="F348">
        <v>110481600</v>
      </c>
      <c r="G348" t="s">
        <v>1065</v>
      </c>
      <c r="H348" s="6">
        <v>9.8021000000000002E-4</v>
      </c>
      <c r="I348">
        <v>30.450900000000001</v>
      </c>
      <c r="J348">
        <v>839177</v>
      </c>
      <c r="K348">
        <v>1999</v>
      </c>
      <c r="L348">
        <v>23663</v>
      </c>
      <c r="M348" t="s">
        <v>1098</v>
      </c>
      <c r="N348" s="1">
        <v>316.52999999999997</v>
      </c>
      <c r="O348" s="1">
        <v>6260.0770000000002</v>
      </c>
      <c r="P348" s="1">
        <v>10.187814156417375</v>
      </c>
      <c r="Q348" s="1">
        <v>21.999074452279103</v>
      </c>
      <c r="R348" s="1">
        <v>29.402705429981136</v>
      </c>
      <c r="S348" s="1">
        <v>20.348885104691043</v>
      </c>
      <c r="T348" s="1">
        <v>24.138012015147702</v>
      </c>
      <c r="U348" s="1" t="s">
        <v>1115</v>
      </c>
      <c r="V348" s="1" t="s">
        <v>1115</v>
      </c>
      <c r="W348" s="1">
        <v>18.181800842285156</v>
      </c>
      <c r="X348" s="1">
        <v>4.8333301544189453</v>
      </c>
      <c r="Y348">
        <v>7.2289969999999997</v>
      </c>
      <c r="Z348">
        <v>81.998600965418049</v>
      </c>
      <c r="AA348">
        <v>27.077660000000002</v>
      </c>
      <c r="AB348" t="s">
        <v>1154</v>
      </c>
      <c r="AC348" t="s">
        <v>1119</v>
      </c>
      <c r="AD348">
        <v>40830693042.540001</v>
      </c>
      <c r="AE348" t="s">
        <v>1120</v>
      </c>
      <c r="AF348">
        <v>1.1525211334228516</v>
      </c>
      <c r="AG348">
        <v>16.646992189999999</v>
      </c>
    </row>
    <row r="349" spans="1:33" hidden="1" x14ac:dyDescent="0.3">
      <c r="A349" t="s">
        <v>823</v>
      </c>
      <c r="B349" t="s">
        <v>823</v>
      </c>
      <c r="C349" t="s">
        <v>1505</v>
      </c>
      <c r="D349" t="s">
        <v>322</v>
      </c>
      <c r="E349" t="s">
        <v>29</v>
      </c>
      <c r="F349">
        <v>254364400</v>
      </c>
      <c r="G349" t="s">
        <v>1063</v>
      </c>
      <c r="H349" s="6">
        <v>2.1617999999999998E-4</v>
      </c>
      <c r="I349">
        <v>7.5067000000000004</v>
      </c>
      <c r="J349">
        <v>1951749</v>
      </c>
      <c r="K349">
        <v>2021</v>
      </c>
      <c r="L349">
        <v>9300</v>
      </c>
      <c r="M349" t="s">
        <v>1069</v>
      </c>
      <c r="N349" s="1">
        <v>32.229999999999997</v>
      </c>
      <c r="O349" s="1">
        <v>6304</v>
      </c>
      <c r="P349" s="1">
        <v>6.1394987599065942</v>
      </c>
      <c r="Q349" s="1">
        <v>21.430837563451778</v>
      </c>
      <c r="R349" s="1">
        <v>28.680203045685282</v>
      </c>
      <c r="U349" s="1" t="s">
        <v>1115</v>
      </c>
      <c r="V349" s="1" t="s">
        <v>1115</v>
      </c>
      <c r="W349" s="1">
        <v>69.230796813964844</v>
      </c>
      <c r="X349" s="1">
        <v>1.75</v>
      </c>
      <c r="Y349">
        <v>3.520114</v>
      </c>
      <c r="Z349">
        <v>84.647050041152525</v>
      </c>
      <c r="AA349">
        <v>-11.037000000000001</v>
      </c>
      <c r="AB349" t="s">
        <v>1140</v>
      </c>
      <c r="AC349" t="s">
        <v>1119</v>
      </c>
      <c r="AD349">
        <v>7524099218.2199993</v>
      </c>
      <c r="AE349" t="s">
        <v>1125</v>
      </c>
      <c r="AF349">
        <v>0.83135831356048584</v>
      </c>
      <c r="AG349">
        <v>33.450749999999999</v>
      </c>
    </row>
    <row r="350" spans="1:33" hidden="1" x14ac:dyDescent="0.3">
      <c r="A350" t="s">
        <v>703</v>
      </c>
      <c r="B350" t="s">
        <v>703</v>
      </c>
      <c r="C350" t="s">
        <v>1506</v>
      </c>
      <c r="D350" t="s">
        <v>202</v>
      </c>
      <c r="E350" t="s">
        <v>25</v>
      </c>
      <c r="F350">
        <v>446953800</v>
      </c>
      <c r="G350" t="s">
        <v>1063</v>
      </c>
      <c r="H350" s="6">
        <v>8.8562999999999999E-4</v>
      </c>
      <c r="I350">
        <v>19.0322</v>
      </c>
      <c r="J350">
        <v>2349432</v>
      </c>
      <c r="K350">
        <v>1997</v>
      </c>
      <c r="L350">
        <v>2847</v>
      </c>
      <c r="M350" t="s">
        <v>1092</v>
      </c>
      <c r="N350" s="1">
        <v>70.86</v>
      </c>
      <c r="O350" s="1">
        <v>16540.309000000001</v>
      </c>
      <c r="P350" s="1">
        <v>7.4425016698182915</v>
      </c>
      <c r="Q350" s="1">
        <v>9.0669769228615973</v>
      </c>
      <c r="R350" s="1">
        <v>15.696556817650745</v>
      </c>
      <c r="S350" s="1">
        <v>4.8914050872396118</v>
      </c>
      <c r="T350" s="1">
        <v>7.4991232194856128</v>
      </c>
      <c r="U350" s="1" t="s">
        <v>1115</v>
      </c>
      <c r="V350" s="1" t="s">
        <v>1115</v>
      </c>
      <c r="W350" s="1">
        <v>18.181800842285156</v>
      </c>
      <c r="X350" s="1">
        <v>1.75</v>
      </c>
      <c r="Y350">
        <v>4.5230249999999996</v>
      </c>
      <c r="Z350">
        <v>75.534476416556529</v>
      </c>
      <c r="AA350">
        <v>11.55279</v>
      </c>
      <c r="AB350" t="s">
        <v>1297</v>
      </c>
      <c r="AC350" t="s">
        <v>1119</v>
      </c>
      <c r="AD350">
        <v>30482252024.400002</v>
      </c>
      <c r="AE350" t="s">
        <v>1120</v>
      </c>
      <c r="AF350">
        <v>1.0293577909469604</v>
      </c>
      <c r="AG350">
        <v>25.1505075</v>
      </c>
    </row>
    <row r="351" spans="1:33" hidden="1" x14ac:dyDescent="0.3">
      <c r="A351" t="s">
        <v>702</v>
      </c>
      <c r="B351" t="s">
        <v>702</v>
      </c>
      <c r="C351" t="s">
        <v>1507</v>
      </c>
      <c r="D351" t="s">
        <v>201</v>
      </c>
      <c r="E351" t="s">
        <v>17</v>
      </c>
      <c r="F351">
        <v>203916100</v>
      </c>
      <c r="G351" t="s">
        <v>1063</v>
      </c>
      <c r="H351" s="6">
        <v>5.3949E-4</v>
      </c>
      <c r="I351">
        <v>14.9551</v>
      </c>
      <c r="J351">
        <v>1494103</v>
      </c>
      <c r="K351">
        <v>1944</v>
      </c>
      <c r="L351">
        <v>71700</v>
      </c>
      <c r="M351" t="s">
        <v>1103</v>
      </c>
      <c r="N351" s="1">
        <v>83.43</v>
      </c>
      <c r="O351" s="1">
        <v>14289.4</v>
      </c>
      <c r="P351" s="1">
        <v>6.8549476246052929</v>
      </c>
      <c r="Q351" s="1">
        <v>9.8520581689924001</v>
      </c>
      <c r="R351" s="1">
        <v>15.381331616442958</v>
      </c>
      <c r="S351" s="1">
        <v>4.7171573003933673</v>
      </c>
      <c r="T351" s="1">
        <v>14.732321989669206</v>
      </c>
      <c r="U351" s="1" t="s">
        <v>1116</v>
      </c>
      <c r="V351" s="1" t="s">
        <v>1115</v>
      </c>
      <c r="W351" s="1">
        <v>66.666702270507813</v>
      </c>
      <c r="X351" s="1">
        <v>26.16670036315918</v>
      </c>
      <c r="Y351">
        <v>6.5994039999999998</v>
      </c>
      <c r="Z351">
        <v>99.18952780662579</v>
      </c>
      <c r="AA351">
        <v>5.7591469999999996</v>
      </c>
      <c r="AB351" t="s">
        <v>1149</v>
      </c>
      <c r="AC351" t="s">
        <v>1119</v>
      </c>
      <c r="AD351">
        <v>18566563454.399998</v>
      </c>
      <c r="AE351" t="s">
        <v>1120</v>
      </c>
      <c r="AF351">
        <v>0.84443074464797974</v>
      </c>
      <c r="AG351">
        <v>16.27929688</v>
      </c>
    </row>
    <row r="352" spans="1:33" hidden="1" x14ac:dyDescent="0.3">
      <c r="A352" t="s">
        <v>896</v>
      </c>
      <c r="B352" t="s">
        <v>896</v>
      </c>
      <c r="C352" t="s">
        <v>1508</v>
      </c>
      <c r="D352" t="s">
        <v>395</v>
      </c>
      <c r="E352" t="s">
        <v>19</v>
      </c>
      <c r="F352">
        <v>432423600</v>
      </c>
      <c r="G352" t="s">
        <v>1065</v>
      </c>
      <c r="H352" s="6">
        <v>1.0083100000000001E-3</v>
      </c>
      <c r="I352">
        <v>19.039899999999999</v>
      </c>
      <c r="J352">
        <v>5900324</v>
      </c>
      <c r="K352">
        <v>2000</v>
      </c>
      <c r="L352">
        <v>30000</v>
      </c>
      <c r="M352" t="s">
        <v>1072</v>
      </c>
      <c r="N352" s="1">
        <v>67.45</v>
      </c>
      <c r="O352" s="1">
        <v>8326.2000000000007</v>
      </c>
      <c r="P352" s="1">
        <v>11.14312131775254</v>
      </c>
      <c r="Q352" s="1">
        <v>22.845956138454515</v>
      </c>
      <c r="R352" s="1">
        <v>28.344262688861665</v>
      </c>
      <c r="S352" s="1">
        <v>8.5038803107725265</v>
      </c>
      <c r="T352" s="1">
        <v>12.442750062156545</v>
      </c>
      <c r="U352" s="1" t="s">
        <v>1115</v>
      </c>
      <c r="V352" s="1" t="s">
        <v>1115</v>
      </c>
      <c r="W352" s="1">
        <v>20</v>
      </c>
      <c r="X352" s="1">
        <v>2.25</v>
      </c>
      <c r="Y352">
        <v>4.3807840000000002</v>
      </c>
      <c r="Z352">
        <v>118.70755640719759</v>
      </c>
      <c r="AA352">
        <v>22.221029999999999</v>
      </c>
      <c r="AB352" t="s">
        <v>1156</v>
      </c>
      <c r="AC352" t="s">
        <v>1119</v>
      </c>
      <c r="AD352">
        <v>34730219722.800011</v>
      </c>
      <c r="AE352" t="s">
        <v>1120</v>
      </c>
      <c r="AF352">
        <v>1.455441951751709</v>
      </c>
      <c r="AG352">
        <v>22.56299375</v>
      </c>
    </row>
    <row r="353" spans="1:33" hidden="1" x14ac:dyDescent="0.3">
      <c r="A353" t="s">
        <v>671</v>
      </c>
      <c r="B353" t="s">
        <v>671</v>
      </c>
      <c r="C353" t="s">
        <v>1509</v>
      </c>
      <c r="D353" t="s">
        <v>170</v>
      </c>
      <c r="E353" t="s">
        <v>19</v>
      </c>
      <c r="F353">
        <v>2696253000</v>
      </c>
      <c r="G353" t="s">
        <v>1063</v>
      </c>
      <c r="H353" s="6">
        <v>3.9529500000000002E-3</v>
      </c>
      <c r="I353">
        <v>27.9909</v>
      </c>
      <c r="J353">
        <v>6601177</v>
      </c>
      <c r="K353">
        <v>2005</v>
      </c>
      <c r="L353">
        <v>143000</v>
      </c>
      <c r="M353" t="s">
        <v>1071</v>
      </c>
      <c r="N353" s="1">
        <v>88.04</v>
      </c>
      <c r="O353" s="1">
        <v>42440</v>
      </c>
      <c r="P353" s="1">
        <v>8.0433843458677003</v>
      </c>
      <c r="Q353" s="1">
        <v>15.827049952874647</v>
      </c>
      <c r="R353" s="1">
        <v>25.744580584354381</v>
      </c>
      <c r="S353" s="1">
        <v>7.4803271724436531</v>
      </c>
      <c r="T353" s="1">
        <v>12.390768951032246</v>
      </c>
      <c r="U353" s="1" t="s">
        <v>1115</v>
      </c>
      <c r="V353" s="1" t="s">
        <v>1116</v>
      </c>
      <c r="W353" s="1">
        <v>33.333301544189453</v>
      </c>
      <c r="X353" s="1">
        <v>8.5</v>
      </c>
      <c r="Y353">
        <v>1.940099</v>
      </c>
      <c r="Z353">
        <v>45.362757592828885</v>
      </c>
      <c r="AA353">
        <v>13.7729</v>
      </c>
      <c r="AB353" t="s">
        <v>1122</v>
      </c>
      <c r="AC353" t="s">
        <v>1119</v>
      </c>
      <c r="AD353">
        <v>238699278090</v>
      </c>
      <c r="AE353" t="s">
        <v>1120</v>
      </c>
      <c r="AF353">
        <v>1.023068904876709</v>
      </c>
      <c r="AG353">
        <v>13.885021249999999</v>
      </c>
    </row>
    <row r="354" spans="1:33" hidden="1" x14ac:dyDescent="0.3">
      <c r="A354" t="s">
        <v>818</v>
      </c>
      <c r="B354" t="s">
        <v>818</v>
      </c>
      <c r="C354" t="s">
        <v>1510</v>
      </c>
      <c r="D354" t="s">
        <v>317</v>
      </c>
      <c r="E354" t="s">
        <v>39</v>
      </c>
      <c r="F354">
        <v>62575910</v>
      </c>
      <c r="G354" t="s">
        <v>1065</v>
      </c>
      <c r="H354" s="6">
        <v>1.4718300000000001E-3</v>
      </c>
      <c r="I354">
        <v>24.262</v>
      </c>
      <c r="J354">
        <v>414270</v>
      </c>
      <c r="K354">
        <v>2010</v>
      </c>
      <c r="L354">
        <v>68679</v>
      </c>
      <c r="M354" t="s">
        <v>1067</v>
      </c>
      <c r="N354" s="1">
        <v>808.61</v>
      </c>
      <c r="O354" s="1">
        <v>13327.563</v>
      </c>
      <c r="P354" s="1">
        <v>7.9086037261763185</v>
      </c>
      <c r="Q354" s="1">
        <v>16.24216670369519</v>
      </c>
      <c r="R354" s="1">
        <v>21.888232679898042</v>
      </c>
      <c r="S354" s="1">
        <v>16.306518466995172</v>
      </c>
      <c r="T354" s="1">
        <v>32.813314239880157</v>
      </c>
      <c r="U354" s="1" t="s">
        <v>1115</v>
      </c>
      <c r="V354" s="1" t="s">
        <v>1115</v>
      </c>
      <c r="W354" s="1">
        <v>30</v>
      </c>
      <c r="X354" s="1">
        <v>4.8333301544189453</v>
      </c>
      <c r="Y354">
        <v>2.2577720000000001</v>
      </c>
      <c r="Z354">
        <v>89.762961730627495</v>
      </c>
      <c r="AA354">
        <v>24.856449999999999</v>
      </c>
      <c r="AB354" t="s">
        <v>566</v>
      </c>
      <c r="AC354" t="s">
        <v>1119</v>
      </c>
      <c r="AD354">
        <v>50652071158.949997</v>
      </c>
      <c r="AE354" t="s">
        <v>1120</v>
      </c>
      <c r="AF354">
        <v>0.85031169652938843</v>
      </c>
      <c r="AG354">
        <v>12.053643750000001</v>
      </c>
    </row>
    <row r="355" spans="1:33" hidden="1" x14ac:dyDescent="0.3">
      <c r="A355" t="s">
        <v>586</v>
      </c>
      <c r="B355" t="s">
        <v>586</v>
      </c>
      <c r="C355" t="s">
        <v>1511</v>
      </c>
      <c r="D355" t="s">
        <v>85</v>
      </c>
      <c r="E355" t="s">
        <v>21</v>
      </c>
      <c r="F355">
        <v>416586100</v>
      </c>
      <c r="G355" t="s">
        <v>1063</v>
      </c>
      <c r="H355" s="6">
        <v>1.0168199999999999E-3</v>
      </c>
      <c r="I355">
        <v>28.601400000000002</v>
      </c>
      <c r="J355">
        <v>1740840</v>
      </c>
      <c r="K355">
        <v>2019</v>
      </c>
      <c r="L355">
        <v>70000</v>
      </c>
      <c r="M355" t="s">
        <v>1079</v>
      </c>
      <c r="N355" s="1">
        <v>83.17</v>
      </c>
      <c r="O355" s="1">
        <v>13685</v>
      </c>
      <c r="P355" s="1">
        <v>7.9380392276976872</v>
      </c>
      <c r="Q355" s="1">
        <v>9.156010230179028</v>
      </c>
      <c r="R355" s="1">
        <v>14.855681402995982</v>
      </c>
      <c r="S355" s="1">
        <v>10.886954816405359</v>
      </c>
      <c r="T355" s="1">
        <v>40.104657762212845</v>
      </c>
      <c r="U355" s="1" t="s">
        <v>1115</v>
      </c>
      <c r="V355" s="1" t="s">
        <v>1116</v>
      </c>
      <c r="W355" s="1">
        <v>33.333301544189453</v>
      </c>
      <c r="X355" s="1">
        <v>2.9166700839996338</v>
      </c>
      <c r="Y355">
        <v>3.6303209999999999</v>
      </c>
      <c r="Z355">
        <v>92.851261901688403</v>
      </c>
      <c r="AA355">
        <v>84.906099999999995</v>
      </c>
      <c r="AB355" t="s">
        <v>1179</v>
      </c>
      <c r="AC355" t="s">
        <v>1119</v>
      </c>
      <c r="AD355">
        <v>34712127801.870003</v>
      </c>
      <c r="AE355" t="s">
        <v>1120</v>
      </c>
      <c r="AF355">
        <v>0.91451627016067505</v>
      </c>
      <c r="AG355">
        <v>17.256013129999999</v>
      </c>
    </row>
    <row r="356" spans="1:33" hidden="1" x14ac:dyDescent="0.3">
      <c r="A356" t="s">
        <v>701</v>
      </c>
      <c r="B356" t="s">
        <v>701</v>
      </c>
      <c r="C356" t="s">
        <v>1512</v>
      </c>
      <c r="D356" t="s">
        <v>200</v>
      </c>
      <c r="E356" t="s">
        <v>25</v>
      </c>
      <c r="F356">
        <v>908914100</v>
      </c>
      <c r="G356" t="s">
        <v>1063</v>
      </c>
      <c r="H356" s="6">
        <v>1.30029E-3</v>
      </c>
      <c r="I356">
        <v>5.0694999999999997</v>
      </c>
      <c r="J356">
        <v>10594248</v>
      </c>
      <c r="K356">
        <v>1986</v>
      </c>
      <c r="L356">
        <v>11678</v>
      </c>
      <c r="M356" t="s">
        <v>1083</v>
      </c>
      <c r="N356" s="1">
        <v>65.58</v>
      </c>
      <c r="O356" s="1">
        <v>25956</v>
      </c>
      <c r="P356" s="1">
        <v>7.5334748350181027</v>
      </c>
      <c r="Q356" s="1">
        <v>8.9459084604715677</v>
      </c>
      <c r="R356" s="1">
        <v>16.95176452458006</v>
      </c>
      <c r="S356" s="1">
        <v>-0.20585803666892843</v>
      </c>
      <c r="T356" s="1">
        <v>0.65131038701372224</v>
      </c>
      <c r="U356" s="1" t="s">
        <v>1115</v>
      </c>
      <c r="V356" s="1" t="s">
        <v>1116</v>
      </c>
      <c r="W356" s="1">
        <v>18.181800842285156</v>
      </c>
      <c r="X356" s="1">
        <v>6.9166698455810547</v>
      </c>
      <c r="Y356">
        <v>4.7544380000000004</v>
      </c>
      <c r="Z356">
        <v>92.211374208121157</v>
      </c>
      <c r="AA356">
        <v>0.84659150000000005</v>
      </c>
      <c r="AB356" t="s">
        <v>1122</v>
      </c>
      <c r="AC356" t="s">
        <v>1119</v>
      </c>
      <c r="AD356">
        <v>55943665870.949997</v>
      </c>
      <c r="AE356" t="s">
        <v>1120</v>
      </c>
      <c r="AF356">
        <v>0.82284724712371826</v>
      </c>
      <c r="AG356">
        <v>41.661639530000002</v>
      </c>
    </row>
    <row r="357" spans="1:33" hidden="1" x14ac:dyDescent="0.3">
      <c r="A357" t="s">
        <v>774</v>
      </c>
      <c r="B357" t="s">
        <v>774</v>
      </c>
      <c r="C357" t="s">
        <v>1513</v>
      </c>
      <c r="D357" t="s">
        <v>274</v>
      </c>
      <c r="E357" t="s">
        <v>17</v>
      </c>
      <c r="F357">
        <v>649174400</v>
      </c>
      <c r="G357" t="s">
        <v>1065</v>
      </c>
      <c r="H357" s="6">
        <v>3.5173000000000002E-4</v>
      </c>
      <c r="I357">
        <v>6.6181999999999999</v>
      </c>
      <c r="J357">
        <v>80941</v>
      </c>
      <c r="K357">
        <v>1986</v>
      </c>
      <c r="L357">
        <v>22965</v>
      </c>
      <c r="M357" t="s">
        <v>1103</v>
      </c>
      <c r="N357" s="1">
        <v>20.7</v>
      </c>
      <c r="O357" s="1">
        <v>28586</v>
      </c>
      <c r="P357" s="1">
        <v>6.916251946538825</v>
      </c>
      <c r="Q357" s="1">
        <v>15.892394878611906</v>
      </c>
      <c r="R357" s="1">
        <v>22.028265584551878</v>
      </c>
      <c r="S357" s="1">
        <v>6.4187401589770428</v>
      </c>
      <c r="T357" s="1">
        <v>14.950177289047048</v>
      </c>
      <c r="U357" s="1" t="s">
        <v>1115</v>
      </c>
      <c r="V357" s="1" t="s">
        <v>1115</v>
      </c>
      <c r="W357" s="1">
        <v>58.333301544189453</v>
      </c>
      <c r="X357" s="1">
        <v>3.25</v>
      </c>
      <c r="Y357">
        <v>7.712402</v>
      </c>
      <c r="Z357">
        <v>90.317834189447723</v>
      </c>
      <c r="AA357">
        <v>90.649799999999999</v>
      </c>
      <c r="AB357" t="s">
        <v>1149</v>
      </c>
      <c r="AC357" t="s">
        <v>1119</v>
      </c>
      <c r="AD357">
        <v>15754682859.779999</v>
      </c>
      <c r="AE357" t="s">
        <v>1120</v>
      </c>
      <c r="AF357">
        <v>1.2047357559204102</v>
      </c>
      <c r="AG357">
        <v>15.26753594</v>
      </c>
    </row>
    <row r="358" spans="1:33" hidden="1" x14ac:dyDescent="0.3">
      <c r="A358" t="s">
        <v>602</v>
      </c>
      <c r="B358" t="s">
        <v>602</v>
      </c>
      <c r="C358" t="s">
        <v>1514</v>
      </c>
      <c r="D358" t="s">
        <v>101</v>
      </c>
      <c r="E358" t="s">
        <v>19</v>
      </c>
      <c r="F358">
        <v>57866460</v>
      </c>
      <c r="G358" t="s">
        <v>1063</v>
      </c>
      <c r="H358" s="6">
        <v>4.6559999999999999E-4</v>
      </c>
      <c r="I358">
        <v>78.434700000000007</v>
      </c>
      <c r="J358">
        <v>453228</v>
      </c>
      <c r="K358">
        <v>2013</v>
      </c>
      <c r="L358">
        <v>5385</v>
      </c>
      <c r="M358" t="s">
        <v>1071</v>
      </c>
      <c r="N358" s="1">
        <v>314.36</v>
      </c>
      <c r="O358" s="1">
        <v>1055.5239999999999</v>
      </c>
      <c r="P358" s="1">
        <v>11.599300334524456</v>
      </c>
      <c r="Q358" s="1">
        <v>18.565186580314613</v>
      </c>
      <c r="R358" s="1">
        <v>24.022854999033658</v>
      </c>
      <c r="S358" s="1">
        <v>7.9378070676434618</v>
      </c>
      <c r="T358" s="1">
        <v>33.95139392289768</v>
      </c>
      <c r="U358" s="1" t="s">
        <v>1116</v>
      </c>
      <c r="V358" s="1" t="s">
        <v>1115</v>
      </c>
      <c r="W358" s="1">
        <v>14.285699844360352</v>
      </c>
      <c r="X358" s="1">
        <v>25.25</v>
      </c>
      <c r="Y358">
        <v>2.9673850000000002</v>
      </c>
      <c r="Z358">
        <v>86.548706967317941</v>
      </c>
      <c r="AA358">
        <v>28.656120000000001</v>
      </c>
      <c r="AB358" t="s">
        <v>1297</v>
      </c>
      <c r="AC358" t="s">
        <v>1119</v>
      </c>
      <c r="AD358">
        <v>19788115455.610001</v>
      </c>
      <c r="AE358" t="s">
        <v>1120</v>
      </c>
      <c r="AF358">
        <v>1.3980461359024048</v>
      </c>
      <c r="AG358">
        <v>17.722437500000002</v>
      </c>
    </row>
    <row r="359" spans="1:33" hidden="1" x14ac:dyDescent="0.3">
      <c r="A359" t="s">
        <v>790</v>
      </c>
      <c r="B359" t="s">
        <v>790</v>
      </c>
      <c r="C359" t="s">
        <v>1515</v>
      </c>
      <c r="D359" t="s">
        <v>290</v>
      </c>
      <c r="E359" t="s">
        <v>19</v>
      </c>
      <c r="F359">
        <v>360466600</v>
      </c>
      <c r="G359" t="s">
        <v>1065</v>
      </c>
      <c r="H359" s="6">
        <v>1.08716E-3</v>
      </c>
      <c r="I359">
        <v>29.334499999999998</v>
      </c>
      <c r="J359">
        <v>1661810</v>
      </c>
      <c r="K359">
        <v>1979</v>
      </c>
      <c r="L359">
        <v>16000</v>
      </c>
      <c r="M359" t="s">
        <v>1093</v>
      </c>
      <c r="N359" s="1">
        <v>119.14</v>
      </c>
      <c r="O359" s="1">
        <v>4611.7</v>
      </c>
      <c r="P359" s="1">
        <v>9.3462163055563767</v>
      </c>
      <c r="Q359" s="1">
        <v>30.201444152915414</v>
      </c>
      <c r="R359" s="1">
        <v>39.898518984322486</v>
      </c>
      <c r="S359" s="1">
        <v>13.162572716432857</v>
      </c>
      <c r="T359" s="1">
        <v>36.891286901738717</v>
      </c>
      <c r="U359" s="1" t="s">
        <v>1115</v>
      </c>
      <c r="V359" s="1" t="s">
        <v>1115</v>
      </c>
      <c r="W359" s="1">
        <v>20</v>
      </c>
      <c r="X359" s="1">
        <v>0.41666701436042786</v>
      </c>
      <c r="Y359">
        <v>4.2429519999999998</v>
      </c>
      <c r="Z359">
        <v>76.45967067294292</v>
      </c>
      <c r="AA359">
        <v>14.867229999999999</v>
      </c>
      <c r="AB359" t="s">
        <v>1149</v>
      </c>
      <c r="AC359" t="s">
        <v>1119</v>
      </c>
      <c r="AD359">
        <v>42052027489.68</v>
      </c>
      <c r="AE359" t="s">
        <v>1120</v>
      </c>
      <c r="AF359">
        <v>1.0206187963485718</v>
      </c>
      <c r="AG359">
        <v>16.6255375</v>
      </c>
    </row>
    <row r="360" spans="1:33" hidden="1" x14ac:dyDescent="0.3">
      <c r="A360" t="s">
        <v>764</v>
      </c>
      <c r="B360" t="s">
        <v>764</v>
      </c>
      <c r="C360" t="s">
        <v>1516</v>
      </c>
      <c r="D360" t="s">
        <v>264</v>
      </c>
      <c r="E360" t="s">
        <v>21</v>
      </c>
      <c r="F360">
        <v>348000000</v>
      </c>
      <c r="G360" t="s">
        <v>1065</v>
      </c>
      <c r="H360" s="6">
        <v>1.1158800000000001E-3</v>
      </c>
      <c r="I360">
        <v>12.766299999999999</v>
      </c>
      <c r="J360">
        <v>2380355</v>
      </c>
      <c r="K360">
        <v>1971</v>
      </c>
      <c r="L360">
        <v>28500</v>
      </c>
      <c r="M360" t="s">
        <v>1079</v>
      </c>
      <c r="N360" s="1">
        <v>102.07</v>
      </c>
      <c r="O360" s="1">
        <v>28819.7</v>
      </c>
      <c r="P360" s="1">
        <v>6.9978276161210573</v>
      </c>
      <c r="Q360" s="1">
        <v>10.449796493370854</v>
      </c>
      <c r="R360" s="1">
        <v>12.764185609149298</v>
      </c>
      <c r="S360" s="1">
        <v>7.6980471036741829</v>
      </c>
      <c r="T360" s="1">
        <v>9.478160681428232</v>
      </c>
      <c r="U360" s="1" t="s">
        <v>1116</v>
      </c>
      <c r="V360" s="1" t="s">
        <v>1115</v>
      </c>
      <c r="W360" s="1">
        <v>18.181800842285156</v>
      </c>
      <c r="X360" s="1">
        <v>3.6666700839996338</v>
      </c>
      <c r="Y360">
        <v>2.7746230000000001</v>
      </c>
      <c r="Z360">
        <v>72.742592727887128</v>
      </c>
      <c r="AA360">
        <v>10.23344</v>
      </c>
      <c r="AB360" t="s">
        <v>1158</v>
      </c>
      <c r="AC360" t="s">
        <v>1119</v>
      </c>
      <c r="AD360">
        <v>38433120000</v>
      </c>
      <c r="AE360" t="s">
        <v>1120</v>
      </c>
      <c r="AF360">
        <v>0.85615998506546021</v>
      </c>
      <c r="AG360">
        <v>27.768818750000001</v>
      </c>
    </row>
    <row r="361" spans="1:33" x14ac:dyDescent="0.3">
      <c r="A361" t="s">
        <v>705</v>
      </c>
      <c r="B361" t="s">
        <v>705</v>
      </c>
      <c r="C361" t="s">
        <v>1517</v>
      </c>
      <c r="D361" t="s">
        <v>204</v>
      </c>
      <c r="E361" t="s">
        <v>47</v>
      </c>
      <c r="F361">
        <v>2465444000</v>
      </c>
      <c r="G361" t="s">
        <v>1063</v>
      </c>
      <c r="H361" s="6">
        <v>7.3253999999999995E-4</v>
      </c>
      <c r="I361">
        <v>18.5002</v>
      </c>
      <c r="J361">
        <v>13380450</v>
      </c>
      <c r="K361">
        <v>1995</v>
      </c>
      <c r="L361">
        <v>26000</v>
      </c>
      <c r="M361" t="s">
        <v>1075</v>
      </c>
      <c r="N361" s="1">
        <v>15.87</v>
      </c>
      <c r="O361" s="1">
        <v>20642</v>
      </c>
      <c r="P361" s="1">
        <v>6.7781078548758202</v>
      </c>
      <c r="Q361" s="1">
        <v>-0.42631527952717757</v>
      </c>
      <c r="R361" s="1">
        <v>9.068888673578142</v>
      </c>
      <c r="S361" s="1">
        <v>-3.5870570925801721</v>
      </c>
      <c r="T361" s="1">
        <v>-9.0412015389577167</v>
      </c>
      <c r="U361" s="1" t="s">
        <v>1115</v>
      </c>
      <c r="V361" s="1" t="s">
        <v>1116</v>
      </c>
      <c r="W361" s="1">
        <v>25</v>
      </c>
      <c r="X361" s="1">
        <v>2.1666700839996338</v>
      </c>
      <c r="Y361">
        <v>6.848382</v>
      </c>
      <c r="Z361">
        <v>111.95258139871036</v>
      </c>
      <c r="AA361">
        <v>-18.594010000000001</v>
      </c>
      <c r="AB361" t="s">
        <v>1118</v>
      </c>
      <c r="AC361" t="s">
        <v>1119</v>
      </c>
      <c r="AD361">
        <v>31127383331.099998</v>
      </c>
      <c r="AE361" t="s">
        <v>1120</v>
      </c>
      <c r="AF361">
        <v>0.86185693740844727</v>
      </c>
      <c r="AG361">
        <v>34.979779000000001</v>
      </c>
    </row>
    <row r="362" spans="1:33" x14ac:dyDescent="0.3">
      <c r="A362" t="s">
        <v>649</v>
      </c>
      <c r="B362" t="s">
        <v>649</v>
      </c>
      <c r="C362" t="s">
        <v>1518</v>
      </c>
      <c r="D362" t="s">
        <v>148</v>
      </c>
      <c r="E362" t="s">
        <v>33</v>
      </c>
      <c r="F362">
        <v>537540200</v>
      </c>
      <c r="G362" t="s">
        <v>1063</v>
      </c>
      <c r="H362" s="6">
        <v>4.2387000000000002E-4</v>
      </c>
      <c r="I362">
        <v>29.249500000000001</v>
      </c>
      <c r="J362">
        <v>3210964</v>
      </c>
      <c r="K362">
        <v>1985</v>
      </c>
      <c r="L362">
        <v>196</v>
      </c>
      <c r="M362" t="s">
        <v>1081</v>
      </c>
      <c r="N362" s="1">
        <v>27.14</v>
      </c>
      <c r="O362" s="1">
        <v>1896.184</v>
      </c>
      <c r="P362" s="1">
        <v>7.6997464128387811</v>
      </c>
      <c r="Q362" s="1">
        <v>26.660914763546156</v>
      </c>
      <c r="R362" s="1">
        <v>16.628924197229804</v>
      </c>
      <c r="S362" s="1">
        <v>3.4073043455262551</v>
      </c>
      <c r="T362" s="1">
        <v>2.2162088944895815</v>
      </c>
      <c r="U362" s="1" t="s">
        <v>1115</v>
      </c>
      <c r="V362" s="1" t="s">
        <v>1115</v>
      </c>
      <c r="W362" s="1">
        <v>50</v>
      </c>
      <c r="X362" s="1">
        <v>0.41666701436042786</v>
      </c>
      <c r="Y362">
        <v>1.753282</v>
      </c>
      <c r="Z362">
        <v>102.88921980238712</v>
      </c>
      <c r="AA362">
        <v>8.0478310000000004</v>
      </c>
      <c r="AB362" t="s">
        <v>1118</v>
      </c>
      <c r="AC362" t="s">
        <v>1119</v>
      </c>
      <c r="AD362">
        <v>14739350748.480003</v>
      </c>
      <c r="AE362" t="s">
        <v>1120</v>
      </c>
      <c r="AF362">
        <v>0.8752598762512207</v>
      </c>
      <c r="AG362">
        <v>9.7273999999999994</v>
      </c>
    </row>
    <row r="363" spans="1:33" hidden="1" x14ac:dyDescent="0.3">
      <c r="A363" t="s">
        <v>6</v>
      </c>
      <c r="B363" t="s">
        <v>6</v>
      </c>
      <c r="C363" t="s">
        <v>1519</v>
      </c>
      <c r="D363" t="s">
        <v>214</v>
      </c>
      <c r="E363" t="s">
        <v>47</v>
      </c>
      <c r="F363">
        <v>498949700</v>
      </c>
      <c r="G363" t="s">
        <v>1063</v>
      </c>
      <c r="H363" s="6">
        <v>8.8847999999999998E-4</v>
      </c>
      <c r="I363">
        <v>44.450099999999999</v>
      </c>
      <c r="J363">
        <v>2111541</v>
      </c>
      <c r="K363">
        <v>1985</v>
      </c>
      <c r="L363">
        <v>12684</v>
      </c>
      <c r="M363" t="s">
        <v>1074</v>
      </c>
      <c r="N363" s="1">
        <v>62.89</v>
      </c>
      <c r="O363" s="1">
        <v>9722</v>
      </c>
      <c r="P363" s="1">
        <v>6.9071717716047969</v>
      </c>
      <c r="Q363" s="1">
        <v>-6.665295206747583</v>
      </c>
      <c r="R363" s="1">
        <v>-8.8047726805184112</v>
      </c>
      <c r="S363" s="1">
        <v>2.6591852615645903</v>
      </c>
      <c r="T363" s="1">
        <v>3.1791634163224716</v>
      </c>
      <c r="U363" s="1" t="s">
        <v>1116</v>
      </c>
      <c r="V363" s="1" t="s">
        <v>1115</v>
      </c>
      <c r="W363" s="1">
        <v>36.363601684570313</v>
      </c>
      <c r="X363" s="1">
        <v>0.5</v>
      </c>
      <c r="Y363">
        <v>2.0959240000000001</v>
      </c>
      <c r="Z363">
        <v>88.659686927376924</v>
      </c>
      <c r="AA363">
        <v>8.3787269999999996</v>
      </c>
      <c r="AB363" t="s">
        <v>1140</v>
      </c>
      <c r="AC363" t="s">
        <v>1119</v>
      </c>
      <c r="AD363">
        <v>30575640312.32</v>
      </c>
      <c r="AE363" t="s">
        <v>1120</v>
      </c>
      <c r="AF363">
        <v>0.78884106874465942</v>
      </c>
      <c r="AG363">
        <v>27.2273025</v>
      </c>
    </row>
    <row r="364" spans="1:33" hidden="1" x14ac:dyDescent="0.3">
      <c r="A364" t="s">
        <v>974</v>
      </c>
      <c r="B364" t="s">
        <v>974</v>
      </c>
      <c r="C364" t="s">
        <v>1520</v>
      </c>
      <c r="D364" t="s">
        <v>472</v>
      </c>
      <c r="E364" t="s">
        <v>27</v>
      </c>
      <c r="F364">
        <v>1377709000</v>
      </c>
      <c r="G364" t="s">
        <v>1065</v>
      </c>
      <c r="H364" s="6">
        <v>6.8775299999999998E-3</v>
      </c>
      <c r="I364">
        <v>23.985600000000002</v>
      </c>
      <c r="J364">
        <v>4495527</v>
      </c>
      <c r="K364">
        <v>1986</v>
      </c>
      <c r="L364">
        <v>309000</v>
      </c>
      <c r="M364" t="s">
        <v>1090</v>
      </c>
      <c r="N364" s="1">
        <v>175.53</v>
      </c>
      <c r="O364" s="1">
        <v>79474</v>
      </c>
      <c r="P364" s="1">
        <v>6.9568906089092213</v>
      </c>
      <c r="Q364" s="1">
        <v>9.5855248257291699</v>
      </c>
      <c r="R364" s="1">
        <v>14.044844854921108</v>
      </c>
      <c r="S364" s="1">
        <v>9.6252867288322967</v>
      </c>
      <c r="T364" s="1">
        <v>16.597629647492038</v>
      </c>
      <c r="U364" s="1" t="s">
        <v>1116</v>
      </c>
      <c r="V364" s="1" t="s">
        <v>1115</v>
      </c>
      <c r="W364" s="1">
        <v>28.571399688720703</v>
      </c>
      <c r="X364" s="1">
        <v>4.4166698455810547</v>
      </c>
      <c r="Y364">
        <v>2.140323</v>
      </c>
      <c r="Z364">
        <v>76.970330502891045</v>
      </c>
      <c r="AA364">
        <v>11.250859999999999</v>
      </c>
      <c r="AB364" t="s">
        <v>1149</v>
      </c>
      <c r="AC364" t="s">
        <v>1119</v>
      </c>
      <c r="AD364">
        <v>236717996290.38</v>
      </c>
      <c r="AE364" t="s">
        <v>1120</v>
      </c>
      <c r="AF364">
        <v>0.67635172605514526</v>
      </c>
      <c r="AG364">
        <v>16.868503749999999</v>
      </c>
    </row>
    <row r="365" spans="1:33" hidden="1" x14ac:dyDescent="0.3">
      <c r="A365" t="s">
        <v>550</v>
      </c>
      <c r="B365" t="s">
        <v>550</v>
      </c>
      <c r="C365" t="s">
        <v>1521</v>
      </c>
      <c r="D365" t="s">
        <v>49</v>
      </c>
      <c r="E365" t="s">
        <v>29</v>
      </c>
      <c r="F365">
        <v>5613314000</v>
      </c>
      <c r="G365" t="s">
        <v>1063</v>
      </c>
      <c r="H365" s="6">
        <v>7.1367499999999999E-3</v>
      </c>
      <c r="I365">
        <v>8.0488</v>
      </c>
      <c r="J365">
        <v>25065601</v>
      </c>
      <c r="K365">
        <v>1942</v>
      </c>
      <c r="L365">
        <v>79000</v>
      </c>
      <c r="M365" t="s">
        <v>1069</v>
      </c>
      <c r="N365" s="1">
        <v>45.8</v>
      </c>
      <c r="O365" s="1">
        <v>100330</v>
      </c>
      <c r="P365" s="1">
        <v>7.2468581007538315</v>
      </c>
      <c r="Q365" s="1">
        <v>31.268812917372667</v>
      </c>
      <c r="R365" s="1">
        <v>34.82906408850792</v>
      </c>
      <c r="S365" s="1">
        <v>9.6031292798144623</v>
      </c>
      <c r="T365" s="1">
        <v>12.47805162749067</v>
      </c>
      <c r="U365" s="1" t="s">
        <v>1116</v>
      </c>
      <c r="V365" s="1" t="s">
        <v>1115</v>
      </c>
      <c r="W365" s="1">
        <v>33.333301544189453</v>
      </c>
      <c r="X365" s="1">
        <v>4.1666698455810547</v>
      </c>
      <c r="Y365">
        <v>2.4289719999999999</v>
      </c>
      <c r="Z365">
        <v>72.558770802140174</v>
      </c>
      <c r="AA365">
        <v>9.3638110000000001</v>
      </c>
      <c r="AB365" t="s">
        <v>1149</v>
      </c>
      <c r="AC365" t="s">
        <v>1119</v>
      </c>
      <c r="AD365">
        <v>245638644139.12</v>
      </c>
      <c r="AE365" t="s">
        <v>1120</v>
      </c>
      <c r="AF365">
        <v>0.71541208028793335</v>
      </c>
      <c r="AG365">
        <v>24.530950000000001</v>
      </c>
    </row>
    <row r="366" spans="1:33" hidden="1" x14ac:dyDescent="0.3">
      <c r="A366" t="s">
        <v>696</v>
      </c>
      <c r="B366" t="s">
        <v>696</v>
      </c>
      <c r="C366" t="s">
        <v>1522</v>
      </c>
      <c r="D366" t="s">
        <v>195</v>
      </c>
      <c r="E366" t="s">
        <v>14</v>
      </c>
      <c r="F366">
        <v>244682800</v>
      </c>
      <c r="G366" t="s">
        <v>1065</v>
      </c>
      <c r="H366" s="6">
        <v>6.1404999999999999E-4</v>
      </c>
      <c r="I366">
        <v>4.4764999999999997</v>
      </c>
      <c r="J366">
        <v>1619484</v>
      </c>
      <c r="K366">
        <v>2001</v>
      </c>
      <c r="L366">
        <v>18600</v>
      </c>
      <c r="M366" t="s">
        <v>1080</v>
      </c>
      <c r="N366" s="1">
        <v>89.47</v>
      </c>
      <c r="O366" s="1">
        <v>17491.599999999999</v>
      </c>
      <c r="P366" s="1">
        <v>8.5358394126447283</v>
      </c>
      <c r="Q366" s="1">
        <v>27.508061012142974</v>
      </c>
      <c r="R366" s="1">
        <v>35.635962404811458</v>
      </c>
      <c r="S366" s="1">
        <v>0.76562338561884991</v>
      </c>
      <c r="T366" s="1">
        <v>1.8424074984709171</v>
      </c>
      <c r="U366" s="1" t="s">
        <v>1116</v>
      </c>
      <c r="V366" s="1" t="s">
        <v>1115</v>
      </c>
      <c r="W366" s="1">
        <v>38.461498260498047</v>
      </c>
      <c r="X366" s="1">
        <v>7.5833301544189453</v>
      </c>
      <c r="Y366">
        <v>6.6551559999999998</v>
      </c>
      <c r="Z366">
        <v>87.77793181034626</v>
      </c>
      <c r="AA366">
        <v>8.3082150000000006</v>
      </c>
      <c r="AB366" t="s">
        <v>1523</v>
      </c>
      <c r="AC366" t="s">
        <v>1119</v>
      </c>
      <c r="AD366">
        <v>22403156252.400002</v>
      </c>
      <c r="AE366" t="s">
        <v>1120</v>
      </c>
      <c r="AF366">
        <v>1.022529125213623</v>
      </c>
      <c r="AG366">
        <v>17.219109370000002</v>
      </c>
    </row>
    <row r="367" spans="1:33" hidden="1" x14ac:dyDescent="0.3">
      <c r="A367" t="s">
        <v>551</v>
      </c>
      <c r="B367" t="s">
        <v>551</v>
      </c>
      <c r="C367" t="s">
        <v>1524</v>
      </c>
      <c r="D367" t="s">
        <v>50</v>
      </c>
      <c r="E367" t="s">
        <v>27</v>
      </c>
      <c r="F367">
        <v>2359144000</v>
      </c>
      <c r="G367" t="s">
        <v>1063</v>
      </c>
      <c r="H367" s="6">
        <v>9.7352499999999991E-3</v>
      </c>
      <c r="I367">
        <v>25.0456</v>
      </c>
      <c r="J367">
        <v>7121858</v>
      </c>
      <c r="K367">
        <v>1905</v>
      </c>
      <c r="L367">
        <v>106000</v>
      </c>
      <c r="M367" t="s">
        <v>1097</v>
      </c>
      <c r="N367" s="1">
        <v>149.75</v>
      </c>
      <c r="O367" s="1">
        <v>80187</v>
      </c>
      <c r="P367" s="1">
        <v>7.5120597622953076</v>
      </c>
      <c r="Q367" s="1">
        <v>18.384526170077446</v>
      </c>
      <c r="R367" s="1">
        <v>22.214324017608838</v>
      </c>
      <c r="S367" s="1">
        <v>9.3889454176335931</v>
      </c>
      <c r="T367" s="1">
        <v>13.447695671290091</v>
      </c>
      <c r="U367" s="1" t="s">
        <v>1115</v>
      </c>
      <c r="V367" s="1" t="s">
        <v>1115</v>
      </c>
      <c r="W367" s="1">
        <v>50</v>
      </c>
      <c r="X367" s="1">
        <v>1.3333300352096558</v>
      </c>
      <c r="Y367">
        <v>2.2878919999999998</v>
      </c>
      <c r="Z367">
        <v>68.035686266248746</v>
      </c>
      <c r="AA367">
        <v>13.53457</v>
      </c>
      <c r="AB367" t="s">
        <v>1144</v>
      </c>
      <c r="AC367" t="s">
        <v>1119</v>
      </c>
      <c r="AD367">
        <v>333582975174.40002</v>
      </c>
      <c r="AE367" t="s">
        <v>1120</v>
      </c>
      <c r="AF367">
        <v>0.73637068271636963</v>
      </c>
      <c r="AG367">
        <v>26.4439925</v>
      </c>
    </row>
    <row r="368" spans="1:33" hidden="1" x14ac:dyDescent="0.3">
      <c r="A368" t="s">
        <v>714</v>
      </c>
      <c r="B368" t="s">
        <v>714</v>
      </c>
      <c r="C368" t="s">
        <v>1525</v>
      </c>
      <c r="D368" t="s">
        <v>213</v>
      </c>
      <c r="E368" t="s">
        <v>14</v>
      </c>
      <c r="F368">
        <v>584900000</v>
      </c>
      <c r="G368" t="s">
        <v>1063</v>
      </c>
      <c r="H368" s="6">
        <v>2.3402100000000001E-3</v>
      </c>
      <c r="I368">
        <v>117.4742</v>
      </c>
      <c r="J368">
        <v>2243939</v>
      </c>
      <c r="K368">
        <v>1965</v>
      </c>
      <c r="L368">
        <v>49000</v>
      </c>
      <c r="M368" t="s">
        <v>1070</v>
      </c>
      <c r="N368" s="1">
        <v>130.54</v>
      </c>
      <c r="O368" s="1">
        <v>49586.400000000001</v>
      </c>
      <c r="P368" s="1">
        <v>7.6902639947547637</v>
      </c>
      <c r="Q368" s="1">
        <v>1.4550360582740429</v>
      </c>
      <c r="R368" s="1">
        <v>2.3506445315651061</v>
      </c>
      <c r="S368" s="1">
        <v>5.8970198703151997</v>
      </c>
      <c r="T368" s="1">
        <v>16.594914825461313</v>
      </c>
      <c r="U368" s="1" t="s">
        <v>1115</v>
      </c>
      <c r="V368" s="1" t="s">
        <v>1116</v>
      </c>
      <c r="W368" s="1">
        <v>50</v>
      </c>
      <c r="X368" s="1">
        <v>6.6666698455810547</v>
      </c>
      <c r="Y368">
        <v>1.0859490000000001</v>
      </c>
      <c r="Z368">
        <v>91.817660070476421</v>
      </c>
      <c r="AA368">
        <v>21.866720000000001</v>
      </c>
      <c r="AB368" t="s">
        <v>1144</v>
      </c>
      <c r="AC368" t="s">
        <v>1119</v>
      </c>
      <c r="AD368">
        <v>80523182999.999985</v>
      </c>
      <c r="AE368" t="s">
        <v>1120</v>
      </c>
      <c r="AF368">
        <v>0.77432394027709961</v>
      </c>
      <c r="AG368">
        <v>20.634597660000001</v>
      </c>
    </row>
    <row r="369" spans="1:33" hidden="1" x14ac:dyDescent="0.3">
      <c r="A369" t="s">
        <v>706</v>
      </c>
      <c r="B369" t="s">
        <v>706</v>
      </c>
      <c r="C369" t="s">
        <v>1526</v>
      </c>
      <c r="D369" t="s">
        <v>205</v>
      </c>
      <c r="E369" t="s">
        <v>21</v>
      </c>
      <c r="F369">
        <v>128405700</v>
      </c>
      <c r="G369" t="s">
        <v>1063</v>
      </c>
      <c r="H369" s="6">
        <v>1.29189E-3</v>
      </c>
      <c r="I369">
        <v>36.141199999999998</v>
      </c>
      <c r="J369">
        <v>869496</v>
      </c>
      <c r="K369">
        <v>1938</v>
      </c>
      <c r="L369">
        <v>55090</v>
      </c>
      <c r="M369" t="s">
        <v>1079</v>
      </c>
      <c r="N369" s="1">
        <v>315.7</v>
      </c>
      <c r="O369" s="1">
        <v>15861.608</v>
      </c>
      <c r="P369" s="1">
        <v>8.248771017081328</v>
      </c>
      <c r="Q369" s="1">
        <v>8.2942725605121499</v>
      </c>
      <c r="R369" s="1">
        <v>17.950418393898023</v>
      </c>
      <c r="S369" s="1">
        <v>7.37257475683972</v>
      </c>
      <c r="T369" s="1">
        <v>11.863997755417206</v>
      </c>
      <c r="U369" s="1" t="s">
        <v>1116</v>
      </c>
      <c r="V369" s="1" t="s">
        <v>1115</v>
      </c>
      <c r="W369" s="1">
        <v>25</v>
      </c>
      <c r="X369" s="1">
        <v>0.16666699945926666</v>
      </c>
      <c r="Y369">
        <v>2.4088949999999998</v>
      </c>
      <c r="Z369">
        <v>91.974017601150322</v>
      </c>
      <c r="AA369">
        <v>10.29278</v>
      </c>
      <c r="AB369" t="s">
        <v>1144</v>
      </c>
      <c r="AC369" t="s">
        <v>1119</v>
      </c>
      <c r="AD369">
        <v>44812316061.689995</v>
      </c>
      <c r="AE369" t="s">
        <v>1120</v>
      </c>
      <c r="AF369">
        <v>1.0798665285110474</v>
      </c>
      <c r="AG369">
        <v>29.385596880000001</v>
      </c>
    </row>
    <row r="370" spans="1:33" hidden="1" x14ac:dyDescent="0.3">
      <c r="A370" t="s">
        <v>710</v>
      </c>
      <c r="B370" t="s">
        <v>710</v>
      </c>
      <c r="C370" t="s">
        <v>1527</v>
      </c>
      <c r="D370" t="s">
        <v>209</v>
      </c>
      <c r="E370" t="s">
        <v>39</v>
      </c>
      <c r="F370">
        <v>227819700</v>
      </c>
      <c r="G370" t="s">
        <v>1063</v>
      </c>
      <c r="H370" s="6">
        <v>3.8491999999999997E-4</v>
      </c>
      <c r="I370">
        <v>5.9363000000000001</v>
      </c>
      <c r="J370">
        <v>2386958</v>
      </c>
      <c r="K370">
        <v>1987</v>
      </c>
      <c r="L370">
        <v>6182</v>
      </c>
      <c r="M370" t="s">
        <v>1102</v>
      </c>
      <c r="N370" s="1">
        <v>51.74</v>
      </c>
      <c r="O370" s="1">
        <v>16228.995000000001</v>
      </c>
      <c r="P370" s="1">
        <v>8.9118189795229643</v>
      </c>
      <c r="Q370" s="1">
        <v>16.127412695610541</v>
      </c>
      <c r="R370" s="1">
        <v>21.27843406199829</v>
      </c>
      <c r="S370" s="1">
        <v>13.225815484598433</v>
      </c>
      <c r="T370" s="1">
        <v>17.841811859133102</v>
      </c>
      <c r="U370" s="1" t="s">
        <v>1115</v>
      </c>
      <c r="V370" s="1" t="s">
        <v>1115</v>
      </c>
      <c r="W370" s="1">
        <v>18.181800842285156</v>
      </c>
      <c r="X370" s="1">
        <v>6.5</v>
      </c>
      <c r="Y370">
        <v>4.6338280000000003</v>
      </c>
      <c r="Z370">
        <v>98.899716956133162</v>
      </c>
      <c r="AA370">
        <v>10.01618</v>
      </c>
      <c r="AB370" t="s">
        <v>1147</v>
      </c>
      <c r="AC370" t="s">
        <v>1119</v>
      </c>
      <c r="AD370">
        <v>12967302914.4</v>
      </c>
      <c r="AE370" t="s">
        <v>1120</v>
      </c>
      <c r="AF370">
        <v>1.1419557332992554</v>
      </c>
      <c r="AG370">
        <v>21.3277</v>
      </c>
    </row>
    <row r="371" spans="1:33" hidden="1" x14ac:dyDescent="0.3">
      <c r="A371" t="s">
        <v>789</v>
      </c>
      <c r="B371" t="s">
        <v>789</v>
      </c>
      <c r="C371" t="s">
        <v>1528</v>
      </c>
      <c r="D371" t="s">
        <v>289</v>
      </c>
      <c r="E371" t="s">
        <v>12</v>
      </c>
      <c r="F371">
        <v>92534480</v>
      </c>
      <c r="G371" t="s">
        <v>1063</v>
      </c>
      <c r="H371" s="6">
        <v>3.8865999999999998E-4</v>
      </c>
      <c r="I371">
        <v>13.116199999999999</v>
      </c>
      <c r="J371">
        <v>751360</v>
      </c>
      <c r="K371">
        <v>1999</v>
      </c>
      <c r="L371">
        <v>15200</v>
      </c>
      <c r="M371" t="s">
        <v>1078</v>
      </c>
      <c r="N371" s="1">
        <v>134.16999999999999</v>
      </c>
      <c r="O371" s="1">
        <v>8478</v>
      </c>
      <c r="P371" s="1">
        <v>7.4479138139960082</v>
      </c>
      <c r="Q371" s="1">
        <v>12.146732719981127</v>
      </c>
      <c r="R371" s="1">
        <v>16.757489974050486</v>
      </c>
      <c r="S371" s="1">
        <v>10.023681299845419</v>
      </c>
      <c r="T371" s="1">
        <v>14.196869786376618</v>
      </c>
      <c r="U371" s="1" t="s">
        <v>1116</v>
      </c>
      <c r="V371" s="1" t="s">
        <v>1115</v>
      </c>
      <c r="W371" s="1">
        <v>18.181800842285156</v>
      </c>
      <c r="X371" s="1">
        <v>12.66670036315918</v>
      </c>
      <c r="Y371">
        <v>3.6049570000000002</v>
      </c>
      <c r="Z371">
        <v>100.80113543386918</v>
      </c>
      <c r="AA371">
        <v>4.434272</v>
      </c>
      <c r="AB371" t="s">
        <v>1128</v>
      </c>
      <c r="AC371" t="s">
        <v>1119</v>
      </c>
      <c r="AD371">
        <v>13194491503.200001</v>
      </c>
      <c r="AE371" t="s">
        <v>1120</v>
      </c>
      <c r="AF371">
        <v>0.81449270248413086</v>
      </c>
      <c r="AG371">
        <v>16.44829125</v>
      </c>
    </row>
    <row r="372" spans="1:33" hidden="1" x14ac:dyDescent="0.3">
      <c r="A372" t="s">
        <v>624</v>
      </c>
      <c r="B372" t="s">
        <v>624</v>
      </c>
      <c r="C372" t="s">
        <v>1529</v>
      </c>
      <c r="D372" t="s">
        <v>123</v>
      </c>
      <c r="E372" t="s">
        <v>29</v>
      </c>
      <c r="F372">
        <v>126315900</v>
      </c>
      <c r="G372" t="s">
        <v>1063</v>
      </c>
      <c r="H372" s="6">
        <v>5.0033E-4</v>
      </c>
      <c r="I372">
        <v>29.1418</v>
      </c>
      <c r="J372">
        <v>845298</v>
      </c>
      <c r="K372">
        <v>1947</v>
      </c>
      <c r="L372">
        <v>16700</v>
      </c>
      <c r="M372" t="s">
        <v>1064</v>
      </c>
      <c r="N372" s="1">
        <v>132.47999999999999</v>
      </c>
      <c r="O372" s="1">
        <v>5067.1689999999999</v>
      </c>
      <c r="P372" s="1">
        <v>8.4116437939634086</v>
      </c>
      <c r="Q372" s="1">
        <v>18.613095399028531</v>
      </c>
      <c r="R372" s="1">
        <v>26.294327266369049</v>
      </c>
      <c r="S372" s="1">
        <v>6.2962107290054501</v>
      </c>
      <c r="T372" s="1">
        <v>8.1361497614894329</v>
      </c>
      <c r="U372" s="1" t="s">
        <v>1115</v>
      </c>
      <c r="V372" s="1" t="s">
        <v>1115</v>
      </c>
      <c r="W372" s="1">
        <v>25</v>
      </c>
      <c r="X372" s="1">
        <v>3.25</v>
      </c>
      <c r="Y372">
        <v>5.2206070000000002</v>
      </c>
      <c r="Z372">
        <v>103.59493972765843</v>
      </c>
      <c r="AA372">
        <v>11.00737</v>
      </c>
      <c r="AB372" t="s">
        <v>931</v>
      </c>
      <c r="AC372" t="s">
        <v>1119</v>
      </c>
      <c r="AD372">
        <v>17418965368</v>
      </c>
      <c r="AE372" t="s">
        <v>1120</v>
      </c>
      <c r="AF372">
        <v>1.0778900384902954</v>
      </c>
      <c r="AG372">
        <v>16.70410025</v>
      </c>
    </row>
    <row r="373" spans="1:33" x14ac:dyDescent="0.3">
      <c r="A373" t="s">
        <v>876</v>
      </c>
      <c r="B373" t="s">
        <v>876</v>
      </c>
      <c r="C373" t="s">
        <v>1530</v>
      </c>
      <c r="D373" t="s">
        <v>375</v>
      </c>
      <c r="E373" t="s">
        <v>33</v>
      </c>
      <c r="F373">
        <v>923078600</v>
      </c>
      <c r="G373" t="s">
        <v>1063</v>
      </c>
      <c r="H373" s="6">
        <v>3.5250900000000003E-3</v>
      </c>
      <c r="I373">
        <v>30.215900000000001</v>
      </c>
      <c r="J373">
        <v>2966450</v>
      </c>
      <c r="K373">
        <v>1997</v>
      </c>
      <c r="L373">
        <v>2053</v>
      </c>
      <c r="M373" t="s">
        <v>1081</v>
      </c>
      <c r="N373" s="1">
        <v>121.42</v>
      </c>
      <c r="O373" s="1">
        <v>5973.692</v>
      </c>
      <c r="P373" s="1">
        <v>9.2660781150840261</v>
      </c>
      <c r="Q373" s="1">
        <v>56.327912453470987</v>
      </c>
      <c r="R373" s="1">
        <v>38.174080618819985</v>
      </c>
      <c r="S373" s="1">
        <v>4.3364634270115214</v>
      </c>
      <c r="T373" s="1">
        <v>3.3911558872797065</v>
      </c>
      <c r="U373" s="1" t="s">
        <v>1116</v>
      </c>
      <c r="V373" s="1" t="s">
        <v>1115</v>
      </c>
      <c r="W373" s="1">
        <v>27.272699356079102</v>
      </c>
      <c r="X373" s="1">
        <v>25.33329963684082</v>
      </c>
      <c r="Y373">
        <v>2.585823</v>
      </c>
      <c r="Z373">
        <v>82.953337301255942</v>
      </c>
      <c r="AA373">
        <v>17.52431</v>
      </c>
      <c r="AB373" t="s">
        <v>1118</v>
      </c>
      <c r="AC373" t="s">
        <v>1119</v>
      </c>
      <c r="AD373">
        <v>121329448160.88</v>
      </c>
      <c r="AE373" t="s">
        <v>1120</v>
      </c>
      <c r="AF373">
        <v>1.1402713060379028</v>
      </c>
      <c r="AG373">
        <v>8.4249749999999999</v>
      </c>
    </row>
    <row r="374" spans="1:33" hidden="1" x14ac:dyDescent="0.3">
      <c r="A374" t="s">
        <v>918</v>
      </c>
      <c r="B374" t="s">
        <v>918</v>
      </c>
      <c r="C374" t="s">
        <v>1531</v>
      </c>
      <c r="D374" t="s">
        <v>417</v>
      </c>
      <c r="E374" t="s">
        <v>27</v>
      </c>
      <c r="F374">
        <v>1550202000</v>
      </c>
      <c r="G374" t="s">
        <v>1063</v>
      </c>
      <c r="H374" s="6">
        <v>4.5854800000000003E-3</v>
      </c>
      <c r="I374">
        <v>18.273199999999999</v>
      </c>
      <c r="J374">
        <v>4457655</v>
      </c>
      <c r="K374">
        <v>2007</v>
      </c>
      <c r="L374">
        <v>69600</v>
      </c>
      <c r="M374" t="s">
        <v>1073</v>
      </c>
      <c r="N374" s="1">
        <v>101.14</v>
      </c>
      <c r="O374" s="1">
        <v>31405</v>
      </c>
      <c r="P374" s="1">
        <v>7.1952444960031166</v>
      </c>
      <c r="Q374" s="1">
        <v>29.004935519821686</v>
      </c>
      <c r="R374" s="1">
        <v>41.315077217003662</v>
      </c>
      <c r="S374" s="1">
        <v>18.230074608337276</v>
      </c>
      <c r="T374" s="1">
        <v>38.890516968727432</v>
      </c>
      <c r="U374" s="1" t="s">
        <v>1115</v>
      </c>
      <c r="V374" s="1" t="s">
        <v>1115</v>
      </c>
      <c r="W374" s="1">
        <v>21.428600311279297</v>
      </c>
      <c r="X374" s="1">
        <v>1.8333300352096558</v>
      </c>
      <c r="Y374">
        <v>1.589323</v>
      </c>
      <c r="Z374">
        <v>84.317328187670199</v>
      </c>
      <c r="AA374">
        <v>4.9997429999999996</v>
      </c>
      <c r="AB374" t="s">
        <v>1149</v>
      </c>
      <c r="AC374" t="s">
        <v>1119</v>
      </c>
      <c r="AD374">
        <v>157826096672.05002</v>
      </c>
      <c r="AE374" t="s">
        <v>1120</v>
      </c>
      <c r="AF374">
        <v>0.74407249689102173</v>
      </c>
      <c r="AG374">
        <v>23.258615630000001</v>
      </c>
    </row>
    <row r="375" spans="1:33" hidden="1" x14ac:dyDescent="0.3">
      <c r="A375" t="s">
        <v>712</v>
      </c>
      <c r="B375" t="s">
        <v>712</v>
      </c>
      <c r="C375" t="s">
        <v>1532</v>
      </c>
      <c r="D375" t="s">
        <v>211</v>
      </c>
      <c r="E375" t="s">
        <v>14</v>
      </c>
      <c r="F375">
        <v>401000000</v>
      </c>
      <c r="G375" t="s">
        <v>1063</v>
      </c>
      <c r="H375" s="6">
        <v>1.9100200000000001E-3</v>
      </c>
      <c r="I375">
        <v>11.881600000000001</v>
      </c>
      <c r="J375">
        <v>2562017</v>
      </c>
      <c r="K375">
        <v>1983</v>
      </c>
      <c r="L375">
        <v>57668</v>
      </c>
      <c r="M375" t="s">
        <v>1088</v>
      </c>
      <c r="N375" s="1">
        <v>152.66</v>
      </c>
      <c r="O375" s="1">
        <v>23542</v>
      </c>
      <c r="P375" s="1">
        <v>6.7219212145928378</v>
      </c>
      <c r="Q375" s="1">
        <v>28.603219696969695</v>
      </c>
      <c r="R375" s="1">
        <v>35.383522727272727</v>
      </c>
      <c r="S375" s="1">
        <v>1.3301789374053423</v>
      </c>
      <c r="T375" s="1">
        <v>5.2226140927453084</v>
      </c>
      <c r="U375" s="1" t="s">
        <v>1116</v>
      </c>
      <c r="V375" s="1" t="s">
        <v>1115</v>
      </c>
      <c r="W375" s="1">
        <v>30.769199371337891</v>
      </c>
      <c r="X375" s="1">
        <v>9.9166698455810547</v>
      </c>
      <c r="Y375">
        <v>2.6379429999999999</v>
      </c>
      <c r="Z375">
        <v>92.132452618047267</v>
      </c>
      <c r="AA375">
        <v>3.1173150000000001</v>
      </c>
      <c r="AB375" t="s">
        <v>1130</v>
      </c>
      <c r="AC375" t="s">
        <v>1119</v>
      </c>
      <c r="AD375">
        <v>65363000000</v>
      </c>
      <c r="AE375" t="s">
        <v>1120</v>
      </c>
      <c r="AF375">
        <v>1.0350480079650879</v>
      </c>
      <c r="AG375">
        <v>26.126221879999999</v>
      </c>
    </row>
    <row r="376" spans="1:33" hidden="1" x14ac:dyDescent="0.3">
      <c r="A376" t="s">
        <v>987</v>
      </c>
      <c r="B376" t="s">
        <v>987</v>
      </c>
      <c r="C376" t="s">
        <v>1533</v>
      </c>
      <c r="D376" t="s">
        <v>485</v>
      </c>
      <c r="E376" t="s">
        <v>21</v>
      </c>
      <c r="F376">
        <v>164498400</v>
      </c>
      <c r="G376" t="s">
        <v>1063</v>
      </c>
      <c r="H376" s="6">
        <v>2.7682999999999999E-4</v>
      </c>
      <c r="I376">
        <v>20.348500000000001</v>
      </c>
      <c r="J376">
        <v>1891426</v>
      </c>
      <c r="K376">
        <v>2013</v>
      </c>
      <c r="L376">
        <v>11250</v>
      </c>
      <c r="M376" t="s">
        <v>1079</v>
      </c>
      <c r="N376" s="1">
        <v>50.85</v>
      </c>
      <c r="O376" s="1">
        <v>4121.8</v>
      </c>
      <c r="P376" s="1">
        <v>8.5721149136657093</v>
      </c>
      <c r="Q376" s="1">
        <v>11.667232762385364</v>
      </c>
      <c r="R376" s="1">
        <v>14.442719200349361</v>
      </c>
      <c r="S376" s="1">
        <v>8.8168140005757731</v>
      </c>
      <c r="T376" s="1">
        <v>12.507101594419051</v>
      </c>
      <c r="U376" s="1" t="s">
        <v>1115</v>
      </c>
      <c r="V376" s="1" t="s">
        <v>1115</v>
      </c>
      <c r="W376" s="1">
        <v>40</v>
      </c>
      <c r="X376" s="1">
        <v>4.8333301544189453</v>
      </c>
      <c r="Y376">
        <v>5.6848409999999996</v>
      </c>
      <c r="Z376">
        <v>108.88131177278966</v>
      </c>
      <c r="AA376">
        <v>2.260856</v>
      </c>
      <c r="AB376" t="s">
        <v>1041</v>
      </c>
      <c r="AC376" t="s">
        <v>1163</v>
      </c>
      <c r="AD376">
        <v>9578739153.4200001</v>
      </c>
      <c r="AE376" t="s">
        <v>1125</v>
      </c>
      <c r="AF376">
        <v>1.0810724496841431</v>
      </c>
      <c r="AG376">
        <v>22.05656875</v>
      </c>
    </row>
    <row r="377" spans="1:33" hidden="1" x14ac:dyDescent="0.3">
      <c r="A377" t="s">
        <v>711</v>
      </c>
      <c r="B377" t="s">
        <v>711</v>
      </c>
      <c r="C377" t="s">
        <v>1534</v>
      </c>
      <c r="D377" t="s">
        <v>210</v>
      </c>
      <c r="E377" t="s">
        <v>47</v>
      </c>
      <c r="F377">
        <v>113140200</v>
      </c>
      <c r="G377" t="s">
        <v>1063</v>
      </c>
      <c r="H377" s="6">
        <v>2.4608999999999997E-4</v>
      </c>
      <c r="I377">
        <v>17.261800000000001</v>
      </c>
      <c r="J377">
        <v>934135</v>
      </c>
      <c r="K377">
        <v>1985</v>
      </c>
      <c r="L377">
        <v>91</v>
      </c>
      <c r="M377" t="s">
        <v>1075</v>
      </c>
      <c r="N377" s="1">
        <v>75</v>
      </c>
      <c r="O377" s="1">
        <v>3803.835</v>
      </c>
      <c r="P377" s="1">
        <v>6.0345437972101941</v>
      </c>
      <c r="Q377" s="1">
        <v>16.265689757836498</v>
      </c>
      <c r="R377" s="1">
        <v>21.17100242255513</v>
      </c>
      <c r="S377" s="1">
        <v>2.9377359230651106</v>
      </c>
      <c r="T377" s="1">
        <v>4.5917575163858348</v>
      </c>
      <c r="U377" s="1" t="s">
        <v>1116</v>
      </c>
      <c r="V377" s="1" t="s">
        <v>1115</v>
      </c>
      <c r="W377" s="1">
        <v>27.272699356079102</v>
      </c>
      <c r="X377" s="1">
        <v>3.3333299160003662</v>
      </c>
      <c r="Y377">
        <v>1.8225340000000001</v>
      </c>
      <c r="Z377">
        <v>92.86746173025314</v>
      </c>
      <c r="AA377">
        <v>2.8852579999999999</v>
      </c>
      <c r="AB377" t="s">
        <v>1156</v>
      </c>
      <c r="AC377" t="s">
        <v>1119</v>
      </c>
      <c r="AD377">
        <v>8554530748.8300009</v>
      </c>
      <c r="AE377" t="s">
        <v>1125</v>
      </c>
      <c r="AF377">
        <v>0.75186818838119507</v>
      </c>
      <c r="AG377">
        <v>30.785625</v>
      </c>
    </row>
    <row r="378" spans="1:33" hidden="1" x14ac:dyDescent="0.3">
      <c r="A378" t="s">
        <v>972</v>
      </c>
      <c r="B378" t="s">
        <v>972</v>
      </c>
      <c r="C378" t="s">
        <v>1535</v>
      </c>
      <c r="D378" t="s">
        <v>470</v>
      </c>
      <c r="E378" t="s">
        <v>39</v>
      </c>
      <c r="F378">
        <v>39050620</v>
      </c>
      <c r="G378" t="s">
        <v>1065</v>
      </c>
      <c r="H378" s="6">
        <v>4.5058000000000001E-4</v>
      </c>
      <c r="I378">
        <v>20.634599999999999</v>
      </c>
      <c r="J378">
        <v>448989</v>
      </c>
      <c r="K378">
        <v>1993</v>
      </c>
      <c r="L378">
        <v>5500</v>
      </c>
      <c r="M378" t="s">
        <v>1107</v>
      </c>
      <c r="N378" s="1">
        <v>358.55</v>
      </c>
      <c r="O378" s="1">
        <v>5295.5839999999998</v>
      </c>
      <c r="P378" s="1">
        <v>9.2062480126588166</v>
      </c>
      <c r="Q378" s="1">
        <v>12.286161450748398</v>
      </c>
      <c r="R378" s="1">
        <v>15.726008689504312</v>
      </c>
      <c r="S378" s="1">
        <v>21.292233026483284</v>
      </c>
      <c r="T378" s="1">
        <v>29.993684488785192</v>
      </c>
      <c r="U378" s="1" t="s">
        <v>1115</v>
      </c>
      <c r="V378" s="1" t="s">
        <v>1115</v>
      </c>
      <c r="W378" s="1">
        <v>22.222200393676758</v>
      </c>
      <c r="X378" s="1">
        <v>4.25</v>
      </c>
      <c r="Y378">
        <v>9.7368760000000005</v>
      </c>
      <c r="Z378">
        <v>111.76168208094792</v>
      </c>
      <c r="AA378">
        <v>23.75581</v>
      </c>
      <c r="AB378" t="s">
        <v>1320</v>
      </c>
      <c r="AC378" t="s">
        <v>1119</v>
      </c>
      <c r="AD378">
        <v>15309404280.720001</v>
      </c>
      <c r="AE378" t="s">
        <v>1120</v>
      </c>
      <c r="AF378">
        <v>1.1100682020187378</v>
      </c>
      <c r="AG378">
        <v>12.845800000000001</v>
      </c>
    </row>
    <row r="379" spans="1:33" hidden="1" x14ac:dyDescent="0.3">
      <c r="A379" t="s">
        <v>713</v>
      </c>
      <c r="B379" t="s">
        <v>713</v>
      </c>
      <c r="C379" t="s">
        <v>1536</v>
      </c>
      <c r="D379" t="s">
        <v>212</v>
      </c>
      <c r="E379" t="s">
        <v>12</v>
      </c>
      <c r="F379">
        <v>235027400</v>
      </c>
      <c r="G379" t="s">
        <v>1063</v>
      </c>
      <c r="H379" s="6">
        <v>8.8082999999999998E-4</v>
      </c>
      <c r="I379">
        <v>30.1464</v>
      </c>
      <c r="J379">
        <v>1525965</v>
      </c>
      <c r="K379">
        <v>1883</v>
      </c>
      <c r="L379">
        <v>49300</v>
      </c>
      <c r="M379" t="s">
        <v>1076</v>
      </c>
      <c r="N379" s="1">
        <v>131.06</v>
      </c>
      <c r="O379" s="1">
        <v>17652</v>
      </c>
      <c r="P379" s="1">
        <v>8.6456935202871072</v>
      </c>
      <c r="Q379" s="1">
        <v>5.8123725356900069</v>
      </c>
      <c r="R379" s="1">
        <v>9.6986177203716295</v>
      </c>
      <c r="S379" s="1">
        <v>7.1047755763537754</v>
      </c>
      <c r="T379" s="1">
        <v>13.26638508990392</v>
      </c>
      <c r="U379" s="1" t="s">
        <v>1116</v>
      </c>
      <c r="V379" s="1" t="s">
        <v>1115</v>
      </c>
      <c r="W379" s="1">
        <v>25</v>
      </c>
      <c r="X379" s="1">
        <v>0.16666699945926666</v>
      </c>
      <c r="Y379">
        <v>2.8097729999999999</v>
      </c>
      <c r="Z379">
        <v>88.05641449438771</v>
      </c>
      <c r="AA379">
        <v>3.9505870000000001</v>
      </c>
      <c r="AB379" t="s">
        <v>1130</v>
      </c>
      <c r="AC379" t="s">
        <v>1119</v>
      </c>
      <c r="AD379">
        <v>30421945879.360001</v>
      </c>
      <c r="AE379" t="s">
        <v>1120</v>
      </c>
      <c r="AF379">
        <v>1.0765954256057739</v>
      </c>
      <c r="AG379">
        <v>25.214612249999998</v>
      </c>
    </row>
    <row r="380" spans="1:33" hidden="1" x14ac:dyDescent="0.3">
      <c r="A380" t="s">
        <v>708</v>
      </c>
      <c r="B380" t="s">
        <v>708</v>
      </c>
      <c r="C380" t="s">
        <v>1537</v>
      </c>
      <c r="D380" t="s">
        <v>207</v>
      </c>
      <c r="E380" t="s">
        <v>47</v>
      </c>
      <c r="F380">
        <v>736318300</v>
      </c>
      <c r="G380" t="s">
        <v>1063</v>
      </c>
      <c r="H380" s="6">
        <v>6.1404000000000005E-4</v>
      </c>
      <c r="I380">
        <v>29.886500000000002</v>
      </c>
      <c r="J380">
        <v>5446260</v>
      </c>
      <c r="K380">
        <v>1994</v>
      </c>
      <c r="L380">
        <v>5607</v>
      </c>
      <c r="M380" t="s">
        <v>1074</v>
      </c>
      <c r="N380" s="1">
        <v>30.56</v>
      </c>
      <c r="O380" s="1">
        <v>5783</v>
      </c>
      <c r="P380" s="1">
        <v>6.2417547926413137</v>
      </c>
      <c r="Q380" s="1">
        <v>-25.592253155801487</v>
      </c>
      <c r="R380" s="1">
        <v>24.623897630987376</v>
      </c>
      <c r="S380" s="1">
        <v>2.1091843563626456</v>
      </c>
      <c r="T380" s="1">
        <v>4.0311729025416003</v>
      </c>
      <c r="U380" s="1" t="s">
        <v>1115</v>
      </c>
      <c r="V380" s="1" t="s">
        <v>1115</v>
      </c>
      <c r="W380" s="1">
        <v>27.272699356079102</v>
      </c>
      <c r="X380" s="1">
        <v>2.75</v>
      </c>
      <c r="Y380">
        <v>1.895527</v>
      </c>
      <c r="Z380">
        <v>74.697408808514481</v>
      </c>
      <c r="AA380">
        <v>4.5085920000000002</v>
      </c>
      <c r="AB380" t="s">
        <v>1130</v>
      </c>
      <c r="AC380" t="s">
        <v>1119</v>
      </c>
      <c r="AD380">
        <v>21235419310.559998</v>
      </c>
      <c r="AE380" t="s">
        <v>1120</v>
      </c>
      <c r="AF380">
        <v>0.75578856468200684</v>
      </c>
      <c r="AG380">
        <v>31.457295940000002</v>
      </c>
    </row>
    <row r="381" spans="1:33" hidden="1" x14ac:dyDescent="0.3">
      <c r="A381" t="s">
        <v>829</v>
      </c>
      <c r="B381" t="s">
        <v>829</v>
      </c>
      <c r="C381" t="s">
        <v>1538</v>
      </c>
      <c r="D381" t="s">
        <v>328</v>
      </c>
      <c r="E381" t="s">
        <v>14</v>
      </c>
      <c r="F381">
        <v>368000000</v>
      </c>
      <c r="G381" t="s">
        <v>1063</v>
      </c>
      <c r="H381" s="6">
        <v>1.09862E-3</v>
      </c>
      <c r="I381">
        <v>140.99639999999999</v>
      </c>
      <c r="J381">
        <v>1436919</v>
      </c>
      <c r="K381">
        <v>1999</v>
      </c>
      <c r="L381">
        <v>40916</v>
      </c>
      <c r="M381" t="s">
        <v>1070</v>
      </c>
      <c r="N381" s="1">
        <v>100.38</v>
      </c>
      <c r="O381" s="1">
        <v>70934</v>
      </c>
      <c r="P381" s="1">
        <v>7.40750583571063</v>
      </c>
      <c r="Q381" s="1">
        <v>10.888995404178532</v>
      </c>
      <c r="R381" s="1">
        <v>15.302957678969181</v>
      </c>
      <c r="S381" s="1">
        <v>0.54775759672446234</v>
      </c>
      <c r="T381" s="1">
        <v>0.24107000234898396</v>
      </c>
      <c r="U381" s="1" t="s">
        <v>1116</v>
      </c>
      <c r="V381" s="1" t="s">
        <v>1115</v>
      </c>
      <c r="W381" s="1">
        <v>30.769199371337891</v>
      </c>
      <c r="X381" s="1">
        <v>4.25</v>
      </c>
      <c r="Y381">
        <v>5.295471</v>
      </c>
      <c r="Z381">
        <v>62.154857819955723</v>
      </c>
      <c r="AA381">
        <v>0.53313180000000004</v>
      </c>
      <c r="AB381" t="s">
        <v>1140</v>
      </c>
      <c r="AC381" t="s">
        <v>1119</v>
      </c>
      <c r="AD381">
        <v>37572799999.999992</v>
      </c>
      <c r="AE381" t="s">
        <v>1120</v>
      </c>
      <c r="AF381">
        <v>1.0457911491394043</v>
      </c>
      <c r="AG381">
        <v>20.066556250000001</v>
      </c>
    </row>
    <row r="382" spans="1:33" x14ac:dyDescent="0.3">
      <c r="A382" t="s">
        <v>729</v>
      </c>
      <c r="B382" t="s">
        <v>729</v>
      </c>
      <c r="C382" t="s">
        <v>1539</v>
      </c>
      <c r="D382" t="s">
        <v>229</v>
      </c>
      <c r="E382" t="s">
        <v>33</v>
      </c>
      <c r="F382">
        <v>175638400</v>
      </c>
      <c r="G382" t="s">
        <v>1063</v>
      </c>
      <c r="H382" s="6">
        <v>1.40792E-3</v>
      </c>
      <c r="I382">
        <v>12.5379</v>
      </c>
      <c r="J382">
        <v>810888</v>
      </c>
      <c r="K382">
        <v>2007</v>
      </c>
      <c r="L382">
        <v>5800</v>
      </c>
      <c r="M382" t="s">
        <v>1081</v>
      </c>
      <c r="N382" s="1">
        <v>291.14999999999998</v>
      </c>
      <c r="O382" s="1">
        <v>3415.8240000000001</v>
      </c>
      <c r="P382" s="1">
        <v>8.2899867134580134</v>
      </c>
      <c r="Q382" s="1">
        <v>57.182776395973555</v>
      </c>
      <c r="R382" s="1">
        <v>49.198787759556701</v>
      </c>
      <c r="S382" s="1">
        <v>13.670678533206138</v>
      </c>
      <c r="T382" s="1">
        <v>14.14026358281313</v>
      </c>
      <c r="U382" s="1" t="s">
        <v>1115</v>
      </c>
      <c r="V382" s="1" t="s">
        <v>1115</v>
      </c>
      <c r="W382" s="1">
        <v>35.714298248291016</v>
      </c>
      <c r="X382" s="1">
        <v>4.1666698455810547</v>
      </c>
      <c r="Y382">
        <v>4.2358929999999999</v>
      </c>
      <c r="Z382">
        <v>97.085537788717616</v>
      </c>
      <c r="AA382">
        <v>13.012700000000001</v>
      </c>
      <c r="AB382" t="s">
        <v>1118</v>
      </c>
      <c r="AC382" t="s">
        <v>1119</v>
      </c>
      <c r="AD382">
        <v>54052713907</v>
      </c>
      <c r="AE382" t="s">
        <v>1120</v>
      </c>
      <c r="AF382">
        <v>0.92957144975662231</v>
      </c>
      <c r="AG382">
        <v>13.05488682</v>
      </c>
    </row>
    <row r="383" spans="1:33" hidden="1" x14ac:dyDescent="0.3">
      <c r="A383" t="s">
        <v>538</v>
      </c>
      <c r="B383" t="s">
        <v>538</v>
      </c>
      <c r="C383" t="s">
        <v>1540</v>
      </c>
      <c r="D383" t="s">
        <v>35</v>
      </c>
      <c r="E383" t="s">
        <v>25</v>
      </c>
      <c r="F383">
        <v>472632200</v>
      </c>
      <c r="G383" t="s">
        <v>1063</v>
      </c>
      <c r="H383" s="6">
        <v>1.36239E-3</v>
      </c>
      <c r="I383">
        <v>4.5220000000000002</v>
      </c>
      <c r="J383">
        <v>3219554</v>
      </c>
      <c r="K383">
        <v>2011</v>
      </c>
      <c r="L383">
        <v>14000</v>
      </c>
      <c r="M383" t="s">
        <v>1083</v>
      </c>
      <c r="N383" s="1">
        <v>103.5</v>
      </c>
      <c r="O383" s="1">
        <v>169990</v>
      </c>
      <c r="P383" s="1">
        <v>6.5658535336323247</v>
      </c>
      <c r="Q383" s="1">
        <v>6.4850873580798867</v>
      </c>
      <c r="R383" s="1">
        <v>7.2245426201541267</v>
      </c>
      <c r="S383" s="1">
        <v>4.1503150219228804</v>
      </c>
      <c r="T383" s="1">
        <v>2.4509887110232356</v>
      </c>
      <c r="U383" s="1" t="s">
        <v>1116</v>
      </c>
      <c r="V383" s="1" t="s">
        <v>1115</v>
      </c>
      <c r="W383" s="1">
        <v>45.454498291015625</v>
      </c>
      <c r="X383" s="1">
        <v>0.66666698455810547</v>
      </c>
      <c r="Y383">
        <v>3.6848709999999998</v>
      </c>
      <c r="Z383">
        <v>78.57692601773465</v>
      </c>
      <c r="AA383">
        <v>3.8618239999999999</v>
      </c>
      <c r="AB383" t="s">
        <v>1122</v>
      </c>
      <c r="AC383" t="s">
        <v>1119</v>
      </c>
      <c r="AD383">
        <v>45705280000</v>
      </c>
      <c r="AE383" t="s">
        <v>1120</v>
      </c>
      <c r="AF383">
        <v>0.7280275821685791</v>
      </c>
      <c r="AG383">
        <v>35.470222190000001</v>
      </c>
    </row>
    <row r="384" spans="1:33" hidden="1" x14ac:dyDescent="0.3">
      <c r="A384" t="s">
        <v>983</v>
      </c>
      <c r="B384" t="s">
        <v>983</v>
      </c>
      <c r="C384" t="s">
        <v>1541</v>
      </c>
      <c r="D384" t="s">
        <v>481</v>
      </c>
      <c r="E384" t="s">
        <v>19</v>
      </c>
      <c r="F384">
        <v>111356500</v>
      </c>
      <c r="G384" t="s">
        <v>1065</v>
      </c>
      <c r="H384" s="6">
        <v>3.991E-4</v>
      </c>
      <c r="I384">
        <v>45.160400000000003</v>
      </c>
      <c r="J384">
        <v>764642</v>
      </c>
      <c r="K384">
        <v>1985</v>
      </c>
      <c r="L384">
        <v>6503</v>
      </c>
      <c r="M384" t="s">
        <v>1071</v>
      </c>
      <c r="N384" s="1">
        <v>131.24</v>
      </c>
      <c r="O384" s="1">
        <v>1933.347</v>
      </c>
      <c r="P384" s="1">
        <v>8.8466525759429313</v>
      </c>
      <c r="Q384" s="1">
        <v>16.193730354664734</v>
      </c>
      <c r="R384" s="1">
        <v>23.139250222541534</v>
      </c>
      <c r="S384" s="1">
        <v>4.8677189186354459</v>
      </c>
      <c r="T384" s="1">
        <v>7.2211545849386436</v>
      </c>
      <c r="U384" s="1" t="s">
        <v>1115</v>
      </c>
      <c r="V384" s="1" t="s">
        <v>1115</v>
      </c>
      <c r="W384" s="1">
        <v>33.333301544189453</v>
      </c>
      <c r="X384" s="1">
        <v>12.41670036315918</v>
      </c>
      <c r="Y384">
        <v>2.854244</v>
      </c>
      <c r="Z384">
        <v>104.29410962739803</v>
      </c>
      <c r="AA384">
        <v>13.403320000000001</v>
      </c>
      <c r="AB384" t="s">
        <v>931</v>
      </c>
      <c r="AC384" t="s">
        <v>1119</v>
      </c>
      <c r="AD384">
        <v>15519543924.699999</v>
      </c>
      <c r="AE384" t="s">
        <v>1120</v>
      </c>
      <c r="AF384">
        <v>1.0003031492233276</v>
      </c>
      <c r="AG384">
        <v>18.900749999999999</v>
      </c>
    </row>
    <row r="385" spans="1:33" hidden="1" x14ac:dyDescent="0.3">
      <c r="A385" t="s">
        <v>879</v>
      </c>
      <c r="B385" t="s">
        <v>879</v>
      </c>
      <c r="C385" t="s">
        <v>1542</v>
      </c>
      <c r="D385" t="s">
        <v>378</v>
      </c>
      <c r="E385" t="s">
        <v>21</v>
      </c>
      <c r="F385">
        <v>142901200</v>
      </c>
      <c r="G385" t="s">
        <v>1063</v>
      </c>
      <c r="H385" s="6">
        <v>6.2656000000000007E-4</v>
      </c>
      <c r="I385">
        <v>52.043599999999998</v>
      </c>
      <c r="J385">
        <v>850779</v>
      </c>
      <c r="K385">
        <v>1997</v>
      </c>
      <c r="L385">
        <v>43700</v>
      </c>
      <c r="M385" t="s">
        <v>1108</v>
      </c>
      <c r="N385" s="1">
        <v>149.16999999999999</v>
      </c>
      <c r="O385" s="1">
        <v>12980.213</v>
      </c>
      <c r="P385" s="1">
        <v>8.2920780680341579</v>
      </c>
      <c r="Q385" s="1">
        <v>3.743821461173249</v>
      </c>
      <c r="R385" s="1">
        <v>5.1117882272039754</v>
      </c>
      <c r="S385" s="1">
        <v>4.9539622864878412</v>
      </c>
      <c r="T385" s="1">
        <v>7.487034451856819</v>
      </c>
      <c r="U385" s="1" t="s">
        <v>1115</v>
      </c>
      <c r="V385" s="1" t="s">
        <v>1115</v>
      </c>
      <c r="W385" s="1">
        <v>30</v>
      </c>
      <c r="X385" s="1">
        <v>7</v>
      </c>
      <c r="Y385">
        <v>4.9068659999999999</v>
      </c>
      <c r="Z385">
        <v>99.478111904558205</v>
      </c>
      <c r="AA385">
        <v>31.466909999999999</v>
      </c>
      <c r="AB385" t="s">
        <v>1122</v>
      </c>
      <c r="AC385" t="s">
        <v>1119</v>
      </c>
      <c r="AD385">
        <v>21823864544.319996</v>
      </c>
      <c r="AE385" t="s">
        <v>1120</v>
      </c>
      <c r="AF385">
        <v>0.98427116870880127</v>
      </c>
      <c r="AG385">
        <v>36.926120939999997</v>
      </c>
    </row>
    <row r="386" spans="1:33" hidden="1" x14ac:dyDescent="0.3">
      <c r="A386" t="s">
        <v>868</v>
      </c>
      <c r="B386" t="s">
        <v>868</v>
      </c>
      <c r="C386" t="s">
        <v>1543</v>
      </c>
      <c r="D386" t="s">
        <v>367</v>
      </c>
      <c r="E386" t="s">
        <v>25</v>
      </c>
      <c r="F386">
        <v>237598700</v>
      </c>
      <c r="G386" t="s">
        <v>1063</v>
      </c>
      <c r="H386" s="6">
        <v>1.5090700000000002E-3</v>
      </c>
      <c r="I386">
        <v>7.8491999999999997</v>
      </c>
      <c r="J386">
        <v>1692096</v>
      </c>
      <c r="K386">
        <v>1997</v>
      </c>
      <c r="L386">
        <v>1932</v>
      </c>
      <c r="M386" t="s">
        <v>1083</v>
      </c>
      <c r="N386" s="1">
        <v>241.46</v>
      </c>
      <c r="O386" s="1">
        <v>15236</v>
      </c>
      <c r="P386" s="1">
        <v>7.9770188773168016</v>
      </c>
      <c r="Q386" s="1">
        <v>13.901286426883697</v>
      </c>
      <c r="R386" s="1">
        <v>18.928852717248621</v>
      </c>
      <c r="S386" s="1">
        <v>4.2553522981101839</v>
      </c>
      <c r="T386" s="1">
        <v>5.3059720654576177</v>
      </c>
      <c r="U386" s="1" t="s">
        <v>1115</v>
      </c>
      <c r="V386" s="1" t="s">
        <v>1115</v>
      </c>
      <c r="W386" s="1">
        <v>16.66670036315918</v>
      </c>
      <c r="X386" s="1">
        <v>4.0833301544189453</v>
      </c>
      <c r="Y386">
        <v>2.8520430000000001</v>
      </c>
      <c r="Z386">
        <v>111.78786158445999</v>
      </c>
      <c r="AA386">
        <v>9.3235270000000003</v>
      </c>
      <c r="AB386" t="s">
        <v>1122</v>
      </c>
      <c r="AC386" t="s">
        <v>1119</v>
      </c>
      <c r="AD386">
        <v>51891563287.200005</v>
      </c>
      <c r="AE386" t="s">
        <v>1120</v>
      </c>
      <c r="AF386">
        <v>0.83331215381622314</v>
      </c>
      <c r="AG386">
        <v>32.102357859999998</v>
      </c>
    </row>
    <row r="387" spans="1:33" x14ac:dyDescent="0.3">
      <c r="A387" t="s">
        <v>1003</v>
      </c>
      <c r="B387" t="s">
        <v>1003</v>
      </c>
      <c r="C387" t="s">
        <v>1544</v>
      </c>
      <c r="D387" t="s">
        <v>501</v>
      </c>
      <c r="E387" t="s">
        <v>19</v>
      </c>
      <c r="F387">
        <v>1140028000</v>
      </c>
      <c r="G387" t="s">
        <v>1065</v>
      </c>
      <c r="H387" s="6">
        <v>2.7269799999999999E-3</v>
      </c>
      <c r="I387">
        <v>43.489800000000002</v>
      </c>
      <c r="J387">
        <v>12944478</v>
      </c>
      <c r="K387">
        <v>2015</v>
      </c>
      <c r="L387">
        <v>30900</v>
      </c>
      <c r="M387" t="s">
        <v>1071</v>
      </c>
      <c r="N387" s="1">
        <v>79.760000000000005</v>
      </c>
      <c r="O387" s="1">
        <v>25371</v>
      </c>
      <c r="P387" s="1">
        <v>10.647465961733531</v>
      </c>
      <c r="Q387" s="1">
        <v>16.43214693941902</v>
      </c>
      <c r="R387" s="1">
        <v>16.798707185369121</v>
      </c>
      <c r="S387" s="1">
        <v>5.5109420069962223</v>
      </c>
      <c r="T387" s="1">
        <v>11.529257998542572</v>
      </c>
      <c r="U387" s="1" t="s">
        <v>1115</v>
      </c>
      <c r="V387" s="1" t="s">
        <v>1115</v>
      </c>
      <c r="W387" s="1">
        <v>33.333301544189453</v>
      </c>
      <c r="X387" s="1">
        <v>7.6666698455810547</v>
      </c>
      <c r="Y387">
        <v>1.5332460000000001</v>
      </c>
      <c r="Z387">
        <v>78.419955187160113</v>
      </c>
      <c r="AA387">
        <v>-0.67421370000000003</v>
      </c>
      <c r="AB387" t="s">
        <v>1118</v>
      </c>
      <c r="AC387" t="s">
        <v>1119</v>
      </c>
      <c r="AD387">
        <v>93858483175.559998</v>
      </c>
      <c r="AE387" t="s">
        <v>1120</v>
      </c>
      <c r="AF387">
        <v>1.3631445169448853</v>
      </c>
      <c r="AG387">
        <v>16.65814219</v>
      </c>
    </row>
    <row r="388" spans="1:33" x14ac:dyDescent="0.3">
      <c r="A388" t="s">
        <v>791</v>
      </c>
      <c r="B388" t="s">
        <v>791</v>
      </c>
      <c r="C388" t="s">
        <v>1545</v>
      </c>
      <c r="D388" t="s">
        <v>291</v>
      </c>
      <c r="E388" t="s">
        <v>19</v>
      </c>
      <c r="F388">
        <v>1121000000</v>
      </c>
      <c r="G388" t="s">
        <v>1065</v>
      </c>
      <c r="H388" s="6">
        <v>4.3220300000000001E-3</v>
      </c>
      <c r="I388">
        <v>12.911799999999999</v>
      </c>
      <c r="J388">
        <v>8911957</v>
      </c>
      <c r="K388">
        <v>1991</v>
      </c>
      <c r="L388">
        <v>51000</v>
      </c>
      <c r="M388" t="s">
        <v>1072</v>
      </c>
      <c r="N388" s="1">
        <v>122</v>
      </c>
      <c r="O388" s="1">
        <v>44200</v>
      </c>
      <c r="P388" s="1">
        <v>9.6859455710463429</v>
      </c>
      <c r="Q388" s="1">
        <v>29.266968325791854</v>
      </c>
      <c r="R388" s="1">
        <v>35.882352941176471</v>
      </c>
      <c r="S388" s="1">
        <v>14.12410075040059</v>
      </c>
      <c r="T388" s="1">
        <v>20.485624336549602</v>
      </c>
      <c r="U388" s="1" t="s">
        <v>1115</v>
      </c>
      <c r="V388" s="1" t="s">
        <v>1115</v>
      </c>
      <c r="W388" s="1">
        <v>33.333301544189453</v>
      </c>
      <c r="X388" s="1">
        <v>1.75</v>
      </c>
      <c r="Y388">
        <v>1.7295050000000001</v>
      </c>
      <c r="Z388">
        <v>77.804688124551049</v>
      </c>
      <c r="AA388">
        <v>15.520020000000001</v>
      </c>
      <c r="AB388" t="s">
        <v>1118</v>
      </c>
      <c r="AC388" t="s">
        <v>1119</v>
      </c>
      <c r="AD388">
        <v>148216950000</v>
      </c>
      <c r="AE388" t="s">
        <v>1120</v>
      </c>
      <c r="AF388">
        <v>1.1927160024642944</v>
      </c>
      <c r="AG388">
        <v>15.123925</v>
      </c>
    </row>
    <row r="389" spans="1:33" hidden="1" x14ac:dyDescent="0.3">
      <c r="A389" t="s">
        <v>598</v>
      </c>
      <c r="B389" t="s">
        <v>598</v>
      </c>
      <c r="C389" t="s">
        <v>1546</v>
      </c>
      <c r="D389" t="s">
        <v>97</v>
      </c>
      <c r="E389" t="s">
        <v>19</v>
      </c>
      <c r="F389">
        <v>101389500</v>
      </c>
      <c r="G389" t="s">
        <v>1065</v>
      </c>
      <c r="H389" s="6">
        <v>3.0564999999999998E-4</v>
      </c>
      <c r="I389">
        <v>25.092600000000001</v>
      </c>
      <c r="J389">
        <v>1420962</v>
      </c>
      <c r="K389">
        <v>2013</v>
      </c>
      <c r="L389">
        <v>8900</v>
      </c>
      <c r="M389" t="s">
        <v>1072</v>
      </c>
      <c r="N389" s="1">
        <v>102.7</v>
      </c>
      <c r="O389" s="1">
        <v>4645.7139999999999</v>
      </c>
      <c r="P389" s="1">
        <v>8.7128506709323617</v>
      </c>
      <c r="Q389" s="1">
        <v>22.243147124424794</v>
      </c>
      <c r="R389" s="1">
        <v>26.391400762078764</v>
      </c>
      <c r="S389" s="1">
        <v>6.3283366685791247</v>
      </c>
      <c r="T389" s="1">
        <v>7.5104613997032628</v>
      </c>
      <c r="U389" s="1" t="s">
        <v>1115</v>
      </c>
      <c r="V389" s="1" t="s">
        <v>1115</v>
      </c>
      <c r="W389" s="1">
        <v>22.222200393676758</v>
      </c>
      <c r="X389" s="1">
        <v>8.1666698455810547</v>
      </c>
      <c r="Y389">
        <v>1.9175500000000001</v>
      </c>
      <c r="Z389">
        <v>95.630800035739171</v>
      </c>
      <c r="AA389">
        <v>7.7089270000000001</v>
      </c>
      <c r="AB389" t="s">
        <v>1154</v>
      </c>
      <c r="AC389" t="s">
        <v>1119</v>
      </c>
      <c r="AD389">
        <v>10212672830.400002</v>
      </c>
      <c r="AE389" t="s">
        <v>1120</v>
      </c>
      <c r="AF389">
        <v>1.0675697326660156</v>
      </c>
      <c r="AG389">
        <v>28.518435</v>
      </c>
    </row>
    <row r="390" spans="1:33" hidden="1" x14ac:dyDescent="0.3">
      <c r="A390" t="s">
        <v>573</v>
      </c>
      <c r="B390" t="s">
        <v>573</v>
      </c>
      <c r="C390" t="s">
        <v>1547</v>
      </c>
      <c r="D390" t="s">
        <v>72</v>
      </c>
      <c r="E390" t="s">
        <v>39</v>
      </c>
      <c r="F390">
        <v>255182000</v>
      </c>
      <c r="G390" t="s">
        <v>1063</v>
      </c>
      <c r="H390" s="6">
        <v>4.3817000000000004E-4</v>
      </c>
      <c r="I390">
        <v>0</v>
      </c>
      <c r="J390">
        <v>3715315</v>
      </c>
      <c r="K390">
        <v>1985</v>
      </c>
      <c r="L390">
        <v>85000</v>
      </c>
      <c r="M390" t="s">
        <v>1091</v>
      </c>
      <c r="N390" s="1">
        <v>64.78</v>
      </c>
      <c r="O390" s="1">
        <v>1532.133</v>
      </c>
      <c r="P390" s="1">
        <v>7.996751924195622</v>
      </c>
      <c r="Q390" s="1">
        <v>-343.34480100617895</v>
      </c>
      <c r="R390" s="1">
        <v>-252.61083730981579</v>
      </c>
      <c r="S390" s="1">
        <v>-2.7468792689197086</v>
      </c>
      <c r="T390" s="1">
        <v>-0.6498297752293567</v>
      </c>
      <c r="U390" s="1" t="s">
        <v>1116</v>
      </c>
      <c r="V390" s="1" t="s">
        <v>1115</v>
      </c>
      <c r="W390" s="1">
        <v>25</v>
      </c>
      <c r="X390" s="1">
        <v>1.1666699647903442</v>
      </c>
      <c r="Y390">
        <v>6.3828969999999998</v>
      </c>
      <c r="Z390">
        <v>94.690887568580749</v>
      </c>
      <c r="AA390">
        <v>-11.96265</v>
      </c>
      <c r="AB390" t="s">
        <v>1213</v>
      </c>
      <c r="AC390" t="s">
        <v>1119</v>
      </c>
      <c r="AD390">
        <v>17630525416.350002</v>
      </c>
      <c r="AE390" t="s">
        <v>1120</v>
      </c>
      <c r="AF390">
        <v>1.4424998760223389</v>
      </c>
      <c r="AG390">
        <v>20.720500000000001</v>
      </c>
    </row>
    <row r="391" spans="1:33" hidden="1" x14ac:dyDescent="0.3">
      <c r="A391" t="s">
        <v>1008</v>
      </c>
      <c r="B391" t="s">
        <v>1008</v>
      </c>
      <c r="C391" t="s">
        <v>1548</v>
      </c>
      <c r="D391" t="s">
        <v>506</v>
      </c>
      <c r="E391" t="s">
        <v>14</v>
      </c>
      <c r="F391">
        <v>39165030</v>
      </c>
      <c r="G391" t="s">
        <v>1063</v>
      </c>
      <c r="H391" s="6">
        <v>3.9520000000000001E-4</v>
      </c>
      <c r="I391">
        <v>25.5594</v>
      </c>
      <c r="J391">
        <v>255725</v>
      </c>
      <c r="K391">
        <v>1999</v>
      </c>
      <c r="L391">
        <v>1947</v>
      </c>
      <c r="M391" t="s">
        <v>1070</v>
      </c>
      <c r="N391" s="1">
        <v>344.67</v>
      </c>
      <c r="O391" s="1">
        <v>11866.263000000001</v>
      </c>
      <c r="P391" s="1">
        <v>7.1211452228231806</v>
      </c>
      <c r="Q391" s="1">
        <v>11.62188129489461</v>
      </c>
      <c r="R391" s="1">
        <v>13.616502516419871</v>
      </c>
      <c r="S391" s="1">
        <v>2.3996481761764734</v>
      </c>
      <c r="T391" s="1">
        <v>11.178733863310367</v>
      </c>
      <c r="U391" s="1" t="s">
        <v>1115</v>
      </c>
      <c r="V391" s="1" t="s">
        <v>1115</v>
      </c>
      <c r="W391" s="1">
        <v>22.222200393676758</v>
      </c>
      <c r="X391" s="1">
        <v>3.5</v>
      </c>
      <c r="Y391">
        <v>1.5430919999999999</v>
      </c>
      <c r="Z391">
        <v>103.20322674212676</v>
      </c>
      <c r="AA391">
        <v>11.742010000000001</v>
      </c>
      <c r="AB391" t="s">
        <v>1041</v>
      </c>
      <c r="AC391" t="s">
        <v>1133</v>
      </c>
      <c r="AD391">
        <v>13542877106.860001</v>
      </c>
      <c r="AE391" t="s">
        <v>1120</v>
      </c>
      <c r="AF391">
        <v>0.73345881700515747</v>
      </c>
      <c r="AG391">
        <v>18.058287499999999</v>
      </c>
    </row>
    <row r="392" spans="1:33" hidden="1" x14ac:dyDescent="0.3">
      <c r="A392" t="s">
        <v>621</v>
      </c>
      <c r="B392" t="s">
        <v>621</v>
      </c>
      <c r="C392" t="s">
        <v>1549</v>
      </c>
      <c r="D392" t="s">
        <v>120</v>
      </c>
      <c r="E392" t="s">
        <v>33</v>
      </c>
      <c r="F392">
        <v>171122700</v>
      </c>
      <c r="G392" t="s">
        <v>1065</v>
      </c>
      <c r="H392" s="6">
        <v>2.9017000000000002E-4</v>
      </c>
      <c r="I392">
        <v>25.206700000000001</v>
      </c>
      <c r="J392">
        <v>953939</v>
      </c>
      <c r="K392">
        <v>1993</v>
      </c>
      <c r="L392">
        <v>432</v>
      </c>
      <c r="M392" t="s">
        <v>1081</v>
      </c>
      <c r="N392" s="1">
        <v>66.14</v>
      </c>
      <c r="O392" s="1">
        <v>1166.1610000000001</v>
      </c>
      <c r="P392" s="1">
        <v>8.1583823114719731</v>
      </c>
      <c r="Q392" s="1">
        <v>30.991518323799198</v>
      </c>
      <c r="R392" s="1">
        <v>38.775006195542467</v>
      </c>
      <c r="S392" s="1">
        <v>2.0820478156483788</v>
      </c>
      <c r="T392" s="1">
        <v>3.6746720000590058</v>
      </c>
      <c r="U392" s="1" t="s">
        <v>1115</v>
      </c>
      <c r="V392" s="1" t="s">
        <v>1116</v>
      </c>
      <c r="W392" s="1">
        <v>27.272699356079102</v>
      </c>
      <c r="X392" s="1">
        <v>3.1666700839996338</v>
      </c>
      <c r="Y392">
        <v>3.2319100000000001</v>
      </c>
      <c r="Z392">
        <v>105.6353573615872</v>
      </c>
      <c r="AA392">
        <v>76.392200000000003</v>
      </c>
      <c r="AB392" t="s">
        <v>1213</v>
      </c>
      <c r="AC392" t="s">
        <v>1119</v>
      </c>
      <c r="AD392">
        <v>11339299759.200001</v>
      </c>
      <c r="AE392" t="s">
        <v>1120</v>
      </c>
      <c r="AF392">
        <v>0.96262502670288086</v>
      </c>
      <c r="AG392">
        <v>11.7469</v>
      </c>
    </row>
    <row r="393" spans="1:33" hidden="1" x14ac:dyDescent="0.3">
      <c r="A393" t="s">
        <v>861</v>
      </c>
      <c r="B393" t="s">
        <v>861</v>
      </c>
      <c r="C393" t="s">
        <v>1550</v>
      </c>
      <c r="D393" t="s">
        <v>360</v>
      </c>
      <c r="E393" t="s">
        <v>29</v>
      </c>
      <c r="F393">
        <v>108901900</v>
      </c>
      <c r="G393" t="s">
        <v>1065</v>
      </c>
      <c r="H393" s="6">
        <v>2.42201E-3</v>
      </c>
      <c r="I393">
        <v>20.474299999999999</v>
      </c>
      <c r="J393">
        <v>656077</v>
      </c>
      <c r="K393">
        <v>1988</v>
      </c>
      <c r="L393">
        <v>10368</v>
      </c>
      <c r="M393" t="s">
        <v>1101</v>
      </c>
      <c r="N393" s="1">
        <v>725.95</v>
      </c>
      <c r="O393" s="1">
        <v>12172.9</v>
      </c>
      <c r="P393" s="1">
        <v>8.1790910413544271</v>
      </c>
      <c r="Q393" s="1">
        <v>35.639822885261523</v>
      </c>
      <c r="R393" s="1">
        <v>38.929918096755905</v>
      </c>
      <c r="S393" s="1">
        <v>23.112777721209724</v>
      </c>
      <c r="T393" s="1">
        <v>28.554882628078094</v>
      </c>
      <c r="U393" s="1" t="s">
        <v>1115</v>
      </c>
      <c r="V393" s="1" t="s">
        <v>1115</v>
      </c>
      <c r="W393" s="1">
        <v>25</v>
      </c>
      <c r="X393" s="1">
        <v>35.166698455810547</v>
      </c>
      <c r="Y393">
        <v>2.5461559999999999</v>
      </c>
      <c r="Z393">
        <v>92.415911510902717</v>
      </c>
      <c r="AA393">
        <v>14.342879999999999</v>
      </c>
      <c r="AB393" t="s">
        <v>1149</v>
      </c>
      <c r="AC393" t="s">
        <v>1119</v>
      </c>
      <c r="AD393">
        <v>85367934917.520004</v>
      </c>
      <c r="AE393" t="s">
        <v>1120</v>
      </c>
      <c r="AF393">
        <v>0.81991380453109741</v>
      </c>
      <c r="AG393">
        <v>18.218518939999999</v>
      </c>
    </row>
    <row r="394" spans="1:33" hidden="1" x14ac:dyDescent="0.3">
      <c r="A394" t="s">
        <v>940</v>
      </c>
      <c r="B394" t="s">
        <v>940</v>
      </c>
      <c r="C394" t="s">
        <v>1551</v>
      </c>
      <c r="D394" t="s">
        <v>439</v>
      </c>
      <c r="E394" t="s">
        <v>14</v>
      </c>
      <c r="F394">
        <v>934000000</v>
      </c>
      <c r="G394" t="s">
        <v>1063</v>
      </c>
      <c r="H394" s="6">
        <v>6.4570000000000003E-4</v>
      </c>
      <c r="I394">
        <v>10.5504</v>
      </c>
      <c r="J394">
        <v>7139449</v>
      </c>
      <c r="K394">
        <v>2004</v>
      </c>
      <c r="L394">
        <v>19950</v>
      </c>
      <c r="M394" t="s">
        <v>1088</v>
      </c>
      <c r="N394" s="1">
        <v>22.11</v>
      </c>
      <c r="O394" s="1">
        <v>7531</v>
      </c>
      <c r="P394" s="1">
        <v>8.4206347653034506</v>
      </c>
      <c r="Q394" s="1">
        <v>31.115731115731116</v>
      </c>
      <c r="R394" s="1">
        <v>39.86139986139986</v>
      </c>
      <c r="S394" s="1">
        <v>1.2997649673407345</v>
      </c>
      <c r="T394" s="1">
        <v>10.45684063265819</v>
      </c>
      <c r="U394" s="1" t="s">
        <v>1115</v>
      </c>
      <c r="V394" s="1" t="s">
        <v>1115</v>
      </c>
      <c r="W394" s="1">
        <v>30.769199371337891</v>
      </c>
      <c r="X394" s="1">
        <v>4.6666698455810547</v>
      </c>
      <c r="Y394">
        <v>3.2956530000000002</v>
      </c>
      <c r="Z394">
        <v>86.38579709952559</v>
      </c>
      <c r="AA394">
        <v>7.7242860000000002</v>
      </c>
      <c r="AB394" t="s">
        <v>1552</v>
      </c>
      <c r="AC394" t="s">
        <v>1119</v>
      </c>
      <c r="AD394">
        <v>22137016406.140003</v>
      </c>
      <c r="AE394" t="s">
        <v>1120</v>
      </c>
      <c r="AF394">
        <v>0.96495521068572998</v>
      </c>
      <c r="AG394">
        <v>16.091325000000001</v>
      </c>
    </row>
    <row r="395" spans="1:33" x14ac:dyDescent="0.3">
      <c r="A395" t="s">
        <v>715</v>
      </c>
      <c r="B395" t="s">
        <v>715</v>
      </c>
      <c r="C395" t="s">
        <v>1553</v>
      </c>
      <c r="D395" t="s">
        <v>215</v>
      </c>
      <c r="E395" t="s">
        <v>21</v>
      </c>
      <c r="F395">
        <v>108498500</v>
      </c>
      <c r="G395" t="s">
        <v>1063</v>
      </c>
      <c r="H395" s="6">
        <v>2.7033E-4</v>
      </c>
      <c r="I395">
        <v>14.4526</v>
      </c>
      <c r="J395">
        <v>956267</v>
      </c>
      <c r="K395">
        <v>1979</v>
      </c>
      <c r="L395">
        <v>14600</v>
      </c>
      <c r="M395" t="s">
        <v>1093</v>
      </c>
      <c r="N395" s="1">
        <v>77.5</v>
      </c>
      <c r="O395" s="1">
        <v>7238.1419999999998</v>
      </c>
      <c r="P395" s="1">
        <v>9.1348173078246564</v>
      </c>
      <c r="Q395" s="1">
        <v>9.0896116710614407</v>
      </c>
      <c r="R395" s="1">
        <v>12.281425260792066</v>
      </c>
      <c r="S395" s="1">
        <v>20.230093252863732</v>
      </c>
      <c r="T395" s="1">
        <v>31.488248869977895</v>
      </c>
      <c r="U395" s="1" t="s">
        <v>1115</v>
      </c>
      <c r="V395" s="1" t="s">
        <v>1115</v>
      </c>
      <c r="W395" s="1">
        <v>25</v>
      </c>
      <c r="X395" s="1">
        <v>3.25</v>
      </c>
      <c r="Y395">
        <v>12.04876</v>
      </c>
      <c r="Z395">
        <v>113.87769961306769</v>
      </c>
      <c r="AA395">
        <v>8.8456550000000007</v>
      </c>
      <c r="AB395" t="s">
        <v>1118</v>
      </c>
      <c r="AC395" t="s">
        <v>1119</v>
      </c>
      <c r="AD395">
        <v>9197420896.7199993</v>
      </c>
      <c r="AE395" t="s">
        <v>1125</v>
      </c>
      <c r="AF395">
        <v>0.97306525707244873</v>
      </c>
      <c r="AG395">
        <v>10.92653438</v>
      </c>
    </row>
    <row r="396" spans="1:33" hidden="1" x14ac:dyDescent="0.3">
      <c r="A396" t="s">
        <v>704</v>
      </c>
      <c r="B396" t="s">
        <v>704</v>
      </c>
      <c r="C396" t="s">
        <v>1554</v>
      </c>
      <c r="D396" t="s">
        <v>203</v>
      </c>
      <c r="E396" t="s">
        <v>14</v>
      </c>
      <c r="F396">
        <v>215000000</v>
      </c>
      <c r="G396" t="s">
        <v>1063</v>
      </c>
      <c r="H396" s="6">
        <v>6.299299999999999E-4</v>
      </c>
      <c r="I396">
        <v>15.574199999999999</v>
      </c>
      <c r="J396">
        <v>1528154</v>
      </c>
      <c r="K396">
        <v>1974</v>
      </c>
      <c r="L396">
        <v>17000</v>
      </c>
      <c r="M396" t="s">
        <v>1080</v>
      </c>
      <c r="N396" s="1">
        <v>117</v>
      </c>
      <c r="O396" s="1">
        <v>11308</v>
      </c>
      <c r="P396" s="1">
        <v>8.762469717296101</v>
      </c>
      <c r="Q396" s="1">
        <v>13.344534842589317</v>
      </c>
      <c r="R396" s="1">
        <v>18.37680632554758</v>
      </c>
      <c r="S396" s="1">
        <v>2.3313959501709909</v>
      </c>
      <c r="T396" s="1">
        <v>10.694288983475881</v>
      </c>
      <c r="U396" s="1" t="s">
        <v>1116</v>
      </c>
      <c r="V396" s="1" t="s">
        <v>1115</v>
      </c>
      <c r="W396" s="1">
        <v>36.363601684570313</v>
      </c>
      <c r="X396" s="1">
        <v>12.83329963684082</v>
      </c>
      <c r="Y396">
        <v>3.9076919999999999</v>
      </c>
      <c r="Z396">
        <v>78.725718569028203</v>
      </c>
      <c r="AA396">
        <v>14.719659999999999</v>
      </c>
      <c r="AB396" t="s">
        <v>1213</v>
      </c>
      <c r="AC396" t="s">
        <v>1119</v>
      </c>
      <c r="AD396">
        <v>24177516385.369999</v>
      </c>
      <c r="AE396" t="s">
        <v>1120</v>
      </c>
      <c r="AF396">
        <v>1.0654597282409668</v>
      </c>
      <c r="AG396">
        <v>23.971121879999998</v>
      </c>
    </row>
    <row r="397" spans="1:33" hidden="1" x14ac:dyDescent="0.3">
      <c r="A397" t="s">
        <v>864</v>
      </c>
      <c r="B397" t="s">
        <v>864</v>
      </c>
      <c r="C397" t="s">
        <v>1555</v>
      </c>
      <c r="D397" t="s">
        <v>363</v>
      </c>
      <c r="E397" t="s">
        <v>39</v>
      </c>
      <c r="F397">
        <v>65972490</v>
      </c>
      <c r="G397" t="s">
        <v>1063</v>
      </c>
      <c r="H397" s="6">
        <v>1.5037000000000001E-4</v>
      </c>
      <c r="I397">
        <v>17.422799999999999</v>
      </c>
      <c r="J397">
        <v>853137</v>
      </c>
      <c r="K397">
        <v>1997</v>
      </c>
      <c r="L397">
        <v>13500</v>
      </c>
      <c r="M397" t="s">
        <v>1113</v>
      </c>
      <c r="N397" s="1">
        <v>120.29</v>
      </c>
      <c r="O397" s="1">
        <v>6218.5</v>
      </c>
      <c r="P397" s="1">
        <v>7.9778655971085071</v>
      </c>
      <c r="Q397" s="1">
        <v>9.6502371954651451</v>
      </c>
      <c r="R397" s="1">
        <v>12.839109109913965</v>
      </c>
      <c r="S397" s="1">
        <v>4.3588779496928698</v>
      </c>
      <c r="T397" s="1">
        <v>6.0813365789600056</v>
      </c>
      <c r="U397" s="1" t="s">
        <v>1115</v>
      </c>
      <c r="V397" s="1" t="s">
        <v>1115</v>
      </c>
      <c r="W397" s="1">
        <v>33.333301544189453</v>
      </c>
      <c r="X397" s="1">
        <v>5.6666698455810547</v>
      </c>
      <c r="Y397">
        <v>6.039574</v>
      </c>
      <c r="Z397">
        <v>139.21276007587696</v>
      </c>
      <c r="AA397">
        <v>3.9167969999999999</v>
      </c>
      <c r="AB397" t="s">
        <v>1149</v>
      </c>
      <c r="AC397" t="s">
        <v>1119</v>
      </c>
      <c r="AD397">
        <v>7980692236.2700005</v>
      </c>
      <c r="AE397" t="s">
        <v>1125</v>
      </c>
      <c r="AF397">
        <v>1.120795726776123</v>
      </c>
      <c r="AG397">
        <v>13.31009688</v>
      </c>
    </row>
    <row r="398" spans="1:33" x14ac:dyDescent="0.3">
      <c r="A398" t="s">
        <v>959</v>
      </c>
      <c r="B398" t="s">
        <v>959</v>
      </c>
      <c r="C398" t="s">
        <v>1556</v>
      </c>
      <c r="D398" t="s">
        <v>457</v>
      </c>
      <c r="E398" t="s">
        <v>29</v>
      </c>
      <c r="F398">
        <v>146909400</v>
      </c>
      <c r="G398" t="s">
        <v>1063</v>
      </c>
      <c r="H398" s="6">
        <v>9.4255000000000001E-4</v>
      </c>
      <c r="I398">
        <v>40.8309</v>
      </c>
      <c r="J398">
        <v>694040</v>
      </c>
      <c r="K398">
        <v>1994</v>
      </c>
      <c r="L398">
        <v>8160</v>
      </c>
      <c r="M398" t="s">
        <v>1064</v>
      </c>
      <c r="N398" s="1">
        <v>230</v>
      </c>
      <c r="O398" s="1">
        <v>3578.127</v>
      </c>
      <c r="P398" s="1">
        <v>8.7507334274921522</v>
      </c>
      <c r="Q398" s="1">
        <v>21.783379963874953</v>
      </c>
      <c r="R398" s="1">
        <v>27.955575640551604</v>
      </c>
      <c r="S398" s="1">
        <v>12.260069499464519</v>
      </c>
      <c r="T398" s="1">
        <v>15.659519410189109</v>
      </c>
      <c r="U398" s="1" t="s">
        <v>1115</v>
      </c>
      <c r="V398" s="1" t="s">
        <v>1115</v>
      </c>
      <c r="W398" s="1">
        <v>30</v>
      </c>
      <c r="X398" s="1">
        <v>10</v>
      </c>
      <c r="Y398">
        <v>1.6981040000000001</v>
      </c>
      <c r="Z398">
        <v>72.289842870363017</v>
      </c>
      <c r="AA398">
        <v>22.184830000000002</v>
      </c>
      <c r="AB398" t="s">
        <v>1118</v>
      </c>
      <c r="AC398" t="s">
        <v>1119</v>
      </c>
      <c r="AD398">
        <v>32534558602.98</v>
      </c>
      <c r="AE398" t="s">
        <v>1120</v>
      </c>
      <c r="AF398">
        <v>0.94922405481338501</v>
      </c>
      <c r="AG398">
        <v>26.390868749999999</v>
      </c>
    </row>
    <row r="399" spans="1:33" hidden="1" x14ac:dyDescent="0.3">
      <c r="A399" t="s">
        <v>858</v>
      </c>
      <c r="B399" t="s">
        <v>858</v>
      </c>
      <c r="C399" t="s">
        <v>1557</v>
      </c>
      <c r="D399" t="s">
        <v>357</v>
      </c>
      <c r="E399" t="s">
        <v>21</v>
      </c>
      <c r="F399">
        <v>114782400</v>
      </c>
      <c r="G399" t="s">
        <v>1063</v>
      </c>
      <c r="H399" s="6">
        <v>9.5713000000000005E-4</v>
      </c>
      <c r="I399">
        <v>31.4148</v>
      </c>
      <c r="J399">
        <v>750927</v>
      </c>
      <c r="K399">
        <v>1996</v>
      </c>
      <c r="L399">
        <v>26000</v>
      </c>
      <c r="M399" t="s">
        <v>1079</v>
      </c>
      <c r="N399" s="1">
        <v>282.94</v>
      </c>
      <c r="O399" s="1">
        <v>7760.4</v>
      </c>
      <c r="P399" s="1">
        <v>9.487775674919888</v>
      </c>
      <c r="Q399" s="1">
        <v>12.012267408896451</v>
      </c>
      <c r="R399" s="1">
        <v>17.206587289314985</v>
      </c>
      <c r="S399" s="1">
        <v>11.665948462419781</v>
      </c>
      <c r="T399" s="1">
        <v>23.072795396904759</v>
      </c>
      <c r="U399" s="1" t="s">
        <v>1116</v>
      </c>
      <c r="V399" s="1" t="s">
        <v>1115</v>
      </c>
      <c r="W399" s="1">
        <v>27.272699356079102</v>
      </c>
      <c r="X399" s="1">
        <v>6.6666698455810547</v>
      </c>
      <c r="Y399">
        <v>3.9155869999999999</v>
      </c>
      <c r="Z399">
        <v>88.539756477568815</v>
      </c>
      <c r="AA399">
        <v>8.7205089999999998</v>
      </c>
      <c r="AB399" t="s">
        <v>1175</v>
      </c>
      <c r="AC399" t="s">
        <v>1119</v>
      </c>
      <c r="AD399">
        <v>33025205650.840004</v>
      </c>
      <c r="AE399" t="s">
        <v>1120</v>
      </c>
      <c r="AF399">
        <v>1.164277195930481</v>
      </c>
      <c r="AG399">
        <v>17.668680309999999</v>
      </c>
    </row>
    <row r="400" spans="1:33" hidden="1" x14ac:dyDescent="0.3">
      <c r="A400" t="s">
        <v>707</v>
      </c>
      <c r="B400" t="s">
        <v>707</v>
      </c>
      <c r="C400" t="s">
        <v>1558</v>
      </c>
      <c r="D400" t="s">
        <v>206</v>
      </c>
      <c r="E400" t="s">
        <v>21</v>
      </c>
      <c r="F400">
        <v>492472400</v>
      </c>
      <c r="G400" t="s">
        <v>1063</v>
      </c>
      <c r="H400" s="6">
        <v>2.398E-4</v>
      </c>
      <c r="I400">
        <v>50.813899999999997</v>
      </c>
      <c r="J400">
        <v>1220829</v>
      </c>
      <c r="K400">
        <v>1948</v>
      </c>
      <c r="L400">
        <v>16482</v>
      </c>
      <c r="M400" t="s">
        <v>1093</v>
      </c>
      <c r="N400" s="1">
        <v>37.47</v>
      </c>
      <c r="O400" s="1">
        <v>2424.3000000000002</v>
      </c>
      <c r="P400" s="1">
        <v>8.4144440231093771</v>
      </c>
      <c r="Q400" s="1">
        <v>14.465495194489131</v>
      </c>
      <c r="R400" s="1">
        <v>18.149115208513795</v>
      </c>
      <c r="S400" s="1">
        <v>17.466031462635989</v>
      </c>
      <c r="T400" s="1">
        <v>25.361101250259644</v>
      </c>
      <c r="U400" s="1" t="s">
        <v>1116</v>
      </c>
      <c r="V400" s="1" t="s">
        <v>1115</v>
      </c>
      <c r="W400" s="1">
        <v>30</v>
      </c>
      <c r="X400" s="1">
        <v>0.16666699945926666</v>
      </c>
      <c r="Y400">
        <v>7.4671719999999997</v>
      </c>
      <c r="Z400">
        <v>44.78417949647018</v>
      </c>
      <c r="AA400">
        <v>13.44</v>
      </c>
      <c r="AB400" t="s">
        <v>1147</v>
      </c>
      <c r="AC400" t="s">
        <v>1119</v>
      </c>
      <c r="AD400">
        <v>17561567067.759998</v>
      </c>
      <c r="AE400" t="s">
        <v>1120</v>
      </c>
      <c r="AF400">
        <v>0.85723942518234253</v>
      </c>
      <c r="AG400">
        <v>19.66614375</v>
      </c>
    </row>
    <row r="401" spans="1:33" hidden="1" x14ac:dyDescent="0.3">
      <c r="A401" t="s">
        <v>792</v>
      </c>
      <c r="B401" t="s">
        <v>792</v>
      </c>
      <c r="C401" t="s">
        <v>1559</v>
      </c>
      <c r="D401" t="s">
        <v>292</v>
      </c>
      <c r="E401" t="s">
        <v>19</v>
      </c>
      <c r="F401">
        <v>106052000</v>
      </c>
      <c r="G401" t="s">
        <v>1063</v>
      </c>
      <c r="H401" s="6">
        <v>1.32519E-3</v>
      </c>
      <c r="I401">
        <v>46.631799999999998</v>
      </c>
      <c r="J401">
        <v>497787</v>
      </c>
      <c r="K401">
        <v>1981</v>
      </c>
      <c r="L401">
        <v>19300</v>
      </c>
      <c r="M401" t="s">
        <v>1071</v>
      </c>
      <c r="N401" s="1">
        <v>445.06</v>
      </c>
      <c r="O401" s="1">
        <v>5371.8</v>
      </c>
      <c r="P401" s="1">
        <v>8.7986221402419922</v>
      </c>
      <c r="Q401" s="1">
        <v>84.60292639338769</v>
      </c>
      <c r="R401" s="1">
        <v>28.379686511039132</v>
      </c>
      <c r="S401" s="1">
        <v>8.850873842308463</v>
      </c>
      <c r="T401" s="1">
        <v>6.2192885381656966</v>
      </c>
      <c r="U401" s="1" t="s">
        <v>1115</v>
      </c>
      <c r="V401" s="1" t="s">
        <v>1115</v>
      </c>
      <c r="W401" s="1">
        <v>44.444400787353516</v>
      </c>
      <c r="X401" s="1">
        <v>4.5833301544189453</v>
      </c>
      <c r="Y401">
        <v>2.798022</v>
      </c>
      <c r="Z401">
        <v>102.30973670900558</v>
      </c>
      <c r="AA401">
        <v>10.609249999999999</v>
      </c>
      <c r="AB401" t="s">
        <v>1213</v>
      </c>
      <c r="AC401" t="s">
        <v>1119</v>
      </c>
      <c r="AD401">
        <v>45610867384.319992</v>
      </c>
      <c r="AE401" t="s">
        <v>1120</v>
      </c>
      <c r="AF401">
        <v>1.0297079086303711</v>
      </c>
      <c r="AG401">
        <v>23.22575625</v>
      </c>
    </row>
    <row r="402" spans="1:33" x14ac:dyDescent="0.3">
      <c r="A402" t="s">
        <v>793</v>
      </c>
      <c r="B402" t="s">
        <v>793</v>
      </c>
      <c r="C402" t="s">
        <v>1560</v>
      </c>
      <c r="D402" t="s">
        <v>293</v>
      </c>
      <c r="E402" t="s">
        <v>39</v>
      </c>
      <c r="F402">
        <v>344371000</v>
      </c>
      <c r="G402" t="s">
        <v>1065</v>
      </c>
      <c r="H402" s="6">
        <v>1.1710800000000001E-3</v>
      </c>
      <c r="I402">
        <v>27.9908</v>
      </c>
      <c r="J402">
        <v>2135295</v>
      </c>
      <c r="K402">
        <v>1989</v>
      </c>
      <c r="L402">
        <v>100000</v>
      </c>
      <c r="M402" t="s">
        <v>1067</v>
      </c>
      <c r="N402" s="1">
        <v>120</v>
      </c>
      <c r="O402" s="1">
        <v>18916.243999999999</v>
      </c>
      <c r="P402" s="1">
        <v>9.262359561645285</v>
      </c>
      <c r="Q402" s="1">
        <v>9.1064008267180316</v>
      </c>
      <c r="R402" s="1">
        <v>12.332617405442646</v>
      </c>
      <c r="S402" s="1">
        <v>17.401344210127128</v>
      </c>
      <c r="T402" s="1">
        <v>28.344921980730867</v>
      </c>
      <c r="U402" s="1" t="s">
        <v>1115</v>
      </c>
      <c r="V402" s="1" t="s">
        <v>1116</v>
      </c>
      <c r="W402" s="1">
        <v>36.363601684570313</v>
      </c>
      <c r="X402" s="1">
        <v>8.75</v>
      </c>
      <c r="Y402">
        <v>2.1668289999999999</v>
      </c>
      <c r="Z402">
        <v>96.865648981410317</v>
      </c>
      <c r="AA402">
        <v>9.0362439999999999</v>
      </c>
      <c r="AB402" t="s">
        <v>1118</v>
      </c>
      <c r="AC402" t="s">
        <v>1119</v>
      </c>
      <c r="AD402">
        <v>39847169451.389999</v>
      </c>
      <c r="AE402" t="s">
        <v>1120</v>
      </c>
      <c r="AF402">
        <v>1.1498439311981201</v>
      </c>
      <c r="AG402">
        <v>18.206134380000002</v>
      </c>
    </row>
    <row r="403" spans="1:33" hidden="1" x14ac:dyDescent="0.3">
      <c r="A403" t="s">
        <v>890</v>
      </c>
      <c r="B403" t="s">
        <v>890</v>
      </c>
      <c r="C403" t="s">
        <v>1561</v>
      </c>
      <c r="D403" t="s">
        <v>389</v>
      </c>
      <c r="E403" t="s">
        <v>21</v>
      </c>
      <c r="F403">
        <v>316000900</v>
      </c>
      <c r="G403" t="s">
        <v>1063</v>
      </c>
      <c r="H403" s="6">
        <v>7.3677000000000009E-4</v>
      </c>
      <c r="I403">
        <v>26.867000000000001</v>
      </c>
      <c r="J403">
        <v>1605613</v>
      </c>
      <c r="K403">
        <v>1996</v>
      </c>
      <c r="L403">
        <v>35000</v>
      </c>
      <c r="M403" t="s">
        <v>1093</v>
      </c>
      <c r="N403" s="1">
        <v>126.05</v>
      </c>
      <c r="O403" s="1">
        <v>11295</v>
      </c>
      <c r="P403" s="1">
        <v>7.1328433883758144</v>
      </c>
      <c r="Q403" s="1">
        <v>11.424524125719346</v>
      </c>
      <c r="R403" s="1">
        <v>18.381584772023018</v>
      </c>
      <c r="S403" s="1">
        <v>5.0686017413366944</v>
      </c>
      <c r="T403" s="1">
        <v>8.5639040358442315</v>
      </c>
      <c r="U403" s="1" t="s">
        <v>1115</v>
      </c>
      <c r="V403" s="1" t="s">
        <v>1115</v>
      </c>
      <c r="W403" s="1">
        <v>33.333301544189453</v>
      </c>
      <c r="X403" s="1">
        <v>1.75</v>
      </c>
      <c r="Y403">
        <v>1.593828</v>
      </c>
      <c r="Z403">
        <v>98.322963301917682</v>
      </c>
      <c r="AA403">
        <v>15.158010000000001</v>
      </c>
      <c r="AB403" t="s">
        <v>1156</v>
      </c>
      <c r="AC403" t="s">
        <v>1119</v>
      </c>
      <c r="AD403">
        <v>39149355961.040001</v>
      </c>
      <c r="AE403" t="s">
        <v>1120</v>
      </c>
      <c r="AF403">
        <v>0.75367164611816406</v>
      </c>
      <c r="AG403">
        <v>20.86836864</v>
      </c>
    </row>
    <row r="404" spans="1:33" hidden="1" x14ac:dyDescent="0.3">
      <c r="A404" t="s">
        <v>554</v>
      </c>
      <c r="B404" t="s">
        <v>554</v>
      </c>
      <c r="C404" t="s">
        <v>1562</v>
      </c>
      <c r="D404" t="s">
        <v>53</v>
      </c>
      <c r="E404" t="s">
        <v>21</v>
      </c>
      <c r="F404">
        <v>1470061000</v>
      </c>
      <c r="G404" t="s">
        <v>1063</v>
      </c>
      <c r="H404" s="6">
        <v>4.1741800000000004E-3</v>
      </c>
      <c r="I404">
        <v>27.466899999999999</v>
      </c>
      <c r="J404">
        <v>4990778</v>
      </c>
      <c r="K404">
        <v>1934</v>
      </c>
      <c r="L404">
        <v>174000</v>
      </c>
      <c r="M404" t="s">
        <v>1089</v>
      </c>
      <c r="N404" s="1">
        <v>98.13</v>
      </c>
      <c r="O404" s="1">
        <v>67074</v>
      </c>
      <c r="P404" s="1">
        <v>7.4916555642190623</v>
      </c>
      <c r="Q404" s="1">
        <v>7.7481587500372724</v>
      </c>
      <c r="R404" s="1">
        <v>8.0716820228404451</v>
      </c>
      <c r="S404" s="1">
        <v>2.3810191632920321</v>
      </c>
      <c r="T404" s="1">
        <v>2.7884756574967193</v>
      </c>
      <c r="U404" s="1" t="s">
        <v>1116</v>
      </c>
      <c r="V404" s="1" t="s">
        <v>1115</v>
      </c>
      <c r="W404" s="1">
        <v>28.571399688720703</v>
      </c>
      <c r="X404" s="1">
        <v>8.3333301544189453</v>
      </c>
      <c r="Y404">
        <v>2.5535869999999998</v>
      </c>
      <c r="Z404">
        <v>83.133917593845666</v>
      </c>
      <c r="AA404">
        <v>6.8418919999999996</v>
      </c>
      <c r="AB404" t="s">
        <v>931</v>
      </c>
      <c r="AC404" t="s">
        <v>1119</v>
      </c>
      <c r="AD404">
        <v>143536734070.99997</v>
      </c>
      <c r="AE404" t="s">
        <v>1120</v>
      </c>
      <c r="AF404">
        <v>0.80360269546508789</v>
      </c>
      <c r="AG404">
        <v>35.735030309999999</v>
      </c>
    </row>
    <row r="405" spans="1:33" hidden="1" x14ac:dyDescent="0.3">
      <c r="A405" t="s">
        <v>893</v>
      </c>
      <c r="B405" t="s">
        <v>893</v>
      </c>
      <c r="C405" t="s">
        <v>1563</v>
      </c>
      <c r="D405" t="s">
        <v>392</v>
      </c>
      <c r="E405" t="s">
        <v>33</v>
      </c>
      <c r="F405">
        <v>107965500</v>
      </c>
      <c r="G405" t="s">
        <v>1065</v>
      </c>
      <c r="H405" s="6">
        <v>9.2263999999999996E-4</v>
      </c>
      <c r="I405">
        <v>80.178700000000006</v>
      </c>
      <c r="J405">
        <v>673854</v>
      </c>
      <c r="K405">
        <v>2016</v>
      </c>
      <c r="L405">
        <v>1596</v>
      </c>
      <c r="M405" t="s">
        <v>1081</v>
      </c>
      <c r="N405" s="1">
        <v>302.06</v>
      </c>
      <c r="O405" s="1">
        <v>2308.8339999999998</v>
      </c>
      <c r="P405" s="1">
        <v>7.8513130862103431</v>
      </c>
      <c r="Q405" s="1">
        <v>10.291948230145605</v>
      </c>
      <c r="R405" s="1">
        <v>33.891349486364113</v>
      </c>
      <c r="S405" s="1">
        <v>1.3116951280121776</v>
      </c>
      <c r="T405" s="1">
        <v>6.8824257593459421</v>
      </c>
      <c r="U405" s="1" t="s">
        <v>1115</v>
      </c>
      <c r="V405" s="1" t="s">
        <v>1115</v>
      </c>
      <c r="W405" s="1">
        <v>25</v>
      </c>
      <c r="X405" s="1">
        <v>21.16670036315918</v>
      </c>
      <c r="Y405">
        <v>2.087431</v>
      </c>
      <c r="Z405">
        <v>100.70087179622875</v>
      </c>
      <c r="AA405">
        <v>13.900359999999999</v>
      </c>
      <c r="AB405" t="s">
        <v>1213</v>
      </c>
      <c r="AC405" t="s">
        <v>1119</v>
      </c>
      <c r="AD405">
        <v>31932967174.259998</v>
      </c>
      <c r="AE405" t="s">
        <v>1120</v>
      </c>
      <c r="AF405">
        <v>0.96970862150192261</v>
      </c>
      <c r="AG405">
        <v>11.578002939999999</v>
      </c>
    </row>
    <row r="406" spans="1:33" hidden="1" x14ac:dyDescent="0.3">
      <c r="A406" t="s">
        <v>524</v>
      </c>
      <c r="B406" t="s">
        <v>524</v>
      </c>
      <c r="C406" t="s">
        <v>1564</v>
      </c>
      <c r="D406" t="s">
        <v>13</v>
      </c>
      <c r="E406" t="s">
        <v>14</v>
      </c>
      <c r="F406">
        <v>62928820</v>
      </c>
      <c r="G406" t="s">
        <v>1065</v>
      </c>
      <c r="H406" s="6">
        <v>2.4351E-4</v>
      </c>
      <c r="I406">
        <v>6.6921999999999997</v>
      </c>
      <c r="J406">
        <v>1465132</v>
      </c>
      <c r="K406">
        <v>2001</v>
      </c>
      <c r="L406">
        <v>1854</v>
      </c>
      <c r="M406" t="s">
        <v>1088</v>
      </c>
      <c r="N406" s="1">
        <v>117.75</v>
      </c>
      <c r="O406" s="1">
        <v>3711.3739999999998</v>
      </c>
      <c r="P406" s="1">
        <v>6.6633261820609535</v>
      </c>
      <c r="Q406" s="1">
        <v>49.586981910130319</v>
      </c>
      <c r="R406" s="1">
        <v>65.10246549899847</v>
      </c>
      <c r="S406" s="1">
        <v>1.0574180660443089</v>
      </c>
      <c r="T406" s="1">
        <v>7.5347085092022708</v>
      </c>
      <c r="U406" s="1" t="s">
        <v>1115</v>
      </c>
      <c r="V406" s="1" t="s">
        <v>1115</v>
      </c>
      <c r="W406" s="1">
        <v>33.333301544189453</v>
      </c>
      <c r="X406" s="1">
        <v>22.5</v>
      </c>
      <c r="Y406">
        <v>3.504597</v>
      </c>
      <c r="Z406">
        <v>104.38754881717746</v>
      </c>
      <c r="AA406">
        <v>-3.5067309999999998</v>
      </c>
      <c r="AB406" t="s">
        <v>1149</v>
      </c>
      <c r="AC406" t="s">
        <v>1119</v>
      </c>
      <c r="AD406">
        <v>8485951242.1499987</v>
      </c>
      <c r="AE406" t="s">
        <v>1125</v>
      </c>
      <c r="AF406">
        <v>1.2885588407516479</v>
      </c>
      <c r="AG406">
        <v>32.094443750000003</v>
      </c>
    </row>
    <row r="407" spans="1:33" hidden="1" x14ac:dyDescent="0.3">
      <c r="A407" t="s">
        <v>795</v>
      </c>
      <c r="B407" t="s">
        <v>795</v>
      </c>
      <c r="C407" t="s">
        <v>1565</v>
      </c>
      <c r="D407" t="s">
        <v>295</v>
      </c>
      <c r="E407" t="s">
        <v>39</v>
      </c>
      <c r="F407">
        <v>1147800000</v>
      </c>
      <c r="G407" t="s">
        <v>1065</v>
      </c>
      <c r="H407" s="6">
        <v>3.5025200000000003E-3</v>
      </c>
      <c r="I407">
        <v>36.195900000000002</v>
      </c>
      <c r="J407">
        <v>6687867</v>
      </c>
      <c r="K407">
        <v>1985</v>
      </c>
      <c r="L407">
        <v>402000</v>
      </c>
      <c r="M407" t="s">
        <v>1091</v>
      </c>
      <c r="N407" s="1">
        <v>107.17</v>
      </c>
      <c r="O407" s="1">
        <v>32250.3</v>
      </c>
      <c r="P407" s="1">
        <v>7.9865572514613641</v>
      </c>
      <c r="Q407" s="1">
        <v>10.175409220999494</v>
      </c>
      <c r="R407" s="1">
        <v>14.318626493396961</v>
      </c>
      <c r="S407" s="1">
        <v>13.749957030479871</v>
      </c>
      <c r="T407" s="1">
        <v>22.23860181476438</v>
      </c>
      <c r="U407" s="1" t="s">
        <v>1115</v>
      </c>
      <c r="V407" s="1" t="s">
        <v>1115</v>
      </c>
      <c r="W407" s="1">
        <v>30</v>
      </c>
      <c r="X407" s="1">
        <v>0.91666698455810547</v>
      </c>
      <c r="Y407">
        <v>2.633429</v>
      </c>
      <c r="Z407">
        <v>77.693820201039955</v>
      </c>
      <c r="AA407">
        <v>14.200089999999999</v>
      </c>
      <c r="AB407" t="s">
        <v>1158</v>
      </c>
      <c r="AC407" t="s">
        <v>1119</v>
      </c>
      <c r="AD407">
        <v>120699485999.99998</v>
      </c>
      <c r="AE407" t="s">
        <v>1120</v>
      </c>
      <c r="AF407">
        <v>0.91107946634292603</v>
      </c>
      <c r="AG407">
        <v>24.489537500000001</v>
      </c>
    </row>
    <row r="408" spans="1:33" hidden="1" x14ac:dyDescent="0.3">
      <c r="A408" t="s">
        <v>718</v>
      </c>
      <c r="B408" t="s">
        <v>718</v>
      </c>
      <c r="C408" t="s">
        <v>1566</v>
      </c>
      <c r="D408" t="s">
        <v>218</v>
      </c>
      <c r="E408" t="s">
        <v>14</v>
      </c>
      <c r="F408">
        <v>1866739000</v>
      </c>
      <c r="G408" t="s">
        <v>1063</v>
      </c>
      <c r="H408" s="6">
        <v>3.5303000000000001E-3</v>
      </c>
      <c r="I408">
        <v>22.550799999999999</v>
      </c>
      <c r="J408">
        <v>9797356</v>
      </c>
      <c r="K408">
        <v>1986</v>
      </c>
      <c r="L408">
        <v>35200</v>
      </c>
      <c r="M408" t="s">
        <v>1080</v>
      </c>
      <c r="N408" s="1">
        <v>80.400000000000006</v>
      </c>
      <c r="O408" s="1">
        <v>22307</v>
      </c>
      <c r="P408" s="1">
        <v>8.4152724483798984</v>
      </c>
      <c r="Q408" s="1">
        <v>32.200654503070787</v>
      </c>
      <c r="R408" s="1">
        <v>45.217223774202871</v>
      </c>
      <c r="S408" s="1">
        <v>1.095582693113883</v>
      </c>
      <c r="T408" s="1">
        <v>9.2741244472374724</v>
      </c>
      <c r="U408" s="1" t="s">
        <v>1115</v>
      </c>
      <c r="V408" s="1" t="s">
        <v>1115</v>
      </c>
      <c r="W408" s="1">
        <v>23.529399871826172</v>
      </c>
      <c r="X408" s="1">
        <v>14.41670036315918</v>
      </c>
      <c r="Y408">
        <v>2.6962630000000001</v>
      </c>
      <c r="Z408">
        <v>90.027726880164565</v>
      </c>
      <c r="AA408">
        <v>9.1989800000000006</v>
      </c>
      <c r="AB408" t="s">
        <v>1122</v>
      </c>
      <c r="AC408" t="s">
        <v>1119</v>
      </c>
      <c r="AD408">
        <v>149077806247.92001</v>
      </c>
      <c r="AE408" t="s">
        <v>1120</v>
      </c>
      <c r="AF408">
        <v>1.0681148767471313</v>
      </c>
      <c r="AG408">
        <v>23.212257950000001</v>
      </c>
    </row>
    <row r="409" spans="1:33" hidden="1" x14ac:dyDescent="0.3">
      <c r="A409" t="s">
        <v>981</v>
      </c>
      <c r="B409" t="s">
        <v>981</v>
      </c>
      <c r="C409" t="s">
        <v>1567</v>
      </c>
      <c r="D409" t="s">
        <v>479</v>
      </c>
      <c r="E409" t="s">
        <v>19</v>
      </c>
      <c r="F409">
        <v>55894870</v>
      </c>
      <c r="G409" t="s">
        <v>1065</v>
      </c>
      <c r="H409" s="6">
        <v>5.1086999999999997E-4</v>
      </c>
      <c r="I409">
        <v>155.16210000000001</v>
      </c>
      <c r="J409">
        <v>911732</v>
      </c>
      <c r="K409">
        <v>2006</v>
      </c>
      <c r="L409">
        <v>3964</v>
      </c>
      <c r="M409" t="s">
        <v>1104</v>
      </c>
      <c r="N409" s="1">
        <v>323.39999999999998</v>
      </c>
      <c r="O409" s="1">
        <v>1963.865</v>
      </c>
      <c r="P409" s="1">
        <v>11.344414352184581</v>
      </c>
      <c r="Q409" s="1">
        <v>8.6141359003801163</v>
      </c>
      <c r="R409" s="1">
        <v>10.547517268243999</v>
      </c>
      <c r="S409" s="1">
        <v>11.448656684540008</v>
      </c>
      <c r="T409" s="1">
        <v>17.964031134821688</v>
      </c>
      <c r="U409" s="1" t="s">
        <v>1115</v>
      </c>
      <c r="V409" s="1" t="s">
        <v>1115</v>
      </c>
      <c r="W409" s="1">
        <v>25</v>
      </c>
      <c r="X409" s="1">
        <v>3.5833299160003662</v>
      </c>
      <c r="Y409">
        <v>2.9668489999999998</v>
      </c>
      <c r="Z409">
        <v>104.86615816929634</v>
      </c>
      <c r="AA409">
        <v>55.579149999999998</v>
      </c>
      <c r="AB409" t="s">
        <v>1041</v>
      </c>
      <c r="AC409" t="s">
        <v>1128</v>
      </c>
      <c r="AD409">
        <v>17861207306.25</v>
      </c>
      <c r="AE409" t="s">
        <v>1120</v>
      </c>
      <c r="AF409">
        <v>1.4281742572784424</v>
      </c>
      <c r="AG409">
        <v>23.843803130000001</v>
      </c>
    </row>
    <row r="410" spans="1:33" hidden="1" x14ac:dyDescent="0.3">
      <c r="A410" t="s">
        <v>885</v>
      </c>
      <c r="B410" t="s">
        <v>885</v>
      </c>
      <c r="C410" t="s">
        <v>1568</v>
      </c>
      <c r="D410" t="s">
        <v>384</v>
      </c>
      <c r="E410" t="s">
        <v>12</v>
      </c>
      <c r="F410">
        <v>144657500</v>
      </c>
      <c r="G410" t="s">
        <v>1063</v>
      </c>
      <c r="H410" s="6">
        <v>2.3185999999999999E-4</v>
      </c>
      <c r="I410">
        <v>14.450699999999999</v>
      </c>
      <c r="J410">
        <v>976143</v>
      </c>
      <c r="K410">
        <v>1996</v>
      </c>
      <c r="L410">
        <v>16500</v>
      </c>
      <c r="M410" t="s">
        <v>1078</v>
      </c>
      <c r="N410" s="1">
        <v>54.11</v>
      </c>
      <c r="O410" s="1">
        <v>5533.8</v>
      </c>
      <c r="P410" s="1">
        <v>7.6849482760845591</v>
      </c>
      <c r="Q410" s="1">
        <v>9.1582637608876354</v>
      </c>
      <c r="R410" s="1">
        <v>16.279952293180092</v>
      </c>
      <c r="S410" s="1">
        <v>7.6372618431758168</v>
      </c>
      <c r="T410" s="1">
        <v>10.880493349013189</v>
      </c>
      <c r="U410" s="1" t="s">
        <v>1115</v>
      </c>
      <c r="V410" s="1" t="s">
        <v>1115</v>
      </c>
      <c r="W410" s="1">
        <v>22.222200393676758</v>
      </c>
      <c r="X410" s="1">
        <v>5.1666698455810547</v>
      </c>
      <c r="Y410">
        <v>3.8809529999999999</v>
      </c>
      <c r="Z410">
        <v>103.55208690246972</v>
      </c>
      <c r="AA410">
        <v>3.6850170000000002</v>
      </c>
      <c r="AB410" t="s">
        <v>1154</v>
      </c>
      <c r="AC410" t="s">
        <v>1119</v>
      </c>
      <c r="AD410">
        <v>7801380161.46</v>
      </c>
      <c r="AE410" t="s">
        <v>1125</v>
      </c>
      <c r="AF410">
        <v>1.0824457406997681</v>
      </c>
      <c r="AG410">
        <v>16.422902499999999</v>
      </c>
    </row>
    <row r="411" spans="1:33" hidden="1" x14ac:dyDescent="0.3">
      <c r="A411" t="s">
        <v>719</v>
      </c>
      <c r="B411" t="s">
        <v>719</v>
      </c>
      <c r="C411" t="s">
        <v>1569</v>
      </c>
      <c r="D411" t="s">
        <v>219</v>
      </c>
      <c r="E411" t="s">
        <v>12</v>
      </c>
      <c r="F411">
        <v>259143400</v>
      </c>
      <c r="G411" t="s">
        <v>1063</v>
      </c>
      <c r="H411" s="6">
        <v>1.6597200000000002E-3</v>
      </c>
      <c r="I411">
        <v>31.295400000000001</v>
      </c>
      <c r="J411">
        <v>1663156</v>
      </c>
      <c r="K411">
        <v>1884</v>
      </c>
      <c r="L411">
        <v>61626</v>
      </c>
      <c r="M411" t="s">
        <v>1076</v>
      </c>
      <c r="N411" s="1">
        <v>249.3</v>
      </c>
      <c r="O411" s="1">
        <v>22148.9</v>
      </c>
      <c r="P411" s="1">
        <v>8.4291097687314327</v>
      </c>
      <c r="Q411" s="1">
        <v>9.1205432323952866</v>
      </c>
      <c r="R411" s="1">
        <v>13.557783908004462</v>
      </c>
      <c r="S411" s="1">
        <v>8.3613824218032526</v>
      </c>
      <c r="T411" s="1">
        <v>13.347105585480538</v>
      </c>
      <c r="U411" s="1" t="s">
        <v>1116</v>
      </c>
      <c r="V411" s="1" t="s">
        <v>1115</v>
      </c>
      <c r="W411" s="1">
        <v>36.363601684570313</v>
      </c>
      <c r="X411" s="1">
        <v>7.1666698455810547</v>
      </c>
      <c r="Y411">
        <v>1.9506730000000001</v>
      </c>
      <c r="Z411">
        <v>90.760720920339608</v>
      </c>
      <c r="AA411">
        <v>12.640930000000001</v>
      </c>
      <c r="AB411" t="s">
        <v>1144</v>
      </c>
      <c r="AC411" t="s">
        <v>1119</v>
      </c>
      <c r="AD411">
        <v>62979624390.479996</v>
      </c>
      <c r="AE411" t="s">
        <v>1120</v>
      </c>
      <c r="AF411">
        <v>0.99329221248626709</v>
      </c>
      <c r="AG411">
        <v>28.558305000000001</v>
      </c>
    </row>
    <row r="412" spans="1:33" x14ac:dyDescent="0.3">
      <c r="A412" t="s">
        <v>887</v>
      </c>
      <c r="B412" t="s">
        <v>887</v>
      </c>
      <c r="C412" t="s">
        <v>1570</v>
      </c>
      <c r="D412" t="s">
        <v>386</v>
      </c>
      <c r="E412" t="s">
        <v>14</v>
      </c>
      <c r="F412">
        <v>59171880</v>
      </c>
      <c r="G412" t="s">
        <v>1065</v>
      </c>
      <c r="H412" s="6">
        <v>5.3153E-4</v>
      </c>
      <c r="I412">
        <v>12.749700000000001</v>
      </c>
      <c r="J412">
        <v>1075141</v>
      </c>
      <c r="K412">
        <v>1999</v>
      </c>
      <c r="L412">
        <v>8429</v>
      </c>
      <c r="M412" t="s">
        <v>1088</v>
      </c>
      <c r="N412" s="1">
        <v>257</v>
      </c>
      <c r="O412" s="1">
        <v>7401</v>
      </c>
      <c r="P412" s="1">
        <v>6.7245390445032145</v>
      </c>
      <c r="Q412" s="1">
        <v>26.911314984709477</v>
      </c>
      <c r="R412" s="1">
        <v>34.958957025591502</v>
      </c>
      <c r="S412" s="1">
        <v>1.357040806216586</v>
      </c>
      <c r="T412" s="1">
        <v>14.762545146514967</v>
      </c>
      <c r="U412" s="1" t="s">
        <v>1115</v>
      </c>
      <c r="V412" s="1" t="s">
        <v>1115</v>
      </c>
      <c r="W412" s="1">
        <v>38.461498260498047</v>
      </c>
      <c r="X412" s="1">
        <v>11.91670036315918</v>
      </c>
      <c r="Y412">
        <v>5.0497759999999996</v>
      </c>
      <c r="Z412">
        <v>100.37575658184339</v>
      </c>
      <c r="AA412">
        <v>0.2357718</v>
      </c>
      <c r="AB412" t="s">
        <v>1118</v>
      </c>
      <c r="AC412" t="s">
        <v>1119</v>
      </c>
      <c r="AD412">
        <v>18706007372.790001</v>
      </c>
      <c r="AE412" t="s">
        <v>1120</v>
      </c>
      <c r="AF412">
        <v>1.2099225521087646</v>
      </c>
      <c r="AG412">
        <v>36.552162500000001</v>
      </c>
    </row>
    <row r="413" spans="1:33" hidden="1" x14ac:dyDescent="0.3">
      <c r="A413" t="s">
        <v>721</v>
      </c>
      <c r="B413" t="s">
        <v>721</v>
      </c>
      <c r="C413" t="s">
        <v>1571</v>
      </c>
      <c r="D413" t="s">
        <v>221</v>
      </c>
      <c r="E413" t="s">
        <v>27</v>
      </c>
      <c r="F413">
        <v>106639000</v>
      </c>
      <c r="G413" t="s">
        <v>1063</v>
      </c>
      <c r="H413" s="6">
        <v>4.7104999999999998E-4</v>
      </c>
      <c r="I413">
        <v>28.064599999999999</v>
      </c>
      <c r="J413">
        <v>832113</v>
      </c>
      <c r="K413">
        <v>1921</v>
      </c>
      <c r="L413">
        <v>6700</v>
      </c>
      <c r="M413" t="s">
        <v>1073</v>
      </c>
      <c r="N413" s="1">
        <v>153.685</v>
      </c>
      <c r="O413" s="1">
        <v>7998.9</v>
      </c>
      <c r="P413" s="1">
        <v>5.607023223720927</v>
      </c>
      <c r="Q413" s="1">
        <v>7.8973358836840077</v>
      </c>
      <c r="R413" s="1">
        <v>12.799259898236008</v>
      </c>
      <c r="S413" s="1">
        <v>5.1343915722122393</v>
      </c>
      <c r="T413" s="1">
        <v>6.7837628530482847</v>
      </c>
      <c r="U413" s="1" t="s">
        <v>1115</v>
      </c>
      <c r="V413" s="1" t="s">
        <v>1115</v>
      </c>
      <c r="W413" s="1">
        <v>33.333301544189453</v>
      </c>
      <c r="X413" s="1">
        <v>6.8333301544189453</v>
      </c>
      <c r="Y413">
        <v>5.2991590000000004</v>
      </c>
      <c r="Z413">
        <v>85.693444884143432</v>
      </c>
      <c r="AA413">
        <v>7.2508689999999998</v>
      </c>
      <c r="AB413" t="s">
        <v>1144</v>
      </c>
      <c r="AC413" t="s">
        <v>1119</v>
      </c>
      <c r="AD413">
        <v>16169673237.929998</v>
      </c>
      <c r="AE413" t="s">
        <v>1120</v>
      </c>
      <c r="AF413">
        <v>0.43360406160354614</v>
      </c>
      <c r="AG413">
        <v>30.685870900000001</v>
      </c>
    </row>
    <row r="414" spans="1:33" hidden="1" x14ac:dyDescent="0.3">
      <c r="A414" t="s">
        <v>717</v>
      </c>
      <c r="B414" t="s">
        <v>717</v>
      </c>
      <c r="C414" t="s">
        <v>1572</v>
      </c>
      <c r="D414" t="s">
        <v>217</v>
      </c>
      <c r="E414" t="s">
        <v>25</v>
      </c>
      <c r="F414">
        <v>1420188000</v>
      </c>
      <c r="G414" t="s">
        <v>1063</v>
      </c>
      <c r="H414" s="6">
        <v>2.1872100000000002E-3</v>
      </c>
      <c r="I414">
        <v>22.000499999999999</v>
      </c>
      <c r="J414">
        <v>9848971</v>
      </c>
      <c r="K414">
        <v>1956</v>
      </c>
      <c r="L414">
        <v>99000</v>
      </c>
      <c r="M414" t="s">
        <v>1092</v>
      </c>
      <c r="N414" s="1">
        <v>59.31</v>
      </c>
      <c r="O414" s="1">
        <v>28091</v>
      </c>
      <c r="P414" s="1">
        <v>8.1044452783989396</v>
      </c>
      <c r="Q414" s="1">
        <v>12.249474920793137</v>
      </c>
      <c r="R414" s="1">
        <v>14.776974831796661</v>
      </c>
      <c r="S414" s="1">
        <v>-4.3354080084157403</v>
      </c>
      <c r="T414" s="1">
        <v>-5.4782315714589753</v>
      </c>
      <c r="U414" s="1" t="s">
        <v>1115</v>
      </c>
      <c r="V414" s="1" t="s">
        <v>1115</v>
      </c>
      <c r="W414" s="1">
        <v>25</v>
      </c>
      <c r="X414" s="1">
        <v>3.5833299160003662</v>
      </c>
      <c r="Y414">
        <v>2.3402470000000002</v>
      </c>
      <c r="Z414">
        <v>90.953521706711555</v>
      </c>
      <c r="AA414">
        <v>-1.9298439999999999</v>
      </c>
      <c r="AB414" t="s">
        <v>1122</v>
      </c>
      <c r="AC414" t="s">
        <v>1119</v>
      </c>
      <c r="AD414">
        <v>75397807040.280014</v>
      </c>
      <c r="AE414" t="s">
        <v>1120</v>
      </c>
      <c r="AF414">
        <v>0.90925610065460205</v>
      </c>
      <c r="AG414">
        <v>21.799287870000001</v>
      </c>
    </row>
    <row r="415" spans="1:33" hidden="1" x14ac:dyDescent="0.3">
      <c r="A415" t="s">
        <v>722</v>
      </c>
      <c r="B415" t="s">
        <v>722</v>
      </c>
      <c r="C415" t="s">
        <v>1573</v>
      </c>
      <c r="D415" t="s">
        <v>222</v>
      </c>
      <c r="E415" t="s">
        <v>21</v>
      </c>
      <c r="F415">
        <v>53154640</v>
      </c>
      <c r="G415" t="s">
        <v>1063</v>
      </c>
      <c r="H415" s="6">
        <v>3.9838999999999999E-4</v>
      </c>
      <c r="I415">
        <v>15.428900000000001</v>
      </c>
      <c r="J415">
        <v>290739</v>
      </c>
      <c r="K415">
        <v>1930</v>
      </c>
      <c r="L415">
        <v>12800</v>
      </c>
      <c r="M415" t="s">
        <v>1079</v>
      </c>
      <c r="N415" s="1">
        <v>246.14</v>
      </c>
      <c r="O415" s="1">
        <v>4842.5</v>
      </c>
      <c r="P415" s="1">
        <v>8.1267814348082581</v>
      </c>
      <c r="Q415" s="1">
        <v>18.827052142488384</v>
      </c>
      <c r="R415" s="1">
        <v>24.92927207021167</v>
      </c>
      <c r="S415" s="1">
        <v>12.234270162473427</v>
      </c>
      <c r="T415" s="1">
        <v>15.81805350664562</v>
      </c>
      <c r="U415" s="1" t="s">
        <v>1116</v>
      </c>
      <c r="V415" s="1" t="s">
        <v>1115</v>
      </c>
      <c r="W415" s="1">
        <v>20</v>
      </c>
      <c r="X415" s="1">
        <v>15.25</v>
      </c>
      <c r="Y415">
        <v>10.03884</v>
      </c>
      <c r="Z415">
        <v>94.060189290415977</v>
      </c>
      <c r="AA415">
        <v>9.1790389999999995</v>
      </c>
      <c r="AB415" t="s">
        <v>1175</v>
      </c>
      <c r="AC415" t="s">
        <v>1119</v>
      </c>
      <c r="AD415">
        <v>13683067171.380003</v>
      </c>
      <c r="AE415" t="s">
        <v>1120</v>
      </c>
      <c r="AF415">
        <v>0.86597704887390137</v>
      </c>
      <c r="AG415">
        <v>30.503462500000001</v>
      </c>
    </row>
    <row r="416" spans="1:33" x14ac:dyDescent="0.3">
      <c r="A416" t="s">
        <v>870</v>
      </c>
      <c r="B416" t="s">
        <v>870</v>
      </c>
      <c r="C416" t="s">
        <v>1574</v>
      </c>
      <c r="D416" t="s">
        <v>369</v>
      </c>
      <c r="E416" t="s">
        <v>19</v>
      </c>
      <c r="F416">
        <v>152417200</v>
      </c>
      <c r="G416" t="s">
        <v>1065</v>
      </c>
      <c r="H416" s="6">
        <v>1.5903999999999998E-3</v>
      </c>
      <c r="I416">
        <v>57.434699999999999</v>
      </c>
      <c r="J416">
        <v>653217</v>
      </c>
      <c r="K416">
        <v>1987</v>
      </c>
      <c r="L416">
        <v>19000</v>
      </c>
      <c r="M416" t="s">
        <v>1071</v>
      </c>
      <c r="N416" s="1">
        <v>340.64</v>
      </c>
      <c r="O416" s="1">
        <v>5081.5420000000004</v>
      </c>
      <c r="P416" s="1">
        <v>10.448234433811136</v>
      </c>
      <c r="Q416" s="1">
        <v>19.375890231744616</v>
      </c>
      <c r="R416" s="1">
        <v>22.867822405088848</v>
      </c>
      <c r="S416" s="1">
        <v>9.0094088322669563</v>
      </c>
      <c r="T416" s="1">
        <v>13.102752569269246</v>
      </c>
      <c r="U416" s="1" t="s">
        <v>1116</v>
      </c>
      <c r="V416" s="1" t="s">
        <v>1115</v>
      </c>
      <c r="W416" s="1">
        <v>33.333301544189453</v>
      </c>
      <c r="X416" s="1">
        <v>29.16670036315918</v>
      </c>
      <c r="Y416">
        <v>2.47533</v>
      </c>
      <c r="Z416">
        <v>97.925323957536193</v>
      </c>
      <c r="AA416">
        <v>30.085070000000002</v>
      </c>
      <c r="AB416" t="s">
        <v>1118</v>
      </c>
      <c r="AC416" t="s">
        <v>1119</v>
      </c>
      <c r="AD416">
        <v>54865617324.18</v>
      </c>
      <c r="AE416" t="s">
        <v>1120</v>
      </c>
      <c r="AF416">
        <v>1.209923267364502</v>
      </c>
      <c r="AG416">
        <v>13.474762500000001</v>
      </c>
    </row>
    <row r="417" spans="1:33" hidden="1" x14ac:dyDescent="0.3">
      <c r="A417" t="s">
        <v>724</v>
      </c>
      <c r="B417" t="s">
        <v>724</v>
      </c>
      <c r="C417" t="s">
        <v>1575</v>
      </c>
      <c r="D417" t="s">
        <v>224</v>
      </c>
      <c r="E417" t="s">
        <v>47</v>
      </c>
      <c r="F417">
        <v>1088673000</v>
      </c>
      <c r="G417" t="s">
        <v>1063</v>
      </c>
      <c r="H417" s="6">
        <v>2.1476799999999999E-3</v>
      </c>
      <c r="I417">
        <v>21.3629</v>
      </c>
      <c r="J417">
        <v>3777399</v>
      </c>
      <c r="K417">
        <v>1945</v>
      </c>
      <c r="L417">
        <v>27300</v>
      </c>
      <c r="M417" t="s">
        <v>1075</v>
      </c>
      <c r="N417" s="1">
        <v>70.02</v>
      </c>
      <c r="O417" s="1">
        <v>23113</v>
      </c>
      <c r="P417" s="1">
        <v>6.0821333073528026</v>
      </c>
      <c r="Q417" s="1">
        <v>10.418379267079134</v>
      </c>
      <c r="R417" s="1">
        <v>15.999653874442954</v>
      </c>
      <c r="S417" s="1">
        <v>2.26340455244664</v>
      </c>
      <c r="T417" s="1">
        <v>3.7525226046660016</v>
      </c>
      <c r="U417" s="1" t="s">
        <v>1116</v>
      </c>
      <c r="V417" s="1" t="s">
        <v>1115</v>
      </c>
      <c r="W417" s="1">
        <v>28.571399688720703</v>
      </c>
      <c r="X417" s="1">
        <v>12.25</v>
      </c>
      <c r="Y417">
        <v>2.2035900000000002</v>
      </c>
      <c r="Z417">
        <v>65.342477852172635</v>
      </c>
      <c r="AA417">
        <v>14.207079999999999</v>
      </c>
      <c r="AB417" t="s">
        <v>1147</v>
      </c>
      <c r="AC417" t="s">
        <v>1119</v>
      </c>
      <c r="AD417">
        <v>73920885021.200012</v>
      </c>
      <c r="AE417" t="s">
        <v>1120</v>
      </c>
      <c r="AF417">
        <v>0.66996455192565918</v>
      </c>
      <c r="AG417">
        <v>32.984450629999998</v>
      </c>
    </row>
    <row r="418" spans="1:33" hidden="1" x14ac:dyDescent="0.3">
      <c r="A418" t="s">
        <v>826</v>
      </c>
      <c r="B418" t="s">
        <v>826</v>
      </c>
      <c r="C418" t="s">
        <v>1576</v>
      </c>
      <c r="D418" t="s">
        <v>325</v>
      </c>
      <c r="E418" t="s">
        <v>33</v>
      </c>
      <c r="F418">
        <v>342913400</v>
      </c>
      <c r="G418" t="s">
        <v>1063</v>
      </c>
      <c r="H418" s="6">
        <v>1.2124899999999999E-3</v>
      </c>
      <c r="I418">
        <v>0</v>
      </c>
      <c r="J418">
        <v>601</v>
      </c>
      <c r="K418">
        <v>1998</v>
      </c>
      <c r="L418">
        <v>2400</v>
      </c>
      <c r="M418" t="s">
        <v>1081</v>
      </c>
      <c r="N418" s="1">
        <v>125.86</v>
      </c>
      <c r="O418" s="1">
        <v>5291.4470000000001</v>
      </c>
      <c r="P418" s="1">
        <v>7.9939068880080466</v>
      </c>
      <c r="Q418" s="1">
        <v>40.370771926847226</v>
      </c>
      <c r="R418" s="1">
        <v>63.2115563096446</v>
      </c>
      <c r="S418" s="1">
        <v>6.1245499258033274</v>
      </c>
      <c r="T418" s="1">
        <v>10.244465662265899</v>
      </c>
      <c r="U418" s="1" t="s">
        <v>1116</v>
      </c>
      <c r="V418" s="1" t="s">
        <v>1115</v>
      </c>
      <c r="W418" s="1">
        <v>28.571399688720703</v>
      </c>
      <c r="X418" s="1">
        <v>24.5</v>
      </c>
      <c r="Y418">
        <v>4.5324710000000001</v>
      </c>
      <c r="Z418">
        <v>105.29514701652249</v>
      </c>
      <c r="AA418">
        <v>6.8215739999999997E-2</v>
      </c>
      <c r="AB418" t="s">
        <v>1250</v>
      </c>
      <c r="AC418" t="s">
        <v>1119</v>
      </c>
      <c r="AD418">
        <v>42059335674.23999</v>
      </c>
      <c r="AE418" t="s">
        <v>1120</v>
      </c>
      <c r="AF418">
        <v>1.0488724708557129</v>
      </c>
      <c r="AG418">
        <v>13.6428625</v>
      </c>
    </row>
    <row r="419" spans="1:33" hidden="1" x14ac:dyDescent="0.3">
      <c r="A419" t="s">
        <v>683</v>
      </c>
      <c r="B419" t="s">
        <v>683</v>
      </c>
      <c r="C419" t="s">
        <v>1577</v>
      </c>
      <c r="D419" t="s">
        <v>182</v>
      </c>
      <c r="E419" t="s">
        <v>14</v>
      </c>
      <c r="F419">
        <v>325800000</v>
      </c>
      <c r="G419" t="s">
        <v>1063</v>
      </c>
      <c r="H419" s="6">
        <v>3.5667700000000004E-3</v>
      </c>
      <c r="I419">
        <v>31.1797</v>
      </c>
      <c r="J419">
        <v>1402361</v>
      </c>
      <c r="K419">
        <v>1925</v>
      </c>
      <c r="L419">
        <v>22850</v>
      </c>
      <c r="M419" t="s">
        <v>1093</v>
      </c>
      <c r="N419" s="1">
        <v>369.17</v>
      </c>
      <c r="O419" s="1">
        <v>8297</v>
      </c>
      <c r="P419" s="1">
        <v>9.1760299120885342</v>
      </c>
      <c r="Q419" s="1">
        <v>36.446908521152224</v>
      </c>
      <c r="R419" s="1">
        <v>50.873809810774986</v>
      </c>
      <c r="S419" s="1">
        <v>19.849004259012013</v>
      </c>
      <c r="T419" s="1">
        <v>34.905134503931052</v>
      </c>
      <c r="U419" s="1" t="s">
        <v>1115</v>
      </c>
      <c r="V419" s="1" t="s">
        <v>1115</v>
      </c>
      <c r="W419" s="1">
        <v>30.769199371337891</v>
      </c>
      <c r="X419" s="1">
        <v>9.3333301544189453</v>
      </c>
      <c r="Y419">
        <v>2.7983319999999998</v>
      </c>
      <c r="Z419">
        <v>91.894680407353064</v>
      </c>
      <c r="AA419">
        <v>16.654039999999998</v>
      </c>
      <c r="AB419" t="s">
        <v>1149</v>
      </c>
      <c r="AC419" t="s">
        <v>1119</v>
      </c>
      <c r="AD419">
        <v>120109428000.00002</v>
      </c>
      <c r="AE419" t="s">
        <v>1120</v>
      </c>
      <c r="AF419">
        <v>1.0807533264160156</v>
      </c>
      <c r="AG419">
        <v>14.624585939999999</v>
      </c>
    </row>
    <row r="420" spans="1:33" x14ac:dyDescent="0.3">
      <c r="A420" t="s">
        <v>894</v>
      </c>
      <c r="B420" t="s">
        <v>894</v>
      </c>
      <c r="C420" t="s">
        <v>1578</v>
      </c>
      <c r="D420" t="s">
        <v>393</v>
      </c>
      <c r="E420" t="s">
        <v>47</v>
      </c>
      <c r="F420">
        <v>314333400</v>
      </c>
      <c r="G420" t="s">
        <v>1063</v>
      </c>
      <c r="H420" s="6">
        <v>1.43968E-3</v>
      </c>
      <c r="I420">
        <v>0</v>
      </c>
      <c r="J420">
        <v>57286</v>
      </c>
      <c r="K420">
        <v>1996</v>
      </c>
      <c r="L420">
        <v>15390</v>
      </c>
      <c r="M420" t="s">
        <v>1074</v>
      </c>
      <c r="N420" s="1">
        <v>161.93</v>
      </c>
      <c r="O420" s="1">
        <v>12857</v>
      </c>
      <c r="P420" s="1">
        <v>6.3441425574193451</v>
      </c>
      <c r="Q420" s="1">
        <v>10.251225013611261</v>
      </c>
      <c r="R420" s="1">
        <v>10.033444816053512</v>
      </c>
      <c r="S420" s="1">
        <v>2.7482226992091476</v>
      </c>
      <c r="T420" s="1">
        <v>3.3665995291685689</v>
      </c>
      <c r="U420" s="1" t="s">
        <v>1116</v>
      </c>
      <c r="V420" s="1" t="s">
        <v>1115</v>
      </c>
      <c r="W420" s="1">
        <v>33.333301544189453</v>
      </c>
      <c r="X420" s="1">
        <v>4.8333301544189453</v>
      </c>
      <c r="Y420">
        <v>2.5091109999999999</v>
      </c>
      <c r="Z420">
        <v>93.29040626258265</v>
      </c>
      <c r="AA420">
        <v>12.426349999999999</v>
      </c>
      <c r="AB420" t="s">
        <v>1118</v>
      </c>
      <c r="AC420" t="s">
        <v>1119</v>
      </c>
      <c r="AD420">
        <v>49551511343.32</v>
      </c>
      <c r="AE420" t="s">
        <v>1120</v>
      </c>
      <c r="AF420">
        <v>0.7722894549369812</v>
      </c>
      <c r="AG420">
        <v>23.934434499999998</v>
      </c>
    </row>
    <row r="421" spans="1:33" hidden="1" x14ac:dyDescent="0.3">
      <c r="A421" t="s">
        <v>832</v>
      </c>
      <c r="B421" t="s">
        <v>832</v>
      </c>
      <c r="C421" t="s">
        <v>1579</v>
      </c>
      <c r="D421" t="s">
        <v>331</v>
      </c>
      <c r="E421" t="s">
        <v>29</v>
      </c>
      <c r="F421">
        <v>99822950</v>
      </c>
      <c r="G421" t="s">
        <v>1063</v>
      </c>
      <c r="H421" s="6">
        <v>6.1868999999999997E-4</v>
      </c>
      <c r="I421">
        <v>43.032400000000003</v>
      </c>
      <c r="J421">
        <v>436176</v>
      </c>
      <c r="K421">
        <v>2016</v>
      </c>
      <c r="L421">
        <v>16422</v>
      </c>
      <c r="M421" t="s">
        <v>1064</v>
      </c>
      <c r="N421" s="1">
        <v>199.93</v>
      </c>
      <c r="O421" s="1">
        <v>4585.0640000000003</v>
      </c>
      <c r="P421" s="1">
        <v>8.4941950845754715</v>
      </c>
      <c r="Q421" s="1">
        <v>5.3191842033175538</v>
      </c>
      <c r="R421" s="1">
        <v>9.2827057593961602</v>
      </c>
      <c r="S421" s="1">
        <v>5.7490902803839061</v>
      </c>
      <c r="T421" s="1">
        <v>7.0980125208343878</v>
      </c>
      <c r="U421" s="1" t="s">
        <v>1115</v>
      </c>
      <c r="V421" s="1" t="s">
        <v>1115</v>
      </c>
      <c r="W421" s="1">
        <v>22.222200393676758</v>
      </c>
      <c r="X421" s="1">
        <v>1.6666699647903442</v>
      </c>
      <c r="Y421">
        <v>4.2086569999999996</v>
      </c>
      <c r="Z421">
        <v>102.21604435884475</v>
      </c>
      <c r="AA421">
        <v>18.079360000000001</v>
      </c>
      <c r="AB421" t="s">
        <v>1144</v>
      </c>
      <c r="AC421" t="s">
        <v>1119</v>
      </c>
      <c r="AD421">
        <v>21425998631.919998</v>
      </c>
      <c r="AE421" t="s">
        <v>1120</v>
      </c>
      <c r="AF421">
        <v>1.0660732984542847</v>
      </c>
      <c r="AG421">
        <v>27.753755829999999</v>
      </c>
    </row>
    <row r="422" spans="1:33" hidden="1" x14ac:dyDescent="0.3">
      <c r="A422" t="s">
        <v>619</v>
      </c>
      <c r="B422" t="s">
        <v>619</v>
      </c>
      <c r="C422" t="s">
        <v>1580</v>
      </c>
      <c r="D422" t="s">
        <v>118</v>
      </c>
      <c r="E422" t="s">
        <v>12</v>
      </c>
      <c r="F422">
        <v>175571400</v>
      </c>
      <c r="G422" t="s">
        <v>1065</v>
      </c>
      <c r="H422" s="6">
        <v>5.9564999999999998E-4</v>
      </c>
      <c r="I422">
        <v>6.1627000000000001</v>
      </c>
      <c r="J422">
        <v>1765031</v>
      </c>
      <c r="K422">
        <v>1994</v>
      </c>
      <c r="L422">
        <v>10640</v>
      </c>
      <c r="M422" t="s">
        <v>1105</v>
      </c>
      <c r="N422" s="1">
        <v>110.91500000000001</v>
      </c>
      <c r="O422" s="1">
        <v>22260.774000000001</v>
      </c>
      <c r="P422" s="1">
        <v>10.033900907442968</v>
      </c>
      <c r="Q422" s="1">
        <v>17.351930350669747</v>
      </c>
      <c r="R422" s="1">
        <v>22.873517335920123</v>
      </c>
      <c r="S422" s="1">
        <v>18.080153209806639</v>
      </c>
      <c r="T422" s="1">
        <v>22.615191642410316</v>
      </c>
      <c r="U422" s="1" t="s">
        <v>1115</v>
      </c>
      <c r="V422" s="1" t="s">
        <v>1115</v>
      </c>
      <c r="W422" s="1">
        <v>18.181800842285156</v>
      </c>
      <c r="X422" s="1">
        <v>11.16670036315918</v>
      </c>
      <c r="Y422">
        <v>0.95842369999999999</v>
      </c>
      <c r="Z422">
        <v>90.304345049636879</v>
      </c>
      <c r="AA422">
        <v>22.05237</v>
      </c>
      <c r="AB422" t="s">
        <v>1250</v>
      </c>
      <c r="AC422" t="s">
        <v>1119</v>
      </c>
      <c r="AD422">
        <v>21684824725.59</v>
      </c>
      <c r="AE422" t="s">
        <v>1120</v>
      </c>
      <c r="AF422">
        <v>1.3064554929733276</v>
      </c>
      <c r="AG422">
        <v>32.954553830000002</v>
      </c>
    </row>
    <row r="423" spans="1:33" hidden="1" x14ac:dyDescent="0.3">
      <c r="A423" t="s">
        <v>799</v>
      </c>
      <c r="B423" t="s">
        <v>799</v>
      </c>
      <c r="C423" t="s">
        <v>1581</v>
      </c>
      <c r="D423" t="s">
        <v>298</v>
      </c>
      <c r="E423" t="s">
        <v>14</v>
      </c>
      <c r="F423">
        <v>349024200</v>
      </c>
      <c r="G423" t="s">
        <v>1063</v>
      </c>
      <c r="H423" s="6">
        <v>9.6728999999999999E-4</v>
      </c>
      <c r="I423">
        <v>12.6637</v>
      </c>
      <c r="J423">
        <v>3135005</v>
      </c>
      <c r="K423">
        <v>1969</v>
      </c>
      <c r="L423">
        <v>41354</v>
      </c>
      <c r="M423" t="s">
        <v>1080</v>
      </c>
      <c r="N423" s="1">
        <v>82.57</v>
      </c>
      <c r="O423" s="1">
        <v>13692</v>
      </c>
      <c r="P423" s="1">
        <v>7.8851517258313661</v>
      </c>
      <c r="Q423" s="1">
        <v>22.83503457359236</v>
      </c>
      <c r="R423" s="1">
        <v>27.387224234441881</v>
      </c>
      <c r="S423" s="1">
        <v>0.92170941352326563</v>
      </c>
      <c r="T423" s="1">
        <v>6.3129146781815422</v>
      </c>
      <c r="U423" s="1" t="s">
        <v>1116</v>
      </c>
      <c r="V423" s="1" t="s">
        <v>1115</v>
      </c>
      <c r="W423" s="1">
        <v>25</v>
      </c>
      <c r="X423" s="1">
        <v>4.1666698455810547</v>
      </c>
      <c r="Y423">
        <v>1.2824739999999999</v>
      </c>
      <c r="Z423">
        <v>97.249354618254387</v>
      </c>
      <c r="AA423">
        <v>-1.9155960000000001</v>
      </c>
      <c r="AB423" t="s">
        <v>931</v>
      </c>
      <c r="AC423" t="s">
        <v>1119</v>
      </c>
      <c r="AD423">
        <v>31666962671.909996</v>
      </c>
      <c r="AE423" t="s">
        <v>1120</v>
      </c>
      <c r="AF423">
        <v>1.2052935361862183</v>
      </c>
      <c r="AG423">
        <v>20.99715625</v>
      </c>
    </row>
    <row r="424" spans="1:33" hidden="1" x14ac:dyDescent="0.3">
      <c r="A424" t="s">
        <v>997</v>
      </c>
      <c r="B424" t="s">
        <v>997</v>
      </c>
      <c r="C424" t="s">
        <v>1582</v>
      </c>
      <c r="D424" t="s">
        <v>495</v>
      </c>
      <c r="E424" t="s">
        <v>19</v>
      </c>
      <c r="F424">
        <v>206483900</v>
      </c>
      <c r="G424" t="s">
        <v>1065</v>
      </c>
      <c r="H424" s="6">
        <v>3.9399999999999998E-4</v>
      </c>
      <c r="I424">
        <v>25.295000000000002</v>
      </c>
      <c r="J424">
        <v>3056929</v>
      </c>
      <c r="K424">
        <v>2021</v>
      </c>
      <c r="L424">
        <v>40000</v>
      </c>
      <c r="M424" t="s">
        <v>1068</v>
      </c>
      <c r="N424" s="1">
        <v>59.42</v>
      </c>
      <c r="O424" s="1">
        <v>11661</v>
      </c>
      <c r="P424" s="1">
        <v>8.7171263951918583</v>
      </c>
      <c r="Q424" s="1">
        <v>14.141154274933539</v>
      </c>
      <c r="R424" s="1">
        <v>16.765285996055226</v>
      </c>
      <c r="S424" s="1">
        <v>15.913817767801453</v>
      </c>
      <c r="T424" s="1">
        <v>31.14551504700923</v>
      </c>
      <c r="U424" s="1" t="s">
        <v>1115</v>
      </c>
      <c r="V424" s="1" t="s">
        <v>1115</v>
      </c>
      <c r="W424" s="1">
        <v>27.272699356079102</v>
      </c>
      <c r="X424" s="1">
        <v>5.4166698455810547</v>
      </c>
      <c r="Y424">
        <v>4.5888660000000003</v>
      </c>
      <c r="Z424">
        <v>92.390520837594053</v>
      </c>
      <c r="AA424">
        <v>7.6160360000000003</v>
      </c>
      <c r="AB424" t="s">
        <v>1041</v>
      </c>
      <c r="AC424" t="s">
        <v>1119</v>
      </c>
      <c r="AD424">
        <v>14402249514.000002</v>
      </c>
      <c r="AE424" t="s">
        <v>1120</v>
      </c>
      <c r="AF424">
        <v>1.1935857534408569</v>
      </c>
      <c r="AG424">
        <v>13.2740375</v>
      </c>
    </row>
    <row r="425" spans="1:33" hidden="1" x14ac:dyDescent="0.3">
      <c r="A425" t="s">
        <v>806</v>
      </c>
      <c r="B425" t="s">
        <v>806</v>
      </c>
      <c r="C425" t="s">
        <v>1583</v>
      </c>
      <c r="D425" t="s">
        <v>305</v>
      </c>
      <c r="E425" t="s">
        <v>27</v>
      </c>
      <c r="F425">
        <v>184498200</v>
      </c>
      <c r="G425" t="s">
        <v>1063</v>
      </c>
      <c r="H425" s="6">
        <v>1.0940699999999999E-3</v>
      </c>
      <c r="I425">
        <v>634.10350000000005</v>
      </c>
      <c r="J425">
        <v>1907084</v>
      </c>
      <c r="K425">
        <v>1972</v>
      </c>
      <c r="L425">
        <v>10000</v>
      </c>
      <c r="M425" t="s">
        <v>1090</v>
      </c>
      <c r="N425" s="1">
        <v>221.5</v>
      </c>
      <c r="O425" s="1">
        <v>8820.7000000000007</v>
      </c>
      <c r="P425" s="1">
        <v>6.939800063243065</v>
      </c>
      <c r="Q425" s="1">
        <v>-0.45801353634065323</v>
      </c>
      <c r="R425" s="1">
        <v>26.434409967462898</v>
      </c>
      <c r="S425" s="1">
        <v>6.544859253674093</v>
      </c>
      <c r="T425" s="1">
        <v>8.3191946052562766</v>
      </c>
      <c r="U425" s="1" t="s">
        <v>1115</v>
      </c>
      <c r="V425" s="1" t="s">
        <v>1115</v>
      </c>
      <c r="W425" s="1">
        <v>30.769199371337891</v>
      </c>
      <c r="X425" s="1">
        <v>4</v>
      </c>
      <c r="Y425">
        <v>1.8450070000000001</v>
      </c>
      <c r="Z425">
        <v>83.885286346861221</v>
      </c>
      <c r="AA425">
        <v>1.834754</v>
      </c>
      <c r="AB425" t="s">
        <v>1149</v>
      </c>
      <c r="AC425" t="s">
        <v>1119</v>
      </c>
      <c r="AD425">
        <v>42813964218.959999</v>
      </c>
      <c r="AE425" t="s">
        <v>1120</v>
      </c>
      <c r="AF425">
        <v>0.79793155193328857</v>
      </c>
      <c r="AG425">
        <v>24.66332044</v>
      </c>
    </row>
    <row r="426" spans="1:33" hidden="1" x14ac:dyDescent="0.3">
      <c r="A426" t="s">
        <v>728</v>
      </c>
      <c r="B426" t="s">
        <v>728</v>
      </c>
      <c r="C426" t="s">
        <v>1584</v>
      </c>
      <c r="D426" t="s">
        <v>228</v>
      </c>
      <c r="E426" t="s">
        <v>21</v>
      </c>
      <c r="F426">
        <v>147941800</v>
      </c>
      <c r="G426" t="s">
        <v>1063</v>
      </c>
      <c r="H426" s="6">
        <v>3.9396E-4</v>
      </c>
      <c r="I426">
        <v>96.742599999999996</v>
      </c>
      <c r="J426">
        <v>2001655</v>
      </c>
      <c r="K426">
        <v>1901</v>
      </c>
      <c r="L426">
        <v>71300</v>
      </c>
      <c r="M426" t="s">
        <v>1079</v>
      </c>
      <c r="N426" s="1">
        <v>90</v>
      </c>
      <c r="O426" s="1">
        <v>16947.400000000001</v>
      </c>
      <c r="P426" s="1">
        <v>7.4718609621956578</v>
      </c>
      <c r="Q426" s="1">
        <v>6.269398255779647</v>
      </c>
      <c r="R426" s="1">
        <v>1.8982262765969999</v>
      </c>
      <c r="S426" s="1">
        <v>4.8073550280057828</v>
      </c>
      <c r="T426" s="1">
        <v>7.4134408817224653</v>
      </c>
      <c r="U426" s="1" t="s">
        <v>1115</v>
      </c>
      <c r="V426" s="1" t="s">
        <v>1115</v>
      </c>
      <c r="W426" s="1">
        <v>36.363601684570313</v>
      </c>
      <c r="X426" s="1">
        <v>0.66666698455810547</v>
      </c>
      <c r="Y426">
        <v>4.1512779999999996</v>
      </c>
      <c r="Z426">
        <v>103.46198546937222</v>
      </c>
      <c r="AA426">
        <v>-10.67183</v>
      </c>
      <c r="AB426" t="s">
        <v>1179</v>
      </c>
      <c r="AC426" t="s">
        <v>1119</v>
      </c>
      <c r="AD426">
        <v>13635794415.620001</v>
      </c>
      <c r="AE426" t="s">
        <v>1120</v>
      </c>
      <c r="AF426">
        <v>1.0628601312637329</v>
      </c>
      <c r="AG426">
        <v>25.310990629999999</v>
      </c>
    </row>
    <row r="427" spans="1:33" hidden="1" x14ac:dyDescent="0.3">
      <c r="A427" t="s">
        <v>855</v>
      </c>
      <c r="B427" t="s">
        <v>855</v>
      </c>
      <c r="C427" t="s">
        <v>1585</v>
      </c>
      <c r="D427" t="s">
        <v>354</v>
      </c>
      <c r="E427" t="s">
        <v>19</v>
      </c>
      <c r="F427">
        <v>158974100</v>
      </c>
      <c r="G427" t="s">
        <v>1065</v>
      </c>
      <c r="H427" s="6">
        <v>5.0712000000000001E-4</v>
      </c>
      <c r="I427">
        <v>14.4267</v>
      </c>
      <c r="J427">
        <v>1872979</v>
      </c>
      <c r="K427">
        <v>2002</v>
      </c>
      <c r="L427">
        <v>11150</v>
      </c>
      <c r="M427" t="s">
        <v>1072</v>
      </c>
      <c r="N427" s="1">
        <v>103.65</v>
      </c>
      <c r="O427" s="1">
        <v>5485.5</v>
      </c>
      <c r="P427" s="1">
        <v>9.4413352986667984</v>
      </c>
      <c r="Q427" s="1">
        <v>23.24674140916963</v>
      </c>
      <c r="R427" s="1">
        <v>27.837024883784522</v>
      </c>
      <c r="S427" s="1">
        <v>18.011407118470839</v>
      </c>
      <c r="T427" s="1">
        <v>20.855205457504809</v>
      </c>
      <c r="U427" s="1" t="s">
        <v>1116</v>
      </c>
      <c r="V427" s="1" t="s">
        <v>1115</v>
      </c>
      <c r="W427" s="1">
        <v>25</v>
      </c>
      <c r="X427" s="1">
        <v>6.8333301544189453</v>
      </c>
      <c r="Y427">
        <v>1.10941</v>
      </c>
      <c r="Z427">
        <v>83.316549116626589</v>
      </c>
      <c r="AA427">
        <v>2.0178699999999998</v>
      </c>
      <c r="AB427" t="s">
        <v>931</v>
      </c>
      <c r="AC427" t="s">
        <v>1119</v>
      </c>
      <c r="AD427">
        <v>17372690194.400002</v>
      </c>
      <c r="AE427" t="s">
        <v>1120</v>
      </c>
      <c r="AF427">
        <v>1.172021746635437</v>
      </c>
      <c r="AG427">
        <v>27.954246879999999</v>
      </c>
    </row>
    <row r="428" spans="1:33" hidden="1" x14ac:dyDescent="0.3">
      <c r="A428" t="s">
        <v>653</v>
      </c>
      <c r="B428" t="s">
        <v>653</v>
      </c>
      <c r="C428" t="s">
        <v>1586</v>
      </c>
      <c r="D428" t="s">
        <v>152</v>
      </c>
      <c r="E428" t="s">
        <v>14</v>
      </c>
      <c r="F428">
        <v>438200000</v>
      </c>
      <c r="G428" t="s">
        <v>1063</v>
      </c>
      <c r="H428" s="6">
        <v>4.7674000000000002E-4</v>
      </c>
      <c r="I428">
        <v>0</v>
      </c>
      <c r="J428">
        <v>119498</v>
      </c>
      <c r="K428">
        <v>2003</v>
      </c>
      <c r="L428">
        <v>18000</v>
      </c>
      <c r="M428" t="s">
        <v>1088</v>
      </c>
      <c r="N428" s="1">
        <v>33.880000000000003</v>
      </c>
      <c r="O428" s="1">
        <v>17526</v>
      </c>
      <c r="P428" s="1">
        <v>7.0008568507958566</v>
      </c>
      <c r="Q428" s="1">
        <v>17.208718475407967</v>
      </c>
      <c r="R428" s="1">
        <v>33.938667123522357</v>
      </c>
      <c r="S428" s="1">
        <v>3.0180585914729976</v>
      </c>
      <c r="T428" s="1">
        <v>17.373588285268607</v>
      </c>
      <c r="U428" s="1" t="s">
        <v>1116</v>
      </c>
      <c r="V428" s="1" t="s">
        <v>1116</v>
      </c>
      <c r="W428" s="1">
        <v>36.363601684570313</v>
      </c>
      <c r="X428" s="1">
        <v>1.9166699647903442</v>
      </c>
      <c r="Y428">
        <v>3.176666</v>
      </c>
      <c r="Z428">
        <v>119.60959791650212</v>
      </c>
      <c r="AA428">
        <v>0.65233750000000001</v>
      </c>
      <c r="AB428" t="s">
        <v>1179</v>
      </c>
      <c r="AC428" t="s">
        <v>1119</v>
      </c>
      <c r="AD428">
        <v>15959244000</v>
      </c>
      <c r="AE428" t="s">
        <v>1120</v>
      </c>
      <c r="AF428">
        <v>1.1333111524581909</v>
      </c>
      <c r="AG428">
        <v>17.197840630000002</v>
      </c>
    </row>
    <row r="429" spans="1:33" hidden="1" x14ac:dyDescent="0.3">
      <c r="A429" t="s">
        <v>767</v>
      </c>
      <c r="B429" t="s">
        <v>767</v>
      </c>
      <c r="C429" t="s">
        <v>1587</v>
      </c>
      <c r="D429" t="s">
        <v>267</v>
      </c>
      <c r="E429" t="s">
        <v>29</v>
      </c>
      <c r="F429">
        <v>378400000</v>
      </c>
      <c r="G429" t="s">
        <v>1063</v>
      </c>
      <c r="H429" s="6">
        <v>2.6462200000000003E-3</v>
      </c>
      <c r="I429">
        <v>45.887599999999999</v>
      </c>
      <c r="J429">
        <v>1471006</v>
      </c>
      <c r="K429">
        <v>1946</v>
      </c>
      <c r="L429">
        <v>46000</v>
      </c>
      <c r="M429" t="s">
        <v>1064</v>
      </c>
      <c r="N429" s="1">
        <v>252.14</v>
      </c>
      <c r="O429" s="1">
        <v>18449</v>
      </c>
      <c r="P429" s="1">
        <v>9.1300502394498526</v>
      </c>
      <c r="Q429" s="1">
        <v>12.781180551791424</v>
      </c>
      <c r="R429" s="1">
        <v>15.399208629193994</v>
      </c>
      <c r="S429" s="1">
        <v>7.7942327478066744</v>
      </c>
      <c r="T429" s="1">
        <v>11.018327957176947</v>
      </c>
      <c r="U429" s="1" t="s">
        <v>1116</v>
      </c>
      <c r="V429" s="1" t="s">
        <v>1115</v>
      </c>
      <c r="W429" s="1">
        <v>40</v>
      </c>
      <c r="X429" s="1">
        <v>10.41670036315918</v>
      </c>
      <c r="Y429">
        <v>5.1938649999999997</v>
      </c>
      <c r="Z429">
        <v>82.61162558574101</v>
      </c>
      <c r="AA429">
        <v>10.74797</v>
      </c>
      <c r="AB429" t="s">
        <v>1216</v>
      </c>
      <c r="AC429" t="s">
        <v>1119</v>
      </c>
      <c r="AD429">
        <v>102736157124.92001</v>
      </c>
      <c r="AE429" t="s">
        <v>1120</v>
      </c>
      <c r="AF429">
        <v>1.070747971534729</v>
      </c>
      <c r="AG429">
        <v>28.938649999999999</v>
      </c>
    </row>
    <row r="430" spans="1:33" hidden="1" x14ac:dyDescent="0.3">
      <c r="A430" t="s">
        <v>731</v>
      </c>
      <c r="B430" t="s">
        <v>731</v>
      </c>
      <c r="C430" t="s">
        <v>1588</v>
      </c>
      <c r="D430" t="s">
        <v>231</v>
      </c>
      <c r="E430" t="s">
        <v>27</v>
      </c>
      <c r="F430">
        <v>507604000</v>
      </c>
      <c r="G430" t="s">
        <v>1063</v>
      </c>
      <c r="H430" s="6">
        <v>1.1345400000000001E-3</v>
      </c>
      <c r="I430">
        <v>27.652200000000001</v>
      </c>
      <c r="J430">
        <v>2696701</v>
      </c>
      <c r="K430">
        <v>1969</v>
      </c>
      <c r="L430">
        <v>71000</v>
      </c>
      <c r="M430" t="s">
        <v>1109</v>
      </c>
      <c r="N430" s="1">
        <v>80.12</v>
      </c>
      <c r="O430" s="1">
        <v>68636.145999999993</v>
      </c>
      <c r="P430" s="1">
        <v>7.722409876360123</v>
      </c>
      <c r="Q430" s="1">
        <v>1.9796682640077143</v>
      </c>
      <c r="R430" s="1">
        <v>3.4078763688159297</v>
      </c>
      <c r="S430" s="1">
        <v>5.3936919819467875</v>
      </c>
      <c r="T430" s="1">
        <v>11.923895017783167</v>
      </c>
      <c r="U430" s="1" t="s">
        <v>1115</v>
      </c>
      <c r="V430" s="1" t="s">
        <v>1115</v>
      </c>
      <c r="W430" s="1">
        <v>25</v>
      </c>
      <c r="X430" s="1">
        <v>3.0833299160003662</v>
      </c>
      <c r="Y430">
        <v>5.4906519999999999</v>
      </c>
      <c r="Z430">
        <v>88.92159806565499</v>
      </c>
      <c r="AA430">
        <v>7.8314240000000002</v>
      </c>
      <c r="AB430" t="s">
        <v>1122</v>
      </c>
      <c r="AC430" t="s">
        <v>1119</v>
      </c>
      <c r="AD430">
        <v>39039825101.290001</v>
      </c>
      <c r="AE430" t="s">
        <v>1120</v>
      </c>
      <c r="AF430">
        <v>0.90839725732803345</v>
      </c>
      <c r="AG430">
        <v>12.067884380000001</v>
      </c>
    </row>
    <row r="431" spans="1:33" hidden="1" x14ac:dyDescent="0.3">
      <c r="A431" t="s">
        <v>552</v>
      </c>
      <c r="B431" t="s">
        <v>552</v>
      </c>
      <c r="C431" t="s">
        <v>1589</v>
      </c>
      <c r="D431" t="s">
        <v>51</v>
      </c>
      <c r="E431" t="s">
        <v>17</v>
      </c>
      <c r="F431">
        <v>7128000000</v>
      </c>
      <c r="G431" t="s">
        <v>1063</v>
      </c>
      <c r="H431" s="6">
        <v>4.0543599999999999E-3</v>
      </c>
      <c r="I431">
        <v>7.0513000000000003</v>
      </c>
      <c r="J431">
        <v>37379601</v>
      </c>
      <c r="K431">
        <v>1983</v>
      </c>
      <c r="L431">
        <v>203000</v>
      </c>
      <c r="M431" t="s">
        <v>1099</v>
      </c>
      <c r="N431" s="1">
        <v>19.29</v>
      </c>
      <c r="O431" s="1">
        <v>120741</v>
      </c>
      <c r="P431" s="1">
        <v>6.1665829574917685</v>
      </c>
      <c r="Q431" s="1">
        <v>-7.0597394422772712</v>
      </c>
      <c r="R431" s="1">
        <v>-3.7990409223047679</v>
      </c>
      <c r="S431" s="1">
        <v>1.5032949047212312</v>
      </c>
      <c r="T431" s="1">
        <v>2.3681606648472409</v>
      </c>
      <c r="U431" s="1" t="s">
        <v>1115</v>
      </c>
      <c r="V431" s="1" t="s">
        <v>1115</v>
      </c>
      <c r="W431" s="1">
        <v>23.076900482177734</v>
      </c>
      <c r="X431" s="1">
        <v>2.6666700839996338</v>
      </c>
      <c r="Y431">
        <v>2.1017809999999999</v>
      </c>
      <c r="Z431">
        <v>55.982073136577412</v>
      </c>
      <c r="AA431">
        <v>-0.99341670000000004</v>
      </c>
      <c r="AB431" t="s">
        <v>1122</v>
      </c>
      <c r="AC431" t="s">
        <v>1119</v>
      </c>
      <c r="AD431">
        <v>139566240000</v>
      </c>
      <c r="AE431" t="s">
        <v>1120</v>
      </c>
      <c r="AF431">
        <v>0.63996052742004395</v>
      </c>
      <c r="AG431">
        <v>23.81286094</v>
      </c>
    </row>
    <row r="432" spans="1:33" hidden="1" x14ac:dyDescent="0.3">
      <c r="A432" t="s">
        <v>760</v>
      </c>
      <c r="B432" t="s">
        <v>760</v>
      </c>
      <c r="C432" t="s">
        <v>1590</v>
      </c>
      <c r="D432" t="s">
        <v>260</v>
      </c>
      <c r="E432" t="s">
        <v>27</v>
      </c>
      <c r="F432">
        <v>202745000</v>
      </c>
      <c r="G432" t="s">
        <v>1063</v>
      </c>
      <c r="H432" s="6">
        <v>2.9136E-4</v>
      </c>
      <c r="I432">
        <v>23.5471</v>
      </c>
      <c r="J432">
        <v>1590470</v>
      </c>
      <c r="K432">
        <v>2003</v>
      </c>
      <c r="L432">
        <v>16300</v>
      </c>
      <c r="M432" t="s">
        <v>1090</v>
      </c>
      <c r="N432" s="1">
        <v>50.21</v>
      </c>
      <c r="O432" s="1">
        <v>10279.700000000001</v>
      </c>
      <c r="P432" s="1">
        <v>6.5629913000044802</v>
      </c>
      <c r="Q432" s="1">
        <v>9.783359436559433</v>
      </c>
      <c r="R432" s="1">
        <v>14.148272809517787</v>
      </c>
      <c r="S432" s="1">
        <v>2.0113542597150316</v>
      </c>
      <c r="T432" s="1">
        <v>2.9377787285063506</v>
      </c>
      <c r="U432" s="1" t="s">
        <v>1115</v>
      </c>
      <c r="V432" s="1" t="s">
        <v>1115</v>
      </c>
      <c r="W432" s="1">
        <v>21.428600311279297</v>
      </c>
      <c r="X432" s="1">
        <v>3.5</v>
      </c>
      <c r="Y432">
        <v>7.6450339999999999</v>
      </c>
      <c r="Z432">
        <v>94.39565825252167</v>
      </c>
      <c r="AA432">
        <v>-7.5253189999999996</v>
      </c>
      <c r="AB432" t="s">
        <v>1194</v>
      </c>
      <c r="AC432" t="s">
        <v>1119</v>
      </c>
      <c r="AD432">
        <v>11713625888.52</v>
      </c>
      <c r="AE432" t="s">
        <v>1120</v>
      </c>
      <c r="AF432">
        <v>0.76855760812759399</v>
      </c>
      <c r="AG432">
        <v>21.324940309999999</v>
      </c>
    </row>
    <row r="433" spans="1:33" hidden="1" x14ac:dyDescent="0.3">
      <c r="A433" t="s">
        <v>874</v>
      </c>
      <c r="B433" t="s">
        <v>874</v>
      </c>
      <c r="C433" t="s">
        <v>1591</v>
      </c>
      <c r="D433" t="s">
        <v>373</v>
      </c>
      <c r="E433" t="s">
        <v>21</v>
      </c>
      <c r="F433">
        <v>54535420</v>
      </c>
      <c r="G433" t="s">
        <v>1063</v>
      </c>
      <c r="H433" s="6">
        <v>1.07514E-3</v>
      </c>
      <c r="I433">
        <v>53.306399999999996</v>
      </c>
      <c r="J433">
        <v>320882</v>
      </c>
      <c r="K433">
        <v>2003</v>
      </c>
      <c r="L433">
        <v>14400</v>
      </c>
      <c r="M433" t="s">
        <v>1089</v>
      </c>
      <c r="N433" s="1">
        <v>685.35</v>
      </c>
      <c r="O433" s="1">
        <v>5429</v>
      </c>
      <c r="P433" s="1">
        <v>7.419835327753904</v>
      </c>
      <c r="Q433" s="1">
        <v>15.951372260084732</v>
      </c>
      <c r="R433" s="1">
        <v>40.79941057284951</v>
      </c>
      <c r="S433" s="1">
        <v>5.4315028649450996</v>
      </c>
      <c r="T433" s="1">
        <v>11.255248726125123</v>
      </c>
      <c r="U433" s="1" t="s">
        <v>1115</v>
      </c>
      <c r="V433" s="1" t="s">
        <v>1115</v>
      </c>
      <c r="W433" s="1">
        <v>18.181800842285156</v>
      </c>
      <c r="X433" s="1">
        <v>4.9166698455810547</v>
      </c>
      <c r="Y433">
        <v>5.5651210000000004</v>
      </c>
      <c r="Z433">
        <v>116.59174540153818</v>
      </c>
      <c r="AA433">
        <v>21.794309999999999</v>
      </c>
      <c r="AB433" t="s">
        <v>1144</v>
      </c>
      <c r="AC433" t="s">
        <v>1119</v>
      </c>
      <c r="AD433">
        <v>39284587635.950005</v>
      </c>
      <c r="AE433" t="s">
        <v>1120</v>
      </c>
      <c r="AF433">
        <v>1.1017107963562012</v>
      </c>
      <c r="AG433">
        <v>38.7663425</v>
      </c>
    </row>
    <row r="434" spans="1:33" x14ac:dyDescent="0.3">
      <c r="A434" t="s">
        <v>1009</v>
      </c>
      <c r="B434" t="s">
        <v>1009</v>
      </c>
      <c r="C434" t="s">
        <v>1592</v>
      </c>
      <c r="D434" t="s">
        <v>507</v>
      </c>
      <c r="E434" t="s">
        <v>19</v>
      </c>
      <c r="F434">
        <v>46871090</v>
      </c>
      <c r="G434" t="s">
        <v>1063</v>
      </c>
      <c r="H434" s="6">
        <v>5.7923000000000002E-4</v>
      </c>
      <c r="I434">
        <v>26.241700000000002</v>
      </c>
      <c r="J434">
        <v>200565</v>
      </c>
      <c r="K434">
        <v>1999</v>
      </c>
      <c r="L434">
        <v>14500</v>
      </c>
      <c r="M434" t="s">
        <v>1084</v>
      </c>
      <c r="N434" s="1">
        <v>419.17</v>
      </c>
      <c r="O434" s="1">
        <v>5458.6</v>
      </c>
      <c r="P434" s="1">
        <v>8.5046295889603361</v>
      </c>
      <c r="Q434" s="1">
        <v>14.446927783680795</v>
      </c>
      <c r="R434" s="1">
        <v>17.806763639028322</v>
      </c>
      <c r="S434" s="1">
        <v>7.3342577679136411</v>
      </c>
      <c r="T434" s="1">
        <v>9.13783633059127</v>
      </c>
      <c r="U434" s="1" t="s">
        <v>1116</v>
      </c>
      <c r="V434" s="1" t="s">
        <v>1115</v>
      </c>
      <c r="W434" s="1">
        <v>27.272699356079102</v>
      </c>
      <c r="X434" s="1">
        <v>1.4166699647903442</v>
      </c>
      <c r="Y434">
        <v>4.3546750000000003</v>
      </c>
      <c r="Z434">
        <v>102.52206817141601</v>
      </c>
      <c r="AA434">
        <v>17.058330000000002</v>
      </c>
      <c r="AB434" t="s">
        <v>1118</v>
      </c>
      <c r="AC434" t="s">
        <v>1119</v>
      </c>
      <c r="AD434">
        <v>20249249597.859997</v>
      </c>
      <c r="AE434" t="s">
        <v>1120</v>
      </c>
      <c r="AF434">
        <v>0.99869340658187866</v>
      </c>
      <c r="AG434">
        <v>35.624581249999999</v>
      </c>
    </row>
    <row r="435" spans="1:33" hidden="1" x14ac:dyDescent="0.3">
      <c r="A435" t="s">
        <v>903</v>
      </c>
      <c r="B435" t="s">
        <v>903</v>
      </c>
      <c r="C435" t="s">
        <v>1593</v>
      </c>
      <c r="D435" t="s">
        <v>402</v>
      </c>
      <c r="E435" t="s">
        <v>29</v>
      </c>
      <c r="F435">
        <v>156969500</v>
      </c>
      <c r="G435" t="s">
        <v>1065</v>
      </c>
      <c r="H435" s="6">
        <v>3.3721000000000001E-4</v>
      </c>
      <c r="I435">
        <v>44.3553</v>
      </c>
      <c r="J435">
        <v>1083501</v>
      </c>
      <c r="K435">
        <v>1981</v>
      </c>
      <c r="L435">
        <v>3000</v>
      </c>
      <c r="M435" t="s">
        <v>1101</v>
      </c>
      <c r="N435" s="1">
        <v>80.41</v>
      </c>
      <c r="O435" s="1">
        <v>1105.5989999999999</v>
      </c>
      <c r="P435" s="1">
        <v>10.220275012370337</v>
      </c>
      <c r="Q435" s="1">
        <v>24.606661185475023</v>
      </c>
      <c r="R435" s="1">
        <v>26.826182006315129</v>
      </c>
      <c r="S435" s="1">
        <v>8.747358700238248</v>
      </c>
      <c r="T435" s="1">
        <v>9.9821215589259076</v>
      </c>
      <c r="U435" s="1" t="s">
        <v>1115</v>
      </c>
      <c r="V435" s="1" t="s">
        <v>1115</v>
      </c>
      <c r="W435" s="1">
        <v>22.222200393676758</v>
      </c>
      <c r="X435" s="1">
        <v>9.9166698455810547</v>
      </c>
      <c r="Y435">
        <v>3.0517059999999998</v>
      </c>
      <c r="Z435">
        <v>103.87898486616398</v>
      </c>
      <c r="AA435">
        <v>18.697579999999999</v>
      </c>
      <c r="AB435" t="s">
        <v>1168</v>
      </c>
      <c r="AC435" t="s">
        <v>1119</v>
      </c>
      <c r="AD435">
        <v>11862187835.519999</v>
      </c>
      <c r="AE435" t="s">
        <v>1120</v>
      </c>
      <c r="AF435">
        <v>1.1782488822937012</v>
      </c>
      <c r="AG435">
        <v>18.123975000000002</v>
      </c>
    </row>
    <row r="436" spans="1:33" hidden="1" x14ac:dyDescent="0.3">
      <c r="A436" t="s">
        <v>950</v>
      </c>
      <c r="B436" t="s">
        <v>950</v>
      </c>
      <c r="C436" t="s">
        <v>1594</v>
      </c>
      <c r="D436" t="s">
        <v>448</v>
      </c>
      <c r="E436" t="s">
        <v>19</v>
      </c>
      <c r="F436">
        <v>316456600</v>
      </c>
      <c r="G436" t="s">
        <v>1063</v>
      </c>
      <c r="H436" s="6">
        <v>1.23251E-3</v>
      </c>
      <c r="I436">
        <v>19.127600000000001</v>
      </c>
      <c r="J436">
        <v>1928904</v>
      </c>
      <c r="K436">
        <v>2009</v>
      </c>
      <c r="L436">
        <v>92000</v>
      </c>
      <c r="M436" t="s">
        <v>1079</v>
      </c>
      <c r="N436" s="1">
        <v>125</v>
      </c>
      <c r="O436" s="1">
        <v>16281</v>
      </c>
      <c r="P436" s="1">
        <v>9.1723831009725085</v>
      </c>
      <c r="Q436" s="1">
        <v>14.913088876604629</v>
      </c>
      <c r="R436" s="1">
        <v>16.927707143295866</v>
      </c>
      <c r="S436" s="1">
        <v>8.6922550733543069</v>
      </c>
      <c r="T436" s="1">
        <v>14.175134124143387</v>
      </c>
      <c r="U436" s="1" t="s">
        <v>1115</v>
      </c>
      <c r="V436" s="1" t="s">
        <v>1115</v>
      </c>
      <c r="W436" s="1">
        <v>33.333301544189453</v>
      </c>
      <c r="X436" s="1">
        <v>6</v>
      </c>
      <c r="Y436">
        <v>2.6583480000000002</v>
      </c>
      <c r="Z436">
        <v>103.08850894155384</v>
      </c>
      <c r="AA436">
        <v>6.4685670000000002</v>
      </c>
      <c r="AB436" t="s">
        <v>1130</v>
      </c>
      <c r="AC436" t="s">
        <v>1119</v>
      </c>
      <c r="AD436">
        <v>42120375589.599998</v>
      </c>
      <c r="AE436" t="s">
        <v>1120</v>
      </c>
      <c r="AF436">
        <v>1.066740870475769</v>
      </c>
      <c r="AG436">
        <v>15.255548750000001</v>
      </c>
    </row>
    <row r="437" spans="1:33" hidden="1" x14ac:dyDescent="0.3">
      <c r="A437" t="s">
        <v>1002</v>
      </c>
      <c r="B437" t="s">
        <v>1002</v>
      </c>
      <c r="C437" t="s">
        <v>1595</v>
      </c>
      <c r="D437" t="s">
        <v>500</v>
      </c>
      <c r="E437" t="s">
        <v>19</v>
      </c>
      <c r="F437">
        <v>155756100</v>
      </c>
      <c r="G437" t="s">
        <v>1065</v>
      </c>
      <c r="H437" s="6">
        <v>4.8558999999999999E-4</v>
      </c>
      <c r="I437">
        <v>25.592500000000001</v>
      </c>
      <c r="J437">
        <v>1688974</v>
      </c>
      <c r="K437">
        <v>1960</v>
      </c>
      <c r="L437">
        <v>5900</v>
      </c>
      <c r="M437" t="s">
        <v>1072</v>
      </c>
      <c r="N437" s="1">
        <v>97.45</v>
      </c>
      <c r="O437" s="1">
        <v>3155.0450000000001</v>
      </c>
      <c r="P437" s="1">
        <v>11.552253763569219</v>
      </c>
      <c r="Q437" s="1">
        <v>22.677996668827227</v>
      </c>
      <c r="R437" s="1">
        <v>26.368530401309648</v>
      </c>
      <c r="S437" s="1">
        <v>20.735434950450014</v>
      </c>
      <c r="T437" s="1">
        <v>29.863735385371548</v>
      </c>
      <c r="U437" s="1" t="s">
        <v>1115</v>
      </c>
      <c r="V437" s="1" t="s">
        <v>1115</v>
      </c>
      <c r="W437" s="1">
        <v>22.222200393676758</v>
      </c>
      <c r="X437" s="1">
        <v>8.3333298563957214E-2</v>
      </c>
      <c r="Y437">
        <v>2.6368860000000001</v>
      </c>
      <c r="Z437">
        <v>111.60047758600149</v>
      </c>
      <c r="AA437">
        <v>127.5532</v>
      </c>
      <c r="AB437" t="s">
        <v>931</v>
      </c>
      <c r="AC437" t="s">
        <v>1119</v>
      </c>
      <c r="AD437">
        <v>16658119814.699999</v>
      </c>
      <c r="AE437" t="s">
        <v>1120</v>
      </c>
      <c r="AF437">
        <v>1.3992029428482056</v>
      </c>
      <c r="AG437">
        <v>15.859192500000001</v>
      </c>
    </row>
    <row r="438" spans="1:33" hidden="1" x14ac:dyDescent="0.3">
      <c r="A438" t="s">
        <v>725</v>
      </c>
      <c r="B438" t="s">
        <v>725</v>
      </c>
      <c r="C438" t="s">
        <v>1596</v>
      </c>
      <c r="D438" t="s">
        <v>225</v>
      </c>
      <c r="E438" t="s">
        <v>14</v>
      </c>
      <c r="F438">
        <v>1326829000</v>
      </c>
      <c r="G438" t="s">
        <v>1063</v>
      </c>
      <c r="H438" s="6">
        <v>1.9119499999999999E-3</v>
      </c>
      <c r="I438">
        <v>0</v>
      </c>
      <c r="J438">
        <v>92718</v>
      </c>
      <c r="K438">
        <v>1968</v>
      </c>
      <c r="L438">
        <v>50283</v>
      </c>
      <c r="M438" t="s">
        <v>1088</v>
      </c>
      <c r="N438" s="1">
        <v>46.43</v>
      </c>
      <c r="O438" s="1">
        <v>25356</v>
      </c>
      <c r="P438" s="1">
        <v>6.3757942289735512</v>
      </c>
      <c r="Q438" s="1">
        <v>27.176036466247016</v>
      </c>
      <c r="R438" s="1">
        <v>33.292815281093986</v>
      </c>
      <c r="S438" s="1">
        <v>1.1300933803335931</v>
      </c>
      <c r="T438" s="1">
        <v>4.9411036110963007</v>
      </c>
      <c r="U438" s="1" t="s">
        <v>1115</v>
      </c>
      <c r="V438" s="1" t="s">
        <v>1115</v>
      </c>
      <c r="W438" s="1">
        <v>33.333301544189453</v>
      </c>
      <c r="X438" s="1">
        <v>1.5</v>
      </c>
      <c r="Y438">
        <v>1.8365210000000001</v>
      </c>
      <c r="Z438">
        <v>80.340405198426808</v>
      </c>
      <c r="AA438">
        <v>0.51424829999999999</v>
      </c>
      <c r="AB438" t="s">
        <v>1154</v>
      </c>
      <c r="AC438" t="s">
        <v>1119</v>
      </c>
      <c r="AD438">
        <v>65810718400</v>
      </c>
      <c r="AE438" t="s">
        <v>1120</v>
      </c>
      <c r="AF438">
        <v>0.94435286521911621</v>
      </c>
      <c r="AG438">
        <v>18.71249688</v>
      </c>
    </row>
    <row r="439" spans="1:33" hidden="1" x14ac:dyDescent="0.3">
      <c r="A439" t="s">
        <v>905</v>
      </c>
      <c r="B439" t="s">
        <v>905</v>
      </c>
      <c r="C439" t="s">
        <v>1597</v>
      </c>
      <c r="D439" t="s">
        <v>404</v>
      </c>
      <c r="E439" t="s">
        <v>29</v>
      </c>
      <c r="F439">
        <v>46906440</v>
      </c>
      <c r="G439" t="s">
        <v>1063</v>
      </c>
      <c r="H439" s="6">
        <v>3.3978000000000003E-4</v>
      </c>
      <c r="I439">
        <v>29.690799999999999</v>
      </c>
      <c r="J439">
        <v>325418</v>
      </c>
      <c r="K439">
        <v>1943</v>
      </c>
      <c r="L439">
        <v>14000</v>
      </c>
      <c r="M439" t="s">
        <v>1064</v>
      </c>
      <c r="N439" s="1">
        <v>241.4</v>
      </c>
      <c r="O439" s="1">
        <v>2809.5630000000001</v>
      </c>
      <c r="P439" s="1">
        <v>8.1763753936245269</v>
      </c>
      <c r="Q439" s="1">
        <v>17.275782746284744</v>
      </c>
      <c r="R439" s="1">
        <v>22.355611886973172</v>
      </c>
      <c r="S439" s="1">
        <v>5.0974730372591441</v>
      </c>
      <c r="T439" s="1">
        <v>6.8942236707583033</v>
      </c>
      <c r="U439" s="1" t="s">
        <v>1116</v>
      </c>
      <c r="V439" s="1" t="s">
        <v>1115</v>
      </c>
      <c r="W439" s="1">
        <v>33.333301544189453</v>
      </c>
      <c r="X439" s="1">
        <v>5.1666698455810547</v>
      </c>
      <c r="Y439">
        <v>3.6823519999999998</v>
      </c>
      <c r="Z439">
        <v>107.42226239364989</v>
      </c>
      <c r="AA439">
        <v>-2.1556579999999999</v>
      </c>
      <c r="AB439" t="s">
        <v>1130</v>
      </c>
      <c r="AC439" t="s">
        <v>1119</v>
      </c>
      <c r="AD439">
        <v>11886559693.35</v>
      </c>
      <c r="AE439" t="s">
        <v>1120</v>
      </c>
      <c r="AF439">
        <v>0.90440309047698975</v>
      </c>
      <c r="AG439">
        <v>29.627487500000001</v>
      </c>
    </row>
    <row r="440" spans="1:33" hidden="1" x14ac:dyDescent="0.3">
      <c r="A440" t="s">
        <v>614</v>
      </c>
      <c r="B440" t="s">
        <v>614</v>
      </c>
      <c r="C440" t="s">
        <v>1598</v>
      </c>
      <c r="D440" t="s">
        <v>113</v>
      </c>
      <c r="E440" t="s">
        <v>39</v>
      </c>
      <c r="F440">
        <v>460310100</v>
      </c>
      <c r="G440" t="s">
        <v>1063</v>
      </c>
      <c r="H440" s="6">
        <v>2.3341300000000002E-3</v>
      </c>
      <c r="I440">
        <v>24.1968</v>
      </c>
      <c r="J440">
        <v>3296644</v>
      </c>
      <c r="K440">
        <v>1902</v>
      </c>
      <c r="L440">
        <v>450000</v>
      </c>
      <c r="M440" t="s">
        <v>1082</v>
      </c>
      <c r="N440" s="1">
        <v>164.1</v>
      </c>
      <c r="O440" s="1">
        <v>106005</v>
      </c>
      <c r="P440" s="1">
        <v>8.9588334635429767</v>
      </c>
      <c r="Q440" s="1">
        <v>6.5525211074949299</v>
      </c>
      <c r="R440" s="1">
        <v>8.4392245648790158</v>
      </c>
      <c r="S440" s="1">
        <v>9.0031994672760955</v>
      </c>
      <c r="T440" s="1">
        <v>16.218674589899624</v>
      </c>
      <c r="U440" s="1" t="s">
        <v>1116</v>
      </c>
      <c r="V440" s="1" t="s">
        <v>1115</v>
      </c>
      <c r="W440" s="1">
        <v>30.769199371337891</v>
      </c>
      <c r="X440" s="1">
        <v>8.5833301544189453</v>
      </c>
      <c r="Y440">
        <v>2.8114819999999998</v>
      </c>
      <c r="Z440">
        <v>87.942189860036166</v>
      </c>
      <c r="AA440">
        <v>18.86553</v>
      </c>
      <c r="AB440" t="s">
        <v>1168</v>
      </c>
      <c r="AC440" t="s">
        <v>1119</v>
      </c>
      <c r="AD440">
        <v>80020305697.919998</v>
      </c>
      <c r="AE440" t="s">
        <v>1120</v>
      </c>
      <c r="AF440">
        <v>1.1620277166366577</v>
      </c>
      <c r="AG440">
        <v>14.42571553</v>
      </c>
    </row>
    <row r="441" spans="1:33" hidden="1" x14ac:dyDescent="0.3">
      <c r="A441" t="s">
        <v>736</v>
      </c>
      <c r="B441" t="s">
        <v>736</v>
      </c>
      <c r="C441" t="s">
        <v>1599</v>
      </c>
      <c r="D441" t="s">
        <v>236</v>
      </c>
      <c r="E441" t="s">
        <v>39</v>
      </c>
      <c r="F441">
        <v>1155504000</v>
      </c>
      <c r="G441" t="s">
        <v>1063</v>
      </c>
      <c r="H441" s="6">
        <v>2.7171600000000001E-3</v>
      </c>
      <c r="I441">
        <v>28.0749</v>
      </c>
      <c r="J441">
        <v>5457628</v>
      </c>
      <c r="K441">
        <v>1962</v>
      </c>
      <c r="L441">
        <v>340000</v>
      </c>
      <c r="M441" t="s">
        <v>1082</v>
      </c>
      <c r="N441" s="1">
        <v>81.760000000000005</v>
      </c>
      <c r="O441" s="1">
        <v>48549.982000000004</v>
      </c>
      <c r="P441" s="1">
        <v>8.2776121389490722</v>
      </c>
      <c r="Q441" s="1">
        <v>6.7617223833368252</v>
      </c>
      <c r="R441" s="1">
        <v>9.7938903458295812</v>
      </c>
      <c r="S441" s="1">
        <v>13.867364988520848</v>
      </c>
      <c r="T441" s="1">
        <v>24.247932082802034</v>
      </c>
      <c r="U441" s="1" t="s">
        <v>1115</v>
      </c>
      <c r="V441" s="1" t="s">
        <v>1115</v>
      </c>
      <c r="W441" s="1">
        <v>41.666698455810547</v>
      </c>
      <c r="X441" s="1">
        <v>7.1666698455810547</v>
      </c>
      <c r="Y441">
        <v>1.718709</v>
      </c>
      <c r="Z441">
        <v>100.63384549379381</v>
      </c>
      <c r="AA441">
        <v>17.8</v>
      </c>
      <c r="AB441" t="s">
        <v>931</v>
      </c>
      <c r="AC441" t="s">
        <v>1119</v>
      </c>
      <c r="AD441">
        <v>92613657542.350021</v>
      </c>
      <c r="AE441" t="s">
        <v>1120</v>
      </c>
      <c r="AF441">
        <v>0.93690133094787598</v>
      </c>
      <c r="AG441">
        <v>14.639764380000001</v>
      </c>
    </row>
    <row r="442" spans="1:33" hidden="1" x14ac:dyDescent="0.3">
      <c r="A442" t="s">
        <v>735</v>
      </c>
      <c r="B442" t="s">
        <v>735</v>
      </c>
      <c r="C442" t="s">
        <v>1600</v>
      </c>
      <c r="D442" t="s">
        <v>235</v>
      </c>
      <c r="E442" t="s">
        <v>29</v>
      </c>
      <c r="F442">
        <v>392195600</v>
      </c>
      <c r="G442" t="s">
        <v>1063</v>
      </c>
      <c r="H442" s="6">
        <v>6.5654999999999993E-3</v>
      </c>
      <c r="I442">
        <v>33.346299999999999</v>
      </c>
      <c r="J442">
        <v>1813481</v>
      </c>
      <c r="K442">
        <v>1960</v>
      </c>
      <c r="L442">
        <v>130000</v>
      </c>
      <c r="M442" t="s">
        <v>1064</v>
      </c>
      <c r="N442" s="1">
        <v>592.62</v>
      </c>
      <c r="O442" s="1">
        <v>44915</v>
      </c>
      <c r="P442" s="1">
        <v>8.4041807112010538</v>
      </c>
      <c r="Q442" s="1">
        <v>15.473672492485807</v>
      </c>
      <c r="R442" s="1">
        <v>18.686407658911278</v>
      </c>
      <c r="S442" s="1">
        <v>7.6588162992000903</v>
      </c>
      <c r="T442" s="1">
        <v>10.343946375291399</v>
      </c>
      <c r="U442" s="1" t="s">
        <v>1116</v>
      </c>
      <c r="V442" s="1" t="s">
        <v>1115</v>
      </c>
      <c r="W442" s="1">
        <v>16.66670036315918</v>
      </c>
      <c r="X442" s="1">
        <v>13.41670036315918</v>
      </c>
      <c r="Y442">
        <v>2.58691</v>
      </c>
      <c r="Z442">
        <v>94.154530814810272</v>
      </c>
      <c r="AA442">
        <v>23.063680000000002</v>
      </c>
      <c r="AB442" t="s">
        <v>931</v>
      </c>
      <c r="AC442" t="s">
        <v>1119</v>
      </c>
      <c r="AD442">
        <v>225971314076.68997</v>
      </c>
      <c r="AE442" t="s">
        <v>1120</v>
      </c>
      <c r="AF442">
        <v>0.94471496343612671</v>
      </c>
      <c r="AG442">
        <v>13.584754970000001</v>
      </c>
    </row>
    <row r="443" spans="1:33" hidden="1" x14ac:dyDescent="0.3">
      <c r="A443" t="s">
        <v>992</v>
      </c>
      <c r="B443" t="s">
        <v>992</v>
      </c>
      <c r="C443" t="s">
        <v>1601</v>
      </c>
      <c r="D443" t="s">
        <v>490</v>
      </c>
      <c r="E443" t="s">
        <v>17</v>
      </c>
      <c r="F443">
        <v>1244154000</v>
      </c>
      <c r="G443" t="s">
        <v>1065</v>
      </c>
      <c r="H443" s="6">
        <v>2.4746299999999998E-3</v>
      </c>
      <c r="I443">
        <v>70.146199999999993</v>
      </c>
      <c r="J443">
        <v>5386705</v>
      </c>
      <c r="K443">
        <v>2004</v>
      </c>
      <c r="L443">
        <v>75000</v>
      </c>
      <c r="M443" t="s">
        <v>1099</v>
      </c>
      <c r="N443" s="1">
        <v>145.71</v>
      </c>
      <c r="O443" s="1">
        <v>79571</v>
      </c>
      <c r="P443" s="1">
        <v>6.703255660949238</v>
      </c>
      <c r="Q443" s="1">
        <v>3.2549546945495216</v>
      </c>
      <c r="R443" s="1">
        <v>8.2228450063465335</v>
      </c>
      <c r="S443" s="1">
        <v>2.6502010612809586</v>
      </c>
      <c r="T443" s="1">
        <v>4.649871914864943</v>
      </c>
      <c r="U443" s="1" t="s">
        <v>1115</v>
      </c>
      <c r="V443" s="1" t="s">
        <v>1115</v>
      </c>
      <c r="W443" s="1">
        <v>28.571399688720703</v>
      </c>
      <c r="X443" s="1">
        <v>2.9166700839996338</v>
      </c>
      <c r="Y443">
        <v>3.820065</v>
      </c>
      <c r="Z443">
        <v>44.19039495504633</v>
      </c>
      <c r="AA443">
        <v>18.38119</v>
      </c>
      <c r="AB443" t="s">
        <v>1158</v>
      </c>
      <c r="AC443" t="s">
        <v>1119</v>
      </c>
      <c r="AD443">
        <v>175185312273.66</v>
      </c>
      <c r="AE443" t="s">
        <v>1120</v>
      </c>
      <c r="AF443">
        <v>0.79090827703475952</v>
      </c>
      <c r="AG443">
        <v>24.65350518</v>
      </c>
    </row>
    <row r="444" spans="1:33" hidden="1" x14ac:dyDescent="0.3">
      <c r="A444" t="s">
        <v>923</v>
      </c>
      <c r="B444" t="s">
        <v>923</v>
      </c>
      <c r="C444" t="s">
        <v>1602</v>
      </c>
      <c r="D444" t="s">
        <v>422</v>
      </c>
      <c r="E444" t="s">
        <v>39</v>
      </c>
      <c r="F444">
        <v>240961300</v>
      </c>
      <c r="G444" t="s">
        <v>1063</v>
      </c>
      <c r="H444" s="6">
        <v>3.2560999999999999E-4</v>
      </c>
      <c r="I444">
        <v>14.65</v>
      </c>
      <c r="J444">
        <v>3241056</v>
      </c>
      <c r="K444">
        <v>2000</v>
      </c>
      <c r="L444">
        <v>12600</v>
      </c>
      <c r="M444" t="s">
        <v>1067</v>
      </c>
      <c r="N444" s="1">
        <v>43.72</v>
      </c>
      <c r="O444" s="1">
        <v>6684.5</v>
      </c>
      <c r="P444" s="1">
        <v>8.2938622270280398</v>
      </c>
      <c r="Q444" s="1">
        <v>12.810232627720847</v>
      </c>
      <c r="R444" s="1">
        <v>17.589946892063729</v>
      </c>
      <c r="S444" s="1">
        <v>5.642526602493307</v>
      </c>
      <c r="T444" s="1">
        <v>8.2746559826324386</v>
      </c>
      <c r="U444" s="1" t="s">
        <v>1115</v>
      </c>
      <c r="V444" s="1" t="s">
        <v>1116</v>
      </c>
      <c r="W444" s="1">
        <v>40</v>
      </c>
      <c r="X444" s="1">
        <v>2.6666700839996338</v>
      </c>
      <c r="Y444">
        <v>3.3717709999999999</v>
      </c>
      <c r="Z444">
        <v>103.05795639179836</v>
      </c>
      <c r="AA444">
        <v>1.1161190000000001</v>
      </c>
      <c r="AB444" t="s">
        <v>1149</v>
      </c>
      <c r="AC444" t="s">
        <v>1119</v>
      </c>
      <c r="AD444">
        <v>10758922089.65</v>
      </c>
      <c r="AE444" t="s">
        <v>1120</v>
      </c>
      <c r="AF444">
        <v>1.1339895725250244</v>
      </c>
      <c r="AG444">
        <v>13.33168828</v>
      </c>
    </row>
    <row r="445" spans="1:33" hidden="1" x14ac:dyDescent="0.3">
      <c r="A445" t="s">
        <v>1018</v>
      </c>
      <c r="B445" t="s">
        <v>1018</v>
      </c>
      <c r="C445" t="s">
        <v>1603</v>
      </c>
      <c r="D445" t="s">
        <v>515</v>
      </c>
      <c r="E445" t="s">
        <v>25</v>
      </c>
      <c r="F445">
        <v>226375400</v>
      </c>
      <c r="G445" t="s">
        <v>1063</v>
      </c>
      <c r="H445" s="6">
        <v>4.7433999999999996E-4</v>
      </c>
      <c r="I445">
        <v>70.598100000000002</v>
      </c>
      <c r="J445">
        <v>1330404</v>
      </c>
      <c r="K445">
        <v>2005</v>
      </c>
      <c r="L445">
        <v>2430</v>
      </c>
      <c r="M445" t="s">
        <v>1092</v>
      </c>
      <c r="N445" s="1">
        <v>75.849999999999994</v>
      </c>
      <c r="O445" s="1">
        <v>16949.8</v>
      </c>
      <c r="P445" s="1">
        <v>6.7693796808433957</v>
      </c>
      <c r="Q445" s="1">
        <v>0.42006395355697412</v>
      </c>
      <c r="R445" s="1">
        <v>5.102125098821225</v>
      </c>
      <c r="S445" s="1">
        <v>-1.8528590230006814</v>
      </c>
      <c r="T445" s="1">
        <v>0.84601726058623117</v>
      </c>
      <c r="U445" s="1" t="s">
        <v>1115</v>
      </c>
      <c r="V445" s="1" t="s">
        <v>1115</v>
      </c>
      <c r="W445" s="1">
        <v>25</v>
      </c>
      <c r="X445" s="1">
        <v>3</v>
      </c>
      <c r="Y445">
        <v>3.235681</v>
      </c>
      <c r="Z445">
        <v>103.67886597342708</v>
      </c>
      <c r="AA445">
        <v>13.678990000000001</v>
      </c>
      <c r="AB445" t="s">
        <v>1122</v>
      </c>
      <c r="AC445" t="s">
        <v>1119</v>
      </c>
      <c r="AD445">
        <v>16419006819.110001</v>
      </c>
      <c r="AE445" t="s">
        <v>1120</v>
      </c>
      <c r="AF445">
        <v>0.87188452482223511</v>
      </c>
      <c r="AG445">
        <v>33.048739249999997</v>
      </c>
    </row>
    <row r="446" spans="1:33" x14ac:dyDescent="0.3">
      <c r="A446" t="s">
        <v>911</v>
      </c>
      <c r="B446" t="s">
        <v>911</v>
      </c>
      <c r="C446" t="s">
        <v>1604</v>
      </c>
      <c r="D446" t="s">
        <v>410</v>
      </c>
      <c r="E446" t="s">
        <v>19</v>
      </c>
      <c r="F446">
        <v>246624700</v>
      </c>
      <c r="G446" t="s">
        <v>1065</v>
      </c>
      <c r="H446" s="6">
        <v>4.2516E-4</v>
      </c>
      <c r="I446">
        <v>31.661000000000001</v>
      </c>
      <c r="J446">
        <v>1041262</v>
      </c>
      <c r="K446">
        <v>2016</v>
      </c>
      <c r="L446">
        <v>11931</v>
      </c>
      <c r="M446" t="s">
        <v>1071</v>
      </c>
      <c r="N446" s="1">
        <v>55.86</v>
      </c>
      <c r="O446" s="1">
        <v>3659.1</v>
      </c>
      <c r="P446" s="1">
        <v>10.200112871552154</v>
      </c>
      <c r="Q446" s="1">
        <v>13.465059714137356</v>
      </c>
      <c r="R446" s="1">
        <v>15.331638927605148</v>
      </c>
      <c r="S446" s="1">
        <v>5.9341274601251417</v>
      </c>
      <c r="T446" s="1">
        <v>8.0502087780646328</v>
      </c>
      <c r="U446" s="1" t="s">
        <v>1115</v>
      </c>
      <c r="V446" s="1" t="s">
        <v>1115</v>
      </c>
      <c r="W446" s="1">
        <v>27.272699356079102</v>
      </c>
      <c r="X446" s="1">
        <v>3.1666700839996338</v>
      </c>
      <c r="Y446">
        <v>2.2235809999999998</v>
      </c>
      <c r="Z446">
        <v>112.29698575450354</v>
      </c>
      <c r="AA446">
        <v>4.848109</v>
      </c>
      <c r="AB446" t="s">
        <v>1118</v>
      </c>
      <c r="AC446" t="s">
        <v>1119</v>
      </c>
      <c r="AD446">
        <v>14536059287.539999</v>
      </c>
      <c r="AE446" t="s">
        <v>1120</v>
      </c>
      <c r="AF446">
        <v>1.2773920297622681</v>
      </c>
      <c r="AG446">
        <v>12.53516875</v>
      </c>
    </row>
    <row r="447" spans="1:33" hidden="1" x14ac:dyDescent="0.3">
      <c r="A447" t="s">
        <v>804</v>
      </c>
      <c r="B447" t="s">
        <v>804</v>
      </c>
      <c r="C447" t="s">
        <v>1605</v>
      </c>
      <c r="D447" t="s">
        <v>303</v>
      </c>
      <c r="E447" t="s">
        <v>14</v>
      </c>
      <c r="F447">
        <v>224300000</v>
      </c>
      <c r="G447" t="s">
        <v>1065</v>
      </c>
      <c r="H447" s="6">
        <v>7.9987000000000005E-4</v>
      </c>
      <c r="I447">
        <v>18.819199999999999</v>
      </c>
      <c r="J447">
        <v>1745797</v>
      </c>
      <c r="K447">
        <v>2000</v>
      </c>
      <c r="L447">
        <v>7529</v>
      </c>
      <c r="M447" t="s">
        <v>1080</v>
      </c>
      <c r="N447" s="1">
        <v>119.27</v>
      </c>
      <c r="O447" s="1">
        <v>6488.4</v>
      </c>
      <c r="P447" s="1">
        <v>11.289671933249126</v>
      </c>
      <c r="Q447" s="1">
        <v>24.010541890142413</v>
      </c>
      <c r="R447" s="1">
        <v>36.583749460575795</v>
      </c>
      <c r="S447" s="1">
        <v>22.487430098213444</v>
      </c>
      <c r="T447" s="1">
        <v>24.83631553292458</v>
      </c>
      <c r="U447" s="1" t="s">
        <v>1115</v>
      </c>
      <c r="V447" s="1" t="s">
        <v>1115</v>
      </c>
      <c r="W447" s="1">
        <v>35.714298248291016</v>
      </c>
      <c r="X447" s="1">
        <v>1.1666699647903442</v>
      </c>
      <c r="Y447">
        <v>11.08602</v>
      </c>
      <c r="Z447">
        <v>82.104963774434154</v>
      </c>
      <c r="AA447">
        <v>3.867588</v>
      </c>
      <c r="AB447" t="s">
        <v>1234</v>
      </c>
      <c r="AC447" t="s">
        <v>1119</v>
      </c>
      <c r="AD447">
        <v>27483479000.000004</v>
      </c>
      <c r="AE447" t="s">
        <v>1120</v>
      </c>
      <c r="AF447">
        <v>1.3646810054779053</v>
      </c>
      <c r="AG447">
        <v>17.053406249999998</v>
      </c>
    </row>
    <row r="448" spans="1:33" hidden="1" x14ac:dyDescent="0.3">
      <c r="A448" t="s">
        <v>553</v>
      </c>
      <c r="B448" t="s">
        <v>553</v>
      </c>
      <c r="C448" t="s">
        <v>1606</v>
      </c>
      <c r="D448" t="s">
        <v>52</v>
      </c>
      <c r="E448" t="s">
        <v>14</v>
      </c>
      <c r="F448">
        <v>231100000</v>
      </c>
      <c r="G448" t="s">
        <v>1063</v>
      </c>
      <c r="H448" s="6">
        <v>1.2785399999999999E-3</v>
      </c>
      <c r="I448">
        <v>15.5556</v>
      </c>
      <c r="J448">
        <v>1490174</v>
      </c>
      <c r="K448">
        <v>1853</v>
      </c>
      <c r="L448">
        <v>30800</v>
      </c>
      <c r="M448" t="s">
        <v>1070</v>
      </c>
      <c r="N448" s="1">
        <v>184.24</v>
      </c>
      <c r="O448" s="1">
        <v>36884</v>
      </c>
      <c r="P448" s="1">
        <v>7.1191908331547502</v>
      </c>
      <c r="Q448" s="1">
        <v>7.7052380435961396</v>
      </c>
      <c r="R448" s="1">
        <v>10.045005964645917</v>
      </c>
      <c r="S448" s="1">
        <v>2.5494001011503422</v>
      </c>
      <c r="T448" s="1">
        <v>5.3805780459241532</v>
      </c>
      <c r="U448" s="1" t="s">
        <v>1116</v>
      </c>
      <c r="V448" s="1" t="s">
        <v>1115</v>
      </c>
      <c r="W448" s="1">
        <v>36.363601684570313</v>
      </c>
      <c r="X448" s="1">
        <v>7.25</v>
      </c>
      <c r="Y448">
        <v>3.4784540000000002</v>
      </c>
      <c r="Z448">
        <v>91.555994314531048</v>
      </c>
      <c r="AA448">
        <v>8.531466</v>
      </c>
      <c r="AB448" t="s">
        <v>1149</v>
      </c>
      <c r="AC448" t="s">
        <v>1119</v>
      </c>
      <c r="AD448">
        <v>43168279000</v>
      </c>
      <c r="AE448" t="s">
        <v>1120</v>
      </c>
      <c r="AF448">
        <v>0.70323866605758667</v>
      </c>
      <c r="AG448">
        <v>20.48754375</v>
      </c>
    </row>
    <row r="449" spans="1:33" hidden="1" x14ac:dyDescent="0.3">
      <c r="A449" t="s">
        <v>957</v>
      </c>
      <c r="B449" t="s">
        <v>957</v>
      </c>
      <c r="C449" t="s">
        <v>1607</v>
      </c>
      <c r="D449" t="s">
        <v>455</v>
      </c>
      <c r="E449" t="s">
        <v>39</v>
      </c>
      <c r="F449">
        <v>110463200</v>
      </c>
      <c r="G449" t="s">
        <v>1065</v>
      </c>
      <c r="H449" s="6">
        <v>7.4688E-4</v>
      </c>
      <c r="I449">
        <v>23.5441</v>
      </c>
      <c r="J449">
        <v>1178367</v>
      </c>
      <c r="K449">
        <v>1982</v>
      </c>
      <c r="L449">
        <v>22000</v>
      </c>
      <c r="M449" t="s">
        <v>1067</v>
      </c>
      <c r="N449" s="1">
        <v>219.52</v>
      </c>
      <c r="O449" s="1">
        <v>14204.717000000001</v>
      </c>
      <c r="P449" s="1">
        <v>8.1456662218638947</v>
      </c>
      <c r="Q449" s="1">
        <v>7.664439918091996</v>
      </c>
      <c r="R449" s="1">
        <v>10.101876721655207</v>
      </c>
      <c r="S449" s="1">
        <v>14.061090612644431</v>
      </c>
      <c r="T449" s="1">
        <v>19.663735858063593</v>
      </c>
      <c r="U449" s="1" t="s">
        <v>1115</v>
      </c>
      <c r="V449" s="1" t="s">
        <v>1115</v>
      </c>
      <c r="W449" s="1">
        <v>44.444400787353516</v>
      </c>
      <c r="X449" s="1">
        <v>3.1666700839996338</v>
      </c>
      <c r="Y449">
        <v>4.4001619999999999</v>
      </c>
      <c r="Z449">
        <v>98.203790011870112</v>
      </c>
      <c r="AA449">
        <v>23.81794</v>
      </c>
      <c r="AB449" t="s">
        <v>1190</v>
      </c>
      <c r="AC449" t="s">
        <v>1119</v>
      </c>
      <c r="AD449">
        <v>25673867402.899998</v>
      </c>
      <c r="AE449" t="s">
        <v>1120</v>
      </c>
      <c r="AF449">
        <v>0.91403329372406006</v>
      </c>
      <c r="AG449">
        <v>15.98950625</v>
      </c>
    </row>
    <row r="450" spans="1:33" hidden="1" x14ac:dyDescent="0.3">
      <c r="A450" t="s">
        <v>1004</v>
      </c>
      <c r="B450" t="s">
        <v>1004</v>
      </c>
      <c r="C450" t="s">
        <v>1608</v>
      </c>
      <c r="D450" t="s">
        <v>502</v>
      </c>
      <c r="E450" t="s">
        <v>39</v>
      </c>
      <c r="F450">
        <v>3164103000</v>
      </c>
      <c r="G450" t="s">
        <v>1065</v>
      </c>
      <c r="H450" s="6">
        <v>1.518802E-2</v>
      </c>
      <c r="I450">
        <v>52.408700000000003</v>
      </c>
      <c r="J450">
        <v>197644667</v>
      </c>
      <c r="K450">
        <v>2003</v>
      </c>
      <c r="L450">
        <v>127855</v>
      </c>
      <c r="M450" t="s">
        <v>1085</v>
      </c>
      <c r="N450" s="1">
        <v>134.86000000000001</v>
      </c>
      <c r="O450" s="1">
        <v>81462</v>
      </c>
      <c r="P450" s="1">
        <v>12.965457098583547</v>
      </c>
      <c r="Q450" s="1">
        <v>15.413321548697553</v>
      </c>
      <c r="R450" s="1">
        <v>16.763644398615305</v>
      </c>
      <c r="S450" s="1">
        <v>4.5348409127497202</v>
      </c>
      <c r="T450" s="1">
        <v>8.4507179357423166</v>
      </c>
      <c r="U450" s="1" t="s">
        <v>1115</v>
      </c>
      <c r="V450" s="1" t="s">
        <v>1115</v>
      </c>
      <c r="W450" s="1">
        <v>25</v>
      </c>
      <c r="X450" s="1">
        <v>14.41670036315918</v>
      </c>
      <c r="Y450">
        <v>0.45354179999999999</v>
      </c>
      <c r="Z450">
        <v>45.424683627523336</v>
      </c>
      <c r="AA450">
        <v>42.49615</v>
      </c>
      <c r="AB450" t="s">
        <v>1122</v>
      </c>
      <c r="AC450" t="s">
        <v>1119</v>
      </c>
      <c r="AD450">
        <v>616240642046.76001</v>
      </c>
      <c r="AE450" t="s">
        <v>1120</v>
      </c>
      <c r="AF450">
        <v>1.6549724340438843</v>
      </c>
      <c r="AG450">
        <v>28.34580781</v>
      </c>
    </row>
    <row r="451" spans="1:33" hidden="1" x14ac:dyDescent="0.3">
      <c r="A451" t="s">
        <v>768</v>
      </c>
      <c r="B451" t="s">
        <v>768</v>
      </c>
      <c r="C451" t="s">
        <v>1609</v>
      </c>
      <c r="D451" t="s">
        <v>268</v>
      </c>
      <c r="E451" t="s">
        <v>27</v>
      </c>
      <c r="F451">
        <v>359589300</v>
      </c>
      <c r="G451" t="s">
        <v>1063</v>
      </c>
      <c r="H451" s="6">
        <v>5.1644000000000006E-4</v>
      </c>
      <c r="I451">
        <v>9.5335999999999999</v>
      </c>
      <c r="J451">
        <v>2477285</v>
      </c>
      <c r="K451">
        <v>1986</v>
      </c>
      <c r="L451">
        <v>142000</v>
      </c>
      <c r="M451" t="s">
        <v>1073</v>
      </c>
      <c r="N451" s="1">
        <v>65.41</v>
      </c>
      <c r="O451" s="1">
        <v>53282</v>
      </c>
      <c r="P451" s="1">
        <v>6.3386116550431142</v>
      </c>
      <c r="Q451" s="1">
        <v>6.077099207987688</v>
      </c>
      <c r="R451" s="1">
        <v>8.2767163394767458</v>
      </c>
      <c r="S451" s="1">
        <v>8.1295941358019981</v>
      </c>
      <c r="T451" s="1">
        <v>11.580217649753322</v>
      </c>
      <c r="U451" s="1" t="s">
        <v>1115</v>
      </c>
      <c r="V451" s="1" t="s">
        <v>1115</v>
      </c>
      <c r="W451" s="1">
        <v>30.769199371337891</v>
      </c>
      <c r="X451" s="1">
        <v>1.75</v>
      </c>
      <c r="Y451">
        <v>2.47004</v>
      </c>
      <c r="Z451">
        <v>89.848285251249408</v>
      </c>
      <c r="AA451">
        <v>-1.509457</v>
      </c>
      <c r="AB451" t="s">
        <v>1407</v>
      </c>
      <c r="AC451" t="s">
        <v>1119</v>
      </c>
      <c r="AD451">
        <v>21721633453.560001</v>
      </c>
      <c r="AE451" t="s">
        <v>1120</v>
      </c>
      <c r="AF451">
        <v>0.67484581470489502</v>
      </c>
      <c r="AG451">
        <v>36.379318570000002</v>
      </c>
    </row>
    <row r="452" spans="1:33" hidden="1" x14ac:dyDescent="0.3">
      <c r="A452" t="s">
        <v>662</v>
      </c>
      <c r="B452" t="s">
        <v>662</v>
      </c>
      <c r="C452" t="s">
        <v>1610</v>
      </c>
      <c r="D452" t="s">
        <v>161</v>
      </c>
      <c r="E452" t="s">
        <v>21</v>
      </c>
      <c r="F452">
        <v>230307300</v>
      </c>
      <c r="G452" t="s">
        <v>1063</v>
      </c>
      <c r="H452" s="6">
        <v>1.24344E-3</v>
      </c>
      <c r="I452">
        <v>24.575600000000001</v>
      </c>
      <c r="J452">
        <v>1310804</v>
      </c>
      <c r="K452">
        <v>2009</v>
      </c>
      <c r="L452">
        <v>37000</v>
      </c>
      <c r="M452" t="s">
        <v>1079</v>
      </c>
      <c r="N452" s="1">
        <v>179.74</v>
      </c>
      <c r="O452" s="1">
        <v>15991.7</v>
      </c>
      <c r="P452" s="1">
        <v>9.0526965490877522</v>
      </c>
      <c r="Q452" s="1">
        <v>10.983822858107644</v>
      </c>
      <c r="R452" s="1">
        <v>15.125971597766341</v>
      </c>
      <c r="S452" s="1">
        <v>7.3529174864351035</v>
      </c>
      <c r="T452" s="1">
        <v>12.989019966899093</v>
      </c>
      <c r="U452" s="1" t="s">
        <v>1116</v>
      </c>
      <c r="V452" s="1" t="s">
        <v>1115</v>
      </c>
      <c r="W452" s="1">
        <v>36.363601684570313</v>
      </c>
      <c r="X452" s="1">
        <v>1.6666699647903442</v>
      </c>
      <c r="Y452">
        <v>3.2686009999999999</v>
      </c>
      <c r="Z452">
        <v>91.70499654106186</v>
      </c>
      <c r="AA452">
        <v>22.852609999999999</v>
      </c>
      <c r="AB452" t="s">
        <v>1041</v>
      </c>
      <c r="AC452" t="s">
        <v>1135</v>
      </c>
      <c r="AD452">
        <v>42611455905.920006</v>
      </c>
      <c r="AE452" t="s">
        <v>1120</v>
      </c>
      <c r="AF452">
        <v>1.0503618717193604</v>
      </c>
      <c r="AG452">
        <v>15.747272499999999</v>
      </c>
    </row>
    <row r="453" spans="1:33" hidden="1" x14ac:dyDescent="0.3">
      <c r="A453" t="s">
        <v>889</v>
      </c>
      <c r="B453" t="s">
        <v>889</v>
      </c>
      <c r="C453" t="s">
        <v>1611</v>
      </c>
      <c r="D453" t="s">
        <v>388</v>
      </c>
      <c r="E453" t="s">
        <v>17</v>
      </c>
      <c r="F453">
        <v>167819100</v>
      </c>
      <c r="G453" t="s">
        <v>1065</v>
      </c>
      <c r="H453" s="6">
        <v>4.7989999999999996E-4</v>
      </c>
      <c r="I453">
        <v>71.5261</v>
      </c>
      <c r="J453">
        <v>1769216</v>
      </c>
      <c r="K453">
        <v>1993</v>
      </c>
      <c r="L453">
        <v>7799</v>
      </c>
      <c r="M453" t="s">
        <v>1107</v>
      </c>
      <c r="N453" s="1">
        <v>104.89</v>
      </c>
      <c r="O453" s="1">
        <v>3504.8</v>
      </c>
      <c r="P453" s="1">
        <v>7.6266239346561768</v>
      </c>
      <c r="Q453" s="1">
        <v>11.927128509472722</v>
      </c>
      <c r="R453" s="1">
        <v>13.5127539374572</v>
      </c>
      <c r="S453" s="1">
        <v>7.9167666095337399</v>
      </c>
      <c r="T453" s="1">
        <v>15.082105542837756</v>
      </c>
      <c r="U453" s="1" t="s">
        <v>1116</v>
      </c>
      <c r="V453" s="1" t="s">
        <v>1115</v>
      </c>
      <c r="W453" s="1">
        <v>25</v>
      </c>
      <c r="X453" s="1">
        <v>12.16670036315918</v>
      </c>
      <c r="Y453">
        <v>3.3199019999999999</v>
      </c>
      <c r="Z453">
        <v>98.955500895705413</v>
      </c>
      <c r="AA453">
        <v>-2.2054299999999998</v>
      </c>
      <c r="AB453" t="s">
        <v>1149</v>
      </c>
      <c r="AC453" t="s">
        <v>1119</v>
      </c>
      <c r="AD453">
        <v>17714986940.560001</v>
      </c>
      <c r="AE453" t="s">
        <v>1120</v>
      </c>
      <c r="AF453">
        <v>0.78212010860443115</v>
      </c>
      <c r="AG453">
        <v>14.17927688</v>
      </c>
    </row>
    <row r="454" spans="1:33" hidden="1" x14ac:dyDescent="0.3">
      <c r="A454" t="s">
        <v>733</v>
      </c>
      <c r="B454" t="s">
        <v>733</v>
      </c>
      <c r="C454" t="s">
        <v>1612</v>
      </c>
      <c r="D454" t="s">
        <v>233</v>
      </c>
      <c r="E454" t="s">
        <v>19</v>
      </c>
      <c r="F454">
        <v>906000000</v>
      </c>
      <c r="G454" t="s">
        <v>1065</v>
      </c>
      <c r="H454" s="6">
        <v>4.7886700000000001E-3</v>
      </c>
      <c r="I454">
        <v>19.384499999999999</v>
      </c>
      <c r="J454">
        <v>5924362</v>
      </c>
      <c r="K454">
        <v>1938</v>
      </c>
      <c r="L454">
        <v>31000</v>
      </c>
      <c r="M454" t="s">
        <v>1072</v>
      </c>
      <c r="N454" s="1">
        <v>176.44</v>
      </c>
      <c r="O454" s="1">
        <v>20028</v>
      </c>
      <c r="P454" s="1">
        <v>8.8886877628374403</v>
      </c>
      <c r="Q454" s="1">
        <v>43.683842620331539</v>
      </c>
      <c r="R454" s="1">
        <v>50.629119233073695</v>
      </c>
      <c r="S454" s="1">
        <v>31.918593840627818</v>
      </c>
      <c r="T454" s="1">
        <v>38.198869334326488</v>
      </c>
      <c r="U454" s="1" t="s">
        <v>1116</v>
      </c>
      <c r="V454" s="1" t="s">
        <v>1115</v>
      </c>
      <c r="W454" s="1">
        <v>33.333301544189453</v>
      </c>
      <c r="X454" s="1">
        <v>4.6666698455810547</v>
      </c>
      <c r="Y454">
        <v>4.4718010000000001</v>
      </c>
      <c r="Z454">
        <v>90.286420838665393</v>
      </c>
      <c r="AA454">
        <v>11.602690000000001</v>
      </c>
      <c r="AB454" t="s">
        <v>1122</v>
      </c>
      <c r="AC454" t="s">
        <v>1119</v>
      </c>
      <c r="AD454">
        <v>164023248895</v>
      </c>
      <c r="AE454" t="s">
        <v>1120</v>
      </c>
      <c r="AF454">
        <v>0.97448807954788208</v>
      </c>
      <c r="AG454">
        <v>21.160136250000001</v>
      </c>
    </row>
    <row r="455" spans="1:33" hidden="1" x14ac:dyDescent="0.3">
      <c r="A455" t="s">
        <v>734</v>
      </c>
      <c r="B455" t="s">
        <v>734</v>
      </c>
      <c r="C455" t="s">
        <v>1613</v>
      </c>
      <c r="D455" t="s">
        <v>234</v>
      </c>
      <c r="E455" t="s">
        <v>21</v>
      </c>
      <c r="F455">
        <v>208771500</v>
      </c>
      <c r="G455" t="s">
        <v>1063</v>
      </c>
      <c r="H455" s="6">
        <v>4.5352999999999995E-4</v>
      </c>
      <c r="I455">
        <v>18.543399999999998</v>
      </c>
      <c r="J455">
        <v>1458580</v>
      </c>
      <c r="K455">
        <v>1967</v>
      </c>
      <c r="L455">
        <v>33000</v>
      </c>
      <c r="M455" t="s">
        <v>1089</v>
      </c>
      <c r="N455" s="1">
        <v>69.36</v>
      </c>
      <c r="O455" s="1">
        <v>12869</v>
      </c>
      <c r="P455" s="1">
        <v>8.4358518732984606</v>
      </c>
      <c r="Q455" s="1">
        <v>6.6904965420778613</v>
      </c>
      <c r="R455" s="1">
        <v>9.5034579221384732</v>
      </c>
      <c r="S455" s="1">
        <v>5.1967033149182296</v>
      </c>
      <c r="T455" s="1">
        <v>7.8535694129258413</v>
      </c>
      <c r="U455" s="1" t="s">
        <v>1116</v>
      </c>
      <c r="V455" s="1" t="s">
        <v>1115</v>
      </c>
      <c r="W455" s="1">
        <v>30</v>
      </c>
      <c r="X455" s="1">
        <v>13.25</v>
      </c>
      <c r="Y455">
        <v>2.862142</v>
      </c>
      <c r="Z455">
        <v>91.236422977275822</v>
      </c>
      <c r="AA455">
        <v>3.5123630000000001</v>
      </c>
      <c r="AB455" t="s">
        <v>1237</v>
      </c>
      <c r="AC455" t="s">
        <v>1119</v>
      </c>
      <c r="AD455">
        <v>15461615216.32</v>
      </c>
      <c r="AE455" t="s">
        <v>1120</v>
      </c>
      <c r="AF455">
        <v>0.99503397941589355</v>
      </c>
      <c r="AG455">
        <v>33.679787500000003</v>
      </c>
    </row>
    <row r="456" spans="1:33" hidden="1" x14ac:dyDescent="0.3">
      <c r="A456" t="s">
        <v>853</v>
      </c>
      <c r="B456" t="s">
        <v>853</v>
      </c>
      <c r="C456" t="s">
        <v>1614</v>
      </c>
      <c r="D456" t="s">
        <v>352</v>
      </c>
      <c r="E456" t="s">
        <v>19</v>
      </c>
      <c r="F456">
        <v>41639900</v>
      </c>
      <c r="G456" t="s">
        <v>1063</v>
      </c>
      <c r="H456" s="6">
        <v>3.9619000000000004E-4</v>
      </c>
      <c r="I456">
        <v>75.087000000000003</v>
      </c>
      <c r="J456">
        <v>247955</v>
      </c>
      <c r="K456">
        <v>1989</v>
      </c>
      <c r="L456">
        <v>7176</v>
      </c>
      <c r="M456" t="s">
        <v>1071</v>
      </c>
      <c r="N456" s="1">
        <v>321.25</v>
      </c>
      <c r="O456" s="1">
        <v>1592.287</v>
      </c>
      <c r="P456" s="1">
        <v>10.199166097804719</v>
      </c>
      <c r="Q456" s="1">
        <v>10.140006167229902</v>
      </c>
      <c r="R456" s="1">
        <v>11.350654750054481</v>
      </c>
      <c r="S456" s="1">
        <v>7.9934974397317378</v>
      </c>
      <c r="T456" s="1">
        <v>10.342133592151566</v>
      </c>
      <c r="U456" s="1" t="s">
        <v>1115</v>
      </c>
      <c r="V456" s="1" t="s">
        <v>1115</v>
      </c>
      <c r="W456" s="1">
        <v>20</v>
      </c>
      <c r="X456" s="1">
        <v>4.8333301544189453</v>
      </c>
      <c r="Y456">
        <v>2.5881259999999999</v>
      </c>
      <c r="Z456">
        <v>97.69094745233312</v>
      </c>
      <c r="AA456">
        <v>10.857559999999999</v>
      </c>
      <c r="AB456" t="s">
        <v>1122</v>
      </c>
      <c r="AC456" t="s">
        <v>1119</v>
      </c>
      <c r="AD456">
        <v>13637066595</v>
      </c>
      <c r="AE456" t="s">
        <v>1120</v>
      </c>
      <c r="AF456">
        <v>1.2252029180526733</v>
      </c>
      <c r="AG456">
        <v>19.788748439999999</v>
      </c>
    </row>
    <row r="457" spans="1:33" hidden="1" x14ac:dyDescent="0.3">
      <c r="A457" t="s">
        <v>998</v>
      </c>
      <c r="B457" t="s">
        <v>998</v>
      </c>
      <c r="C457" t="s">
        <v>1615</v>
      </c>
      <c r="D457" t="s">
        <v>496</v>
      </c>
      <c r="E457" t="s">
        <v>21</v>
      </c>
      <c r="F457">
        <v>326927800</v>
      </c>
      <c r="G457" t="s">
        <v>1065</v>
      </c>
      <c r="H457" s="6">
        <v>4.8363999999999997E-4</v>
      </c>
      <c r="I457">
        <v>23.563400000000001</v>
      </c>
      <c r="J457">
        <v>10771593</v>
      </c>
      <c r="K457">
        <v>1968</v>
      </c>
      <c r="L457">
        <v>90800</v>
      </c>
      <c r="M457" t="s">
        <v>1066</v>
      </c>
      <c r="N457" s="1">
        <v>52.3</v>
      </c>
      <c r="O457" s="1">
        <v>44955</v>
      </c>
      <c r="P457" s="1">
        <v>6.2114022130102597</v>
      </c>
      <c r="Q457" s="1">
        <v>1.6394171949727503</v>
      </c>
      <c r="R457" s="1">
        <v>5.1985318651985315</v>
      </c>
      <c r="S457" s="1">
        <v>-0.80542548353611676</v>
      </c>
      <c r="T457" s="1">
        <v>1.9891080889585866</v>
      </c>
      <c r="U457" s="1" t="s">
        <v>1115</v>
      </c>
      <c r="V457" s="1" t="s">
        <v>1115</v>
      </c>
      <c r="W457" s="1">
        <v>23.076900482177734</v>
      </c>
      <c r="X457" s="1">
        <v>2.8333299160003662</v>
      </c>
      <c r="Y457">
        <v>2.749387</v>
      </c>
      <c r="Z457">
        <v>61.389782435776411</v>
      </c>
      <c r="AA457">
        <v>23.982600000000001</v>
      </c>
      <c r="AB457" t="s">
        <v>1128</v>
      </c>
      <c r="AC457" t="s">
        <v>1119</v>
      </c>
      <c r="AD457">
        <v>16637033602.120003</v>
      </c>
      <c r="AE457" t="s">
        <v>1120</v>
      </c>
      <c r="AF457">
        <v>1.2870969772338867</v>
      </c>
      <c r="AG457">
        <v>28.69255313</v>
      </c>
    </row>
    <row r="458" spans="1:33" hidden="1" x14ac:dyDescent="0.3">
      <c r="A458" t="s">
        <v>600</v>
      </c>
      <c r="B458" t="s">
        <v>600</v>
      </c>
      <c r="C458" t="s">
        <v>1616</v>
      </c>
      <c r="D458" t="s">
        <v>99</v>
      </c>
      <c r="E458" t="s">
        <v>33</v>
      </c>
      <c r="F458">
        <v>325541800</v>
      </c>
      <c r="G458" t="s">
        <v>1063</v>
      </c>
      <c r="H458" s="6">
        <v>3.7955000000000004E-4</v>
      </c>
      <c r="I458">
        <v>87.849299999999999</v>
      </c>
      <c r="J458">
        <v>2328677</v>
      </c>
      <c r="K458">
        <v>2003</v>
      </c>
      <c r="L458">
        <v>1219</v>
      </c>
      <c r="M458" t="s">
        <v>1081</v>
      </c>
      <c r="N458" s="1">
        <v>40.479999999999997</v>
      </c>
      <c r="O458" s="1">
        <v>1517.386</v>
      </c>
      <c r="P458" s="1">
        <v>7.8977397448644835</v>
      </c>
      <c r="Q458" s="1">
        <v>5.7285357845663532</v>
      </c>
      <c r="R458" s="1">
        <v>26.803595130046016</v>
      </c>
      <c r="S458" s="1">
        <v>1.6952978518160768</v>
      </c>
      <c r="T458" s="1">
        <v>3.5075100095714902</v>
      </c>
      <c r="U458" s="1" t="s">
        <v>1116</v>
      </c>
      <c r="V458" s="1" t="s">
        <v>1115</v>
      </c>
      <c r="W458" s="1">
        <v>30</v>
      </c>
      <c r="X458" s="1">
        <v>22.08329963684082</v>
      </c>
      <c r="Y458">
        <v>1.3162929999999999</v>
      </c>
      <c r="Z458">
        <v>110.05510294231678</v>
      </c>
      <c r="AA458">
        <v>5.8807830000000001</v>
      </c>
      <c r="AB458" t="s">
        <v>1194</v>
      </c>
      <c r="AC458" t="s">
        <v>1119</v>
      </c>
      <c r="AD458">
        <v>13897378588.199999</v>
      </c>
      <c r="AE458" t="s">
        <v>1120</v>
      </c>
      <c r="AF458">
        <v>0.90040844678878784</v>
      </c>
      <c r="AG458">
        <v>13.95463125</v>
      </c>
    </row>
    <row r="459" spans="1:33" hidden="1" x14ac:dyDescent="0.3">
      <c r="A459" t="s">
        <v>854</v>
      </c>
      <c r="B459" t="s">
        <v>854</v>
      </c>
      <c r="C459" t="s">
        <v>1617</v>
      </c>
      <c r="D459" t="s">
        <v>353</v>
      </c>
      <c r="E459" t="s">
        <v>29</v>
      </c>
      <c r="F459">
        <v>71410430</v>
      </c>
      <c r="G459" t="s">
        <v>1063</v>
      </c>
      <c r="H459" s="6">
        <v>2.8077000000000001E-4</v>
      </c>
      <c r="I459">
        <v>15.2728</v>
      </c>
      <c r="J459">
        <v>590843</v>
      </c>
      <c r="K459">
        <v>1979</v>
      </c>
      <c r="L459">
        <v>68300</v>
      </c>
      <c r="M459" t="s">
        <v>1100</v>
      </c>
      <c r="N459" s="1">
        <v>146.75</v>
      </c>
      <c r="O459" s="1">
        <v>12642.117</v>
      </c>
      <c r="P459" s="1">
        <v>7.0135684426282072</v>
      </c>
      <c r="Q459" s="1">
        <v>7.8435439254359061</v>
      </c>
      <c r="R459" s="1">
        <v>10.782165676840357</v>
      </c>
      <c r="S459" s="1">
        <v>7.2590457311739032</v>
      </c>
      <c r="T459" s="1">
        <v>9.4280541428624112</v>
      </c>
      <c r="U459" s="1" t="s">
        <v>1115</v>
      </c>
      <c r="V459" s="1" t="s">
        <v>1115</v>
      </c>
      <c r="W459" s="1">
        <v>28.571399688720703</v>
      </c>
      <c r="X459" s="1">
        <v>2.1666700839996338</v>
      </c>
      <c r="Y459">
        <v>2.8447179999999999</v>
      </c>
      <c r="Z459">
        <v>107.2251241315477</v>
      </c>
      <c r="AA459">
        <v>5.0246550000000001</v>
      </c>
      <c r="AB459" t="s">
        <v>1130</v>
      </c>
      <c r="AC459" t="s">
        <v>1119</v>
      </c>
      <c r="AD459">
        <v>10314110387.919998</v>
      </c>
      <c r="AE459" t="s">
        <v>1120</v>
      </c>
      <c r="AF459">
        <v>0.9972798228263855</v>
      </c>
      <c r="AG459">
        <v>32.9819125</v>
      </c>
    </row>
    <row r="460" spans="1:33" hidden="1" x14ac:dyDescent="0.3">
      <c r="A460" t="s">
        <v>739</v>
      </c>
      <c r="B460" t="s">
        <v>739</v>
      </c>
      <c r="C460" t="s">
        <v>1618</v>
      </c>
      <c r="D460" t="s">
        <v>239</v>
      </c>
      <c r="E460" t="s">
        <v>39</v>
      </c>
      <c r="F460">
        <v>50880770</v>
      </c>
      <c r="G460" t="s">
        <v>1065</v>
      </c>
      <c r="H460" s="6">
        <v>7.8138000000000003E-4</v>
      </c>
      <c r="I460">
        <v>22.894500000000001</v>
      </c>
      <c r="J460">
        <v>498813</v>
      </c>
      <c r="K460">
        <v>2016</v>
      </c>
      <c r="L460">
        <v>16500</v>
      </c>
      <c r="M460" t="s">
        <v>1067</v>
      </c>
      <c r="N460" s="1">
        <v>497.96</v>
      </c>
      <c r="O460" s="1">
        <v>8630.8889999999992</v>
      </c>
      <c r="P460" s="1">
        <v>8.4994373801998169</v>
      </c>
      <c r="Q460" s="1">
        <v>11.422195326576441</v>
      </c>
      <c r="R460" s="1">
        <v>15.033121153568308</v>
      </c>
      <c r="S460" s="1">
        <v>16.59958583731736</v>
      </c>
      <c r="T460" s="1">
        <v>24.015715091092908</v>
      </c>
      <c r="U460" s="1" t="s">
        <v>1115</v>
      </c>
      <c r="V460" s="1" t="s">
        <v>1115</v>
      </c>
      <c r="W460" s="1">
        <v>50</v>
      </c>
      <c r="X460" s="1">
        <v>1.75</v>
      </c>
      <c r="Y460">
        <v>2.1910799999999999</v>
      </c>
      <c r="Z460">
        <v>103.84381967871859</v>
      </c>
      <c r="AA460">
        <v>15.406409999999999</v>
      </c>
      <c r="AB460" t="s">
        <v>1128</v>
      </c>
      <c r="AC460" t="s">
        <v>1119</v>
      </c>
      <c r="AD460">
        <v>26356239378.000004</v>
      </c>
      <c r="AE460" t="s">
        <v>1120</v>
      </c>
      <c r="AF460">
        <v>0.92524552345275879</v>
      </c>
      <c r="AG460">
        <v>15.58128438</v>
      </c>
    </row>
    <row r="461" spans="1:33" hidden="1" x14ac:dyDescent="0.3">
      <c r="A461" t="s">
        <v>742</v>
      </c>
      <c r="B461" t="s">
        <v>742</v>
      </c>
      <c r="C461" t="s">
        <v>1619</v>
      </c>
      <c r="D461" t="s">
        <v>242</v>
      </c>
      <c r="E461" t="s">
        <v>29</v>
      </c>
      <c r="F461">
        <v>934349100</v>
      </c>
      <c r="G461" t="s">
        <v>1063</v>
      </c>
      <c r="H461" s="6">
        <v>1.2901039999999999E-2</v>
      </c>
      <c r="I461">
        <v>22.281600000000001</v>
      </c>
      <c r="J461">
        <v>4172012</v>
      </c>
      <c r="K461">
        <v>2015</v>
      </c>
      <c r="L461">
        <v>350000</v>
      </c>
      <c r="M461" t="s">
        <v>1100</v>
      </c>
      <c r="N461" s="1">
        <v>488.74</v>
      </c>
      <c r="O461" s="1">
        <v>324162</v>
      </c>
      <c r="P461" s="1">
        <v>7.231160578196647</v>
      </c>
      <c r="Q461" s="1">
        <v>6.2067731566315603</v>
      </c>
      <c r="R461" s="1">
        <v>8.771848643579446</v>
      </c>
      <c r="S461" s="1">
        <v>8.4493183655182094</v>
      </c>
      <c r="T461" s="1">
        <v>15.141407124194496</v>
      </c>
      <c r="U461" s="1" t="s">
        <v>1115</v>
      </c>
      <c r="V461" s="1" t="s">
        <v>1115</v>
      </c>
      <c r="W461" s="1">
        <v>30</v>
      </c>
      <c r="X461" s="1">
        <v>2.0833299160003662</v>
      </c>
      <c r="Y461">
        <v>2.7686869999999999</v>
      </c>
      <c r="Z461">
        <v>94.031849572264449</v>
      </c>
      <c r="AA461">
        <v>16.676819999999999</v>
      </c>
      <c r="AB461" t="s">
        <v>1168</v>
      </c>
      <c r="AC461" t="s">
        <v>1119</v>
      </c>
      <c r="AD461">
        <v>444040053452.52002</v>
      </c>
      <c r="AE461" t="s">
        <v>1120</v>
      </c>
      <c r="AF461">
        <v>0.70678675174713135</v>
      </c>
      <c r="AG461">
        <v>15.299899999999999</v>
      </c>
    </row>
    <row r="462" spans="1:33" hidden="1" x14ac:dyDescent="0.3">
      <c r="A462" t="s">
        <v>740</v>
      </c>
      <c r="B462" t="s">
        <v>740</v>
      </c>
      <c r="C462" t="s">
        <v>1620</v>
      </c>
      <c r="D462" t="s">
        <v>240</v>
      </c>
      <c r="E462" t="s">
        <v>21</v>
      </c>
      <c r="F462">
        <v>614800800</v>
      </c>
      <c r="G462" t="s">
        <v>1063</v>
      </c>
      <c r="H462" s="6">
        <v>3.7324899999999998E-3</v>
      </c>
      <c r="I462">
        <v>18.7453</v>
      </c>
      <c r="J462">
        <v>2734435</v>
      </c>
      <c r="K462">
        <v>1969</v>
      </c>
      <c r="L462">
        <v>30582</v>
      </c>
      <c r="M462" t="s">
        <v>1098</v>
      </c>
      <c r="N462" s="1">
        <v>213.58</v>
      </c>
      <c r="O462" s="1">
        <v>24875</v>
      </c>
      <c r="P462" s="1">
        <v>7.3569215730131727</v>
      </c>
      <c r="Q462" s="1">
        <v>28.132663316582914</v>
      </c>
      <c r="R462" s="1">
        <v>39.867336683417086</v>
      </c>
      <c r="S462" s="1">
        <v>9.9670034197799744</v>
      </c>
      <c r="T462" s="1">
        <v>12.106139493171799</v>
      </c>
      <c r="U462" s="1" t="s">
        <v>1116</v>
      </c>
      <c r="V462" s="1" t="s">
        <v>1115</v>
      </c>
      <c r="W462" s="1">
        <v>18.181800842285156</v>
      </c>
      <c r="X462" s="1">
        <v>8.0833301544189453</v>
      </c>
      <c r="Y462">
        <v>2.3652869999999999</v>
      </c>
      <c r="Z462">
        <v>82.636760420987244</v>
      </c>
      <c r="AA462">
        <v>11.06949</v>
      </c>
      <c r="AB462" t="s">
        <v>1211</v>
      </c>
      <c r="AC462" t="s">
        <v>1119</v>
      </c>
      <c r="AD462">
        <v>128468775168</v>
      </c>
      <c r="AE462" t="s">
        <v>1120</v>
      </c>
      <c r="AF462">
        <v>0.8231157660484314</v>
      </c>
      <c r="AG462">
        <v>23.549993749999999</v>
      </c>
    </row>
    <row r="463" spans="1:33" hidden="1" x14ac:dyDescent="0.3">
      <c r="A463" t="s">
        <v>830</v>
      </c>
      <c r="B463" t="s">
        <v>830</v>
      </c>
      <c r="C463" t="s">
        <v>1621</v>
      </c>
      <c r="D463" t="s">
        <v>329</v>
      </c>
      <c r="E463" t="s">
        <v>21</v>
      </c>
      <c r="F463">
        <v>864918200</v>
      </c>
      <c r="G463" t="s">
        <v>1063</v>
      </c>
      <c r="H463" s="6">
        <v>3.9945800000000002E-3</v>
      </c>
      <c r="I463">
        <v>14.501200000000001</v>
      </c>
      <c r="J463">
        <v>2806895</v>
      </c>
      <c r="K463">
        <v>1999</v>
      </c>
      <c r="L463">
        <v>534000</v>
      </c>
      <c r="M463" t="s">
        <v>1098</v>
      </c>
      <c r="N463" s="1">
        <v>179.34</v>
      </c>
      <c r="O463" s="1">
        <v>100338</v>
      </c>
      <c r="P463" s="1">
        <v>8.6359583339292083</v>
      </c>
      <c r="Q463" s="1">
        <v>11.509099244553409</v>
      </c>
      <c r="R463" s="1">
        <v>13.049891367178933</v>
      </c>
      <c r="S463" s="1">
        <v>11.296483350338368</v>
      </c>
      <c r="T463" s="1">
        <v>23.871420831067827</v>
      </c>
      <c r="U463" s="1" t="s">
        <v>1115</v>
      </c>
      <c r="V463" s="1" t="s">
        <v>1116</v>
      </c>
      <c r="W463" s="1">
        <v>46.153800964355469</v>
      </c>
      <c r="X463" s="1">
        <v>2.75</v>
      </c>
      <c r="Y463">
        <v>4.0992050000000004</v>
      </c>
      <c r="Z463">
        <v>75.796432839233546</v>
      </c>
      <c r="AA463">
        <v>9.3253590000000006</v>
      </c>
      <c r="AB463" t="s">
        <v>1147</v>
      </c>
      <c r="AC463" t="s">
        <v>1119</v>
      </c>
      <c r="AD463">
        <v>163261951504.08002</v>
      </c>
      <c r="AE463" t="s">
        <v>1120</v>
      </c>
      <c r="AF463">
        <v>1.0119446516036987</v>
      </c>
      <c r="AG463">
        <v>19.143228130000001</v>
      </c>
    </row>
    <row r="464" spans="1:33" hidden="1" x14ac:dyDescent="0.3">
      <c r="A464" t="s">
        <v>993</v>
      </c>
      <c r="B464" t="s">
        <v>993</v>
      </c>
      <c r="C464" t="s">
        <v>1622</v>
      </c>
      <c r="D464" t="s">
        <v>491</v>
      </c>
      <c r="E464" t="s">
        <v>21</v>
      </c>
      <c r="F464">
        <v>69359590</v>
      </c>
      <c r="G464" t="s">
        <v>1063</v>
      </c>
      <c r="H464" s="6">
        <v>9.1954999999999999E-4</v>
      </c>
      <c r="I464">
        <v>15.2948</v>
      </c>
      <c r="J464">
        <v>763807</v>
      </c>
      <c r="K464">
        <v>1998</v>
      </c>
      <c r="L464">
        <v>24600</v>
      </c>
      <c r="M464" t="s">
        <v>1093</v>
      </c>
      <c r="N464" s="1">
        <v>391.25</v>
      </c>
      <c r="O464" s="1">
        <v>11642</v>
      </c>
      <c r="P464" s="1">
        <v>8.6973296044248549</v>
      </c>
      <c r="Q464" s="1">
        <v>18.08108572410239</v>
      </c>
      <c r="R464" s="1">
        <v>27.76155299776671</v>
      </c>
      <c r="S464" s="1">
        <v>6.9000430530316752</v>
      </c>
      <c r="T464" s="1">
        <v>10.817463830993315</v>
      </c>
      <c r="U464" s="1" t="s">
        <v>1115</v>
      </c>
      <c r="V464" s="1" t="s">
        <v>1115</v>
      </c>
      <c r="W464" s="1">
        <v>27.272699356079102</v>
      </c>
      <c r="X464" s="1">
        <v>3.8333299160003662</v>
      </c>
      <c r="Y464">
        <v>6.6561050000000002</v>
      </c>
      <c r="Z464">
        <v>101.75566244504056</v>
      </c>
      <c r="AA464">
        <v>16.628170000000001</v>
      </c>
      <c r="AB464" t="s">
        <v>1179</v>
      </c>
      <c r="AC464" t="s">
        <v>1119</v>
      </c>
      <c r="AD464">
        <v>31486479930.359997</v>
      </c>
      <c r="AE464" t="s">
        <v>1120</v>
      </c>
      <c r="AF464">
        <v>1.2822655439376831</v>
      </c>
      <c r="AG464">
        <v>18.953745940000001</v>
      </c>
    </row>
    <row r="465" spans="1:33" hidden="1" x14ac:dyDescent="0.3">
      <c r="A465" t="s">
        <v>801</v>
      </c>
      <c r="B465" t="s">
        <v>801</v>
      </c>
      <c r="C465" t="s">
        <v>1623</v>
      </c>
      <c r="D465" t="s">
        <v>300</v>
      </c>
      <c r="E465" t="s">
        <v>14</v>
      </c>
      <c r="F465">
        <v>1531000000</v>
      </c>
      <c r="G465" t="s">
        <v>1063</v>
      </c>
      <c r="H465" s="6">
        <v>1.91614E-3</v>
      </c>
      <c r="I465">
        <v>13.328099999999999</v>
      </c>
      <c r="J465">
        <v>9122506</v>
      </c>
      <c r="K465">
        <v>1929</v>
      </c>
      <c r="L465">
        <v>68796</v>
      </c>
      <c r="M465" t="s">
        <v>1088</v>
      </c>
      <c r="N465" s="1">
        <v>46.87</v>
      </c>
      <c r="O465" s="1">
        <v>27401</v>
      </c>
      <c r="P465" s="1">
        <v>6.2988652835794827</v>
      </c>
      <c r="Q465" s="1">
        <v>24.08617267614952</v>
      </c>
      <c r="R465" s="1">
        <v>30.189381409196166</v>
      </c>
      <c r="S465" s="1">
        <v>1.2509414530504308</v>
      </c>
      <c r="T465" s="1">
        <v>7.0987588186892951</v>
      </c>
      <c r="U465" s="1" t="s">
        <v>1116</v>
      </c>
      <c r="V465" s="1" t="s">
        <v>1115</v>
      </c>
      <c r="W465" s="1">
        <v>46.153800964355469</v>
      </c>
      <c r="X465" s="1">
        <v>5.9166698455810547</v>
      </c>
      <c r="Y465">
        <v>1.069734</v>
      </c>
      <c r="Z465">
        <v>75.904087739349649</v>
      </c>
      <c r="AA465">
        <v>-0.15879190000000001</v>
      </c>
      <c r="AB465" t="s">
        <v>1168</v>
      </c>
      <c r="AC465" t="s">
        <v>1119</v>
      </c>
      <c r="AD465">
        <v>74942450000</v>
      </c>
      <c r="AE465" t="s">
        <v>1120</v>
      </c>
      <c r="AF465">
        <v>0.93672335147857666</v>
      </c>
      <c r="AG465">
        <v>30.256924999999999</v>
      </c>
    </row>
    <row r="466" spans="1:33" x14ac:dyDescent="0.3">
      <c r="A466" t="s">
        <v>953</v>
      </c>
      <c r="B466" t="s">
        <v>953</v>
      </c>
      <c r="C466" t="s">
        <v>1624</v>
      </c>
      <c r="D466" t="s">
        <v>451</v>
      </c>
      <c r="E466" t="s">
        <v>19</v>
      </c>
      <c r="F466">
        <v>2058204000</v>
      </c>
      <c r="G466" t="s">
        <v>1063</v>
      </c>
      <c r="H466" s="6">
        <v>1.089918E-2</v>
      </c>
      <c r="I466">
        <v>32.186</v>
      </c>
      <c r="J466">
        <v>6147229</v>
      </c>
      <c r="K466">
        <v>2007</v>
      </c>
      <c r="L466">
        <v>26500</v>
      </c>
      <c r="M466" t="s">
        <v>1071</v>
      </c>
      <c r="N466" s="1">
        <v>224.57</v>
      </c>
      <c r="O466" s="1">
        <v>29310</v>
      </c>
      <c r="P466" s="1">
        <v>8.8008983271845818</v>
      </c>
      <c r="Q466" s="1">
        <v>51.030365063118388</v>
      </c>
      <c r="R466" s="1">
        <v>64.186284544524057</v>
      </c>
      <c r="S466" s="1">
        <v>15.801332495658798</v>
      </c>
      <c r="T466" s="1">
        <v>20.398542341279008</v>
      </c>
      <c r="U466" s="1" t="s">
        <v>1116</v>
      </c>
      <c r="V466" s="1" t="s">
        <v>1115</v>
      </c>
      <c r="W466" s="1">
        <v>36.363601684570313</v>
      </c>
      <c r="X466" s="1">
        <v>8.3333298563957214E-2</v>
      </c>
      <c r="Y466">
        <v>6.2059470000000001</v>
      </c>
      <c r="Z466">
        <v>103.62591388372255</v>
      </c>
      <c r="AA466">
        <v>13.50254</v>
      </c>
      <c r="AB466" t="s">
        <v>1118</v>
      </c>
      <c r="AC466" t="s">
        <v>1119</v>
      </c>
      <c r="AD466">
        <v>485061284265.87506</v>
      </c>
      <c r="AE466" t="s">
        <v>1120</v>
      </c>
      <c r="AF466">
        <v>0.96202623844146729</v>
      </c>
      <c r="AG466">
        <v>17.738972499999999</v>
      </c>
    </row>
    <row r="467" spans="1:33" hidden="1" x14ac:dyDescent="0.3">
      <c r="A467" t="s">
        <v>746</v>
      </c>
      <c r="B467" t="s">
        <v>746</v>
      </c>
      <c r="C467" t="s">
        <v>1625</v>
      </c>
      <c r="D467" t="s">
        <v>246</v>
      </c>
      <c r="E467" t="s">
        <v>39</v>
      </c>
      <c r="F467">
        <v>388566100</v>
      </c>
      <c r="G467" t="s">
        <v>1063</v>
      </c>
      <c r="H467" s="6">
        <v>2.6606999999999998E-4</v>
      </c>
      <c r="I467">
        <v>28.452500000000001</v>
      </c>
      <c r="J467">
        <v>5260932</v>
      </c>
      <c r="K467">
        <v>1899</v>
      </c>
      <c r="L467">
        <v>35000</v>
      </c>
      <c r="M467" t="s">
        <v>1113</v>
      </c>
      <c r="N467" s="1">
        <v>30.8</v>
      </c>
      <c r="O467" s="1">
        <v>11841.84</v>
      </c>
      <c r="P467" s="1">
        <v>7.776343544535596</v>
      </c>
      <c r="Q467" s="1">
        <v>11.712208575694318</v>
      </c>
      <c r="R467" s="1">
        <v>13.783364747370342</v>
      </c>
      <c r="S467" s="1">
        <v>7.705365636455193</v>
      </c>
      <c r="T467" s="1">
        <v>10.625475405592784</v>
      </c>
      <c r="U467" s="1" t="s">
        <v>1116</v>
      </c>
      <c r="V467" s="1" t="s">
        <v>1115</v>
      </c>
      <c r="W467" s="1">
        <v>25</v>
      </c>
      <c r="X467" s="1">
        <v>0.25</v>
      </c>
      <c r="Y467">
        <v>2.1516130000000002</v>
      </c>
      <c r="Z467">
        <v>99.001876102599851</v>
      </c>
      <c r="AA467">
        <v>-13.511150000000001</v>
      </c>
      <c r="AB467" t="s">
        <v>1194</v>
      </c>
      <c r="AC467" t="s">
        <v>1119</v>
      </c>
      <c r="AD467">
        <v>11136303996.1</v>
      </c>
      <c r="AE467" t="s">
        <v>1120</v>
      </c>
      <c r="AF467">
        <v>1.1598348617553711</v>
      </c>
      <c r="AG467">
        <v>14.00108125</v>
      </c>
    </row>
    <row r="468" spans="1:33" hidden="1" x14ac:dyDescent="0.3">
      <c r="A468" t="s">
        <v>961</v>
      </c>
      <c r="B468" t="s">
        <v>961</v>
      </c>
      <c r="C468" t="s">
        <v>1626</v>
      </c>
      <c r="D468" t="s">
        <v>459</v>
      </c>
      <c r="E468" t="s">
        <v>33</v>
      </c>
      <c r="F468">
        <v>1033993000</v>
      </c>
      <c r="G468" t="s">
        <v>1063</v>
      </c>
      <c r="H468" s="6">
        <v>9.6303999999999997E-4</v>
      </c>
      <c r="I468">
        <v>32.245699999999999</v>
      </c>
      <c r="J468">
        <v>6174099</v>
      </c>
      <c r="K468">
        <v>2017</v>
      </c>
      <c r="L468">
        <v>152</v>
      </c>
      <c r="M468" t="s">
        <v>1081</v>
      </c>
      <c r="N468" s="1">
        <v>33.795000000000002</v>
      </c>
      <c r="O468" s="1">
        <v>1509.568</v>
      </c>
      <c r="P468" s="1">
        <v>7.2466217080557911</v>
      </c>
      <c r="Q468" s="1">
        <v>67.161664794166271</v>
      </c>
      <c r="R468" s="1">
        <v>94.989891147666086</v>
      </c>
      <c r="U468" s="1" t="s">
        <v>1115</v>
      </c>
      <c r="V468" s="1" t="s">
        <v>1115</v>
      </c>
      <c r="W468" s="1">
        <v>42.857101440429688</v>
      </c>
      <c r="X468" s="1">
        <v>5.4166698455810547</v>
      </c>
      <c r="Y468">
        <v>5.9600049999999998</v>
      </c>
      <c r="Z468">
        <v>100.10839491741245</v>
      </c>
      <c r="AA468">
        <v>201.56659999999999</v>
      </c>
      <c r="AB468" t="s">
        <v>1149</v>
      </c>
      <c r="AC468" t="s">
        <v>1119</v>
      </c>
      <c r="AD468">
        <v>35827865176.949997</v>
      </c>
      <c r="AE468" t="s">
        <v>1120</v>
      </c>
      <c r="AF468">
        <v>0.79916238784790039</v>
      </c>
      <c r="AG468">
        <v>15.439877210000001</v>
      </c>
    </row>
    <row r="469" spans="1:33" hidden="1" x14ac:dyDescent="0.3">
      <c r="A469" t="s">
        <v>869</v>
      </c>
      <c r="B469" t="s">
        <v>869</v>
      </c>
      <c r="C469" t="s">
        <v>1627</v>
      </c>
      <c r="D469" t="s">
        <v>368</v>
      </c>
      <c r="E469" t="s">
        <v>25</v>
      </c>
      <c r="F469">
        <v>385523300</v>
      </c>
      <c r="G469" t="s">
        <v>1063</v>
      </c>
      <c r="H469" s="6">
        <v>1.43476E-3</v>
      </c>
      <c r="I469">
        <v>5.6165000000000003</v>
      </c>
      <c r="J469">
        <v>3626455</v>
      </c>
      <c r="K469">
        <v>1981</v>
      </c>
      <c r="L469">
        <v>9813</v>
      </c>
      <c r="M469" t="s">
        <v>1083</v>
      </c>
      <c r="N469" s="1">
        <v>139.26</v>
      </c>
      <c r="O469" s="1">
        <v>176383</v>
      </c>
      <c r="P469" s="1">
        <v>6.7925548683091446</v>
      </c>
      <c r="Q469" s="1">
        <v>6.5357772574454449</v>
      </c>
      <c r="R469" s="1">
        <v>8.8954150910235121</v>
      </c>
      <c r="S469" s="1">
        <v>7.5994068272600357</v>
      </c>
      <c r="T469" s="1">
        <v>6.3690194148855328</v>
      </c>
      <c r="U469" s="1" t="s">
        <v>1116</v>
      </c>
      <c r="V469" s="1" t="s">
        <v>1115</v>
      </c>
      <c r="W469" s="1">
        <v>25</v>
      </c>
      <c r="X469" s="1">
        <v>8.8333301544189453</v>
      </c>
      <c r="Y469">
        <v>3.1414819999999999</v>
      </c>
      <c r="Z469">
        <v>84.871138432891485</v>
      </c>
      <c r="AA469">
        <v>12.6761</v>
      </c>
      <c r="AB469" t="s">
        <v>1122</v>
      </c>
      <c r="AC469" t="s">
        <v>1119</v>
      </c>
      <c r="AD469">
        <v>49381676679.020004</v>
      </c>
      <c r="AE469" t="s">
        <v>1120</v>
      </c>
      <c r="AF469">
        <v>0.66854852437973022</v>
      </c>
      <c r="AG469">
        <v>29.41886594</v>
      </c>
    </row>
    <row r="470" spans="1:33" hidden="1" x14ac:dyDescent="0.3">
      <c r="A470" t="s">
        <v>747</v>
      </c>
      <c r="B470" t="s">
        <v>747</v>
      </c>
      <c r="C470" t="s">
        <v>1628</v>
      </c>
      <c r="D470" t="s">
        <v>247</v>
      </c>
      <c r="E470" t="s">
        <v>12</v>
      </c>
      <c r="F470">
        <v>132906900</v>
      </c>
      <c r="G470" t="s">
        <v>1063</v>
      </c>
      <c r="H470" s="6">
        <v>7.0123000000000006E-4</v>
      </c>
      <c r="I470">
        <v>40.126600000000003</v>
      </c>
      <c r="J470">
        <v>626722</v>
      </c>
      <c r="K470">
        <v>2007</v>
      </c>
      <c r="L470">
        <v>11437</v>
      </c>
      <c r="M470" t="s">
        <v>1111</v>
      </c>
      <c r="N470" s="1">
        <v>182.37</v>
      </c>
      <c r="O470" s="1">
        <v>5552.2</v>
      </c>
      <c r="P470" s="1">
        <v>7.9226632405948099</v>
      </c>
      <c r="Q470" s="1">
        <v>12.081697345196499</v>
      </c>
      <c r="R470" s="1">
        <v>18.205396059219769</v>
      </c>
      <c r="S470" s="1">
        <v>5.7154963191040569</v>
      </c>
      <c r="T470" s="1">
        <v>8.4092739600331505</v>
      </c>
      <c r="U470" s="1" t="s">
        <v>1116</v>
      </c>
      <c r="V470" s="1" t="s">
        <v>1115</v>
      </c>
      <c r="W470" s="1">
        <v>27.272699356079102</v>
      </c>
      <c r="X470" s="1">
        <v>8.6666698455810547</v>
      </c>
      <c r="Y470">
        <v>2.562233</v>
      </c>
      <c r="Z470">
        <v>98.283790139666877</v>
      </c>
      <c r="AA470">
        <v>7.1862190000000004</v>
      </c>
      <c r="AB470" t="s">
        <v>1552</v>
      </c>
      <c r="AC470" t="s">
        <v>1119</v>
      </c>
      <c r="AD470">
        <v>24134557796.939999</v>
      </c>
      <c r="AE470" t="s">
        <v>1120</v>
      </c>
      <c r="AF470">
        <v>0.91651201248168945</v>
      </c>
      <c r="AG470">
        <v>29.139162500000001</v>
      </c>
    </row>
    <row r="471" spans="1:33" hidden="1" x14ac:dyDescent="0.3">
      <c r="A471" t="s">
        <v>577</v>
      </c>
      <c r="B471" t="s">
        <v>577</v>
      </c>
      <c r="C471" t="s">
        <v>1629</v>
      </c>
      <c r="D471" t="s">
        <v>76</v>
      </c>
      <c r="E471" t="s">
        <v>21</v>
      </c>
      <c r="F471">
        <v>156388000</v>
      </c>
      <c r="G471" t="s">
        <v>1065</v>
      </c>
      <c r="H471" s="6">
        <v>8.0408999999999993E-4</v>
      </c>
      <c r="I471">
        <v>27.967199999999998</v>
      </c>
      <c r="J471">
        <v>825774</v>
      </c>
      <c r="K471">
        <v>2008</v>
      </c>
      <c r="L471">
        <v>9367</v>
      </c>
      <c r="M471" t="s">
        <v>1071</v>
      </c>
      <c r="N471" s="1">
        <v>181.95</v>
      </c>
      <c r="O471" s="1">
        <v>2998.6</v>
      </c>
      <c r="P471" s="1">
        <v>8.7739023767021127</v>
      </c>
      <c r="Q471" s="1">
        <v>22.217034616154208</v>
      </c>
      <c r="R471" s="1">
        <v>33.36557059961315</v>
      </c>
      <c r="S471" s="1">
        <v>9.1667210303280662</v>
      </c>
      <c r="T471" s="1">
        <v>12.043544471404616</v>
      </c>
      <c r="U471" s="1" t="s">
        <v>1116</v>
      </c>
      <c r="V471" s="1" t="s">
        <v>1115</v>
      </c>
      <c r="W471" s="1">
        <v>36.363601684570313</v>
      </c>
      <c r="X471" s="1">
        <v>0.83333301544189453</v>
      </c>
      <c r="Y471">
        <v>2.1460710000000001</v>
      </c>
      <c r="Z471">
        <v>99.976822858546981</v>
      </c>
      <c r="AA471">
        <v>13.718920000000001</v>
      </c>
      <c r="AB471" t="s">
        <v>1140</v>
      </c>
      <c r="AC471" t="s">
        <v>1119</v>
      </c>
      <c r="AD471">
        <v>27669719993.5</v>
      </c>
      <c r="AE471" t="s">
        <v>1120</v>
      </c>
      <c r="AF471">
        <v>1.0036052465438843</v>
      </c>
      <c r="AG471">
        <v>19.303698310000001</v>
      </c>
    </row>
    <row r="472" spans="1:33" hidden="1" x14ac:dyDescent="0.3">
      <c r="A472" t="s">
        <v>878</v>
      </c>
      <c r="B472" t="s">
        <v>878</v>
      </c>
      <c r="C472" t="s">
        <v>1630</v>
      </c>
      <c r="D472" t="s">
        <v>377</v>
      </c>
      <c r="E472" t="s">
        <v>19</v>
      </c>
      <c r="F472">
        <v>106016500</v>
      </c>
      <c r="G472" t="s">
        <v>1065</v>
      </c>
      <c r="H472" s="6">
        <v>5.7748000000000001E-4</v>
      </c>
      <c r="I472">
        <v>28.953600000000002</v>
      </c>
      <c r="J472">
        <v>514694</v>
      </c>
      <c r="K472">
        <v>1995</v>
      </c>
      <c r="L472">
        <v>904</v>
      </c>
      <c r="M472" t="s">
        <v>1071</v>
      </c>
      <c r="N472" s="1">
        <v>215.19</v>
      </c>
      <c r="O472" s="1">
        <v>1327.576</v>
      </c>
      <c r="P472" s="1">
        <v>9.4017372263765555</v>
      </c>
      <c r="Q472" s="1">
        <v>59.117519448980701</v>
      </c>
      <c r="R472" s="1">
        <v>65.292156531904766</v>
      </c>
      <c r="S472" s="1">
        <v>32.136307639726816</v>
      </c>
      <c r="T472" s="1">
        <v>144.61249020735693</v>
      </c>
      <c r="U472" s="1" t="s">
        <v>1116</v>
      </c>
      <c r="V472" s="1" t="s">
        <v>1115</v>
      </c>
      <c r="W472" s="1">
        <v>22.222200393676758</v>
      </c>
      <c r="X472" s="1">
        <v>14.75</v>
      </c>
      <c r="Y472">
        <v>1.3808180000000001</v>
      </c>
      <c r="Z472">
        <v>105.3225141961093</v>
      </c>
      <c r="AA472">
        <v>13.43393</v>
      </c>
      <c r="AB472" t="s">
        <v>1124</v>
      </c>
      <c r="AC472" t="s">
        <v>1119</v>
      </c>
      <c r="AD472">
        <v>22658897140.879997</v>
      </c>
      <c r="AE472" t="s">
        <v>1120</v>
      </c>
      <c r="AF472">
        <v>1.0860270261764526</v>
      </c>
      <c r="AG472">
        <v>21.44439375</v>
      </c>
    </row>
    <row r="473" spans="1:33" hidden="1" x14ac:dyDescent="0.3">
      <c r="A473" t="s">
        <v>989</v>
      </c>
      <c r="B473" t="s">
        <v>989</v>
      </c>
      <c r="C473" t="s">
        <v>1631</v>
      </c>
      <c r="D473" t="s">
        <v>487</v>
      </c>
      <c r="E473" t="s">
        <v>29</v>
      </c>
      <c r="F473">
        <v>256691400</v>
      </c>
      <c r="G473" t="s">
        <v>1065</v>
      </c>
      <c r="H473" s="6">
        <v>2.2736399999999999E-3</v>
      </c>
      <c r="I473">
        <v>23.757300000000001</v>
      </c>
      <c r="J473">
        <v>1437309</v>
      </c>
      <c r="K473">
        <v>1989</v>
      </c>
      <c r="L473">
        <v>3900</v>
      </c>
      <c r="M473" t="s">
        <v>1101</v>
      </c>
      <c r="N473" s="1">
        <v>311.07</v>
      </c>
      <c r="O473" s="1">
        <v>7574.4</v>
      </c>
      <c r="P473" s="1">
        <v>7.2387911041695254</v>
      </c>
      <c r="Q473" s="1">
        <v>30.921261089987329</v>
      </c>
      <c r="R473" s="1">
        <v>36.730302070130968</v>
      </c>
      <c r="S473" s="1">
        <v>22.558011828355916</v>
      </c>
      <c r="T473" s="1">
        <v>35.244076401996303</v>
      </c>
      <c r="U473" s="1" t="s">
        <v>1115</v>
      </c>
      <c r="V473" s="1" t="s">
        <v>1116</v>
      </c>
      <c r="W473" s="1">
        <v>40</v>
      </c>
      <c r="X473" s="1">
        <v>2.9166700839996338</v>
      </c>
      <c r="Y473">
        <v>1.9567319999999999</v>
      </c>
      <c r="Z473">
        <v>97.6353168708292</v>
      </c>
      <c r="AA473">
        <v>14.618359999999999</v>
      </c>
      <c r="AB473" t="s">
        <v>931</v>
      </c>
      <c r="AC473" t="s">
        <v>1119</v>
      </c>
      <c r="AD473">
        <v>78257522971.240005</v>
      </c>
      <c r="AE473" t="s">
        <v>1120</v>
      </c>
      <c r="AF473">
        <v>0.63943254947662354</v>
      </c>
      <c r="AG473">
        <v>22.81613669</v>
      </c>
    </row>
    <row r="474" spans="1:33" hidden="1" x14ac:dyDescent="0.3">
      <c r="A474" t="s">
        <v>745</v>
      </c>
      <c r="B474" t="s">
        <v>745</v>
      </c>
      <c r="C474" t="s">
        <v>1632</v>
      </c>
      <c r="D474" t="s">
        <v>245</v>
      </c>
      <c r="E474" t="s">
        <v>33</v>
      </c>
      <c r="F474">
        <v>399718000</v>
      </c>
      <c r="G474" t="s">
        <v>1063</v>
      </c>
      <c r="H474" s="6">
        <v>5.9498000000000005E-4</v>
      </c>
      <c r="I474">
        <v>822.40499999999997</v>
      </c>
      <c r="J474">
        <v>1866139</v>
      </c>
      <c r="K474">
        <v>1987</v>
      </c>
      <c r="L474">
        <v>434</v>
      </c>
      <c r="M474" t="s">
        <v>1081</v>
      </c>
      <c r="N474" s="1">
        <v>49.36</v>
      </c>
      <c r="O474" s="1">
        <v>3828.0070000000001</v>
      </c>
      <c r="P474" s="1">
        <v>7.2971794786606399</v>
      </c>
      <c r="Q474" s="1">
        <v>1.2802484425968919</v>
      </c>
      <c r="R474" s="1">
        <v>9.7730490043513498</v>
      </c>
      <c r="S474" s="1">
        <v>2.2713508447425381</v>
      </c>
      <c r="T474" s="1">
        <v>3.37750885752682</v>
      </c>
      <c r="U474" s="1" t="s">
        <v>1116</v>
      </c>
      <c r="V474" s="1" t="s">
        <v>1116</v>
      </c>
      <c r="W474" s="1">
        <v>36.363601684570313</v>
      </c>
      <c r="X474" s="1">
        <v>24</v>
      </c>
      <c r="Y474">
        <v>4.341958</v>
      </c>
      <c r="Z474">
        <v>106.26414232839434</v>
      </c>
      <c r="AA474">
        <v>2.8429410000000002</v>
      </c>
      <c r="AB474" t="s">
        <v>1128</v>
      </c>
      <c r="AC474" t="s">
        <v>1119</v>
      </c>
      <c r="AD474">
        <v>20733371881.950001</v>
      </c>
      <c r="AE474" t="s">
        <v>1120</v>
      </c>
      <c r="AF474">
        <v>0.83461534976959229</v>
      </c>
      <c r="AG474">
        <v>13.262162500000001</v>
      </c>
    </row>
    <row r="475" spans="1:33" hidden="1" x14ac:dyDescent="0.3">
      <c r="A475" t="s">
        <v>685</v>
      </c>
      <c r="B475" t="s">
        <v>685</v>
      </c>
      <c r="C475" t="s">
        <v>1633</v>
      </c>
      <c r="D475" t="s">
        <v>184</v>
      </c>
      <c r="E475" t="s">
        <v>29</v>
      </c>
      <c r="F475">
        <v>1212685000</v>
      </c>
      <c r="G475" t="s">
        <v>1065</v>
      </c>
      <c r="H475" s="6">
        <v>4.1785000000000005E-4</v>
      </c>
      <c r="I475">
        <v>18.462399999999999</v>
      </c>
      <c r="J475">
        <v>9396258</v>
      </c>
      <c r="K475">
        <v>2019</v>
      </c>
      <c r="L475">
        <v>37000</v>
      </c>
      <c r="M475" t="s">
        <v>1069</v>
      </c>
      <c r="N475" s="1">
        <v>11.73</v>
      </c>
      <c r="O475" s="1">
        <v>17886.3</v>
      </c>
      <c r="P475" s="1">
        <v>5.6163526782610305</v>
      </c>
      <c r="Q475" s="1">
        <v>-7.0953746722351747</v>
      </c>
      <c r="R475" s="1">
        <v>-0.19008962166574417</v>
      </c>
      <c r="S475" s="1">
        <v>-0.11392721033175186</v>
      </c>
      <c r="T475" s="1">
        <v>0.93898849646415206</v>
      </c>
      <c r="U475" s="1" t="s">
        <v>1115</v>
      </c>
      <c r="V475" s="1" t="s">
        <v>1115</v>
      </c>
      <c r="W475" s="1">
        <v>23.076900482177734</v>
      </c>
      <c r="X475" s="1">
        <v>2.3333299160003662</v>
      </c>
      <c r="Y475">
        <v>2.4532940000000001</v>
      </c>
      <c r="Z475">
        <v>84.003704982584352</v>
      </c>
      <c r="AA475">
        <v>-23.044930000000001</v>
      </c>
      <c r="AB475" t="s">
        <v>1130</v>
      </c>
      <c r="AC475" t="s">
        <v>1119</v>
      </c>
      <c r="AD475">
        <v>14612849405.900002</v>
      </c>
      <c r="AE475" t="s">
        <v>1120</v>
      </c>
      <c r="AF475">
        <v>0.96570700407028198</v>
      </c>
      <c r="AG475">
        <v>30.221982749999999</v>
      </c>
    </row>
    <row r="476" spans="1:33" hidden="1" x14ac:dyDescent="0.3">
      <c r="A476" t="s">
        <v>526</v>
      </c>
      <c r="B476" t="s">
        <v>526</v>
      </c>
      <c r="C476" t="s">
        <v>1634</v>
      </c>
      <c r="D476" t="s">
        <v>16</v>
      </c>
      <c r="E476" t="s">
        <v>17</v>
      </c>
      <c r="F476">
        <v>4200000000</v>
      </c>
      <c r="G476" t="s">
        <v>1063</v>
      </c>
      <c r="H476" s="6">
        <v>5.0370199999999997E-3</v>
      </c>
      <c r="I476">
        <v>8.2097999999999995</v>
      </c>
      <c r="J476">
        <v>23957917</v>
      </c>
      <c r="K476">
        <v>1983</v>
      </c>
      <c r="L476">
        <v>118400</v>
      </c>
      <c r="M476" t="s">
        <v>1099</v>
      </c>
      <c r="N476" s="1">
        <v>40.630000000000003</v>
      </c>
      <c r="O476" s="1">
        <v>136835</v>
      </c>
      <c r="P476" s="1">
        <v>5.1838350671034892</v>
      </c>
      <c r="Q476" s="1">
        <v>15.53403734424672</v>
      </c>
      <c r="R476" s="1">
        <v>22.265502247232067</v>
      </c>
      <c r="S476" s="1">
        <v>6.1766582730997435</v>
      </c>
      <c r="T476" s="1">
        <v>9.48348054253354</v>
      </c>
      <c r="U476" s="1" t="s">
        <v>1116</v>
      </c>
      <c r="V476" s="1" t="s">
        <v>1115</v>
      </c>
      <c r="W476" s="1">
        <v>36.363601684570313</v>
      </c>
      <c r="X476" s="1">
        <v>4.5833301544189453</v>
      </c>
      <c r="Y476">
        <v>1.2160010000000001</v>
      </c>
      <c r="Z476">
        <v>68.708405294467255</v>
      </c>
      <c r="AA476">
        <v>-6.216178E-2</v>
      </c>
      <c r="AB476" t="s">
        <v>1149</v>
      </c>
      <c r="AC476" t="s">
        <v>1119</v>
      </c>
      <c r="AD476">
        <v>173376000000</v>
      </c>
      <c r="AE476" t="s">
        <v>1120</v>
      </c>
      <c r="AF476">
        <v>0.51100081205368042</v>
      </c>
      <c r="AG476">
        <v>18.539382499999999</v>
      </c>
    </row>
    <row r="477" spans="1:33" hidden="1" x14ac:dyDescent="0.3">
      <c r="A477" t="s">
        <v>971</v>
      </c>
      <c r="B477" t="s">
        <v>971</v>
      </c>
      <c r="C477" t="s">
        <v>1635</v>
      </c>
      <c r="D477" t="s">
        <v>469</v>
      </c>
      <c r="E477" t="s">
        <v>21</v>
      </c>
      <c r="F477">
        <v>181867900</v>
      </c>
      <c r="G477" t="s">
        <v>1063</v>
      </c>
      <c r="H477" s="6">
        <v>5.5199999999999997E-4</v>
      </c>
      <c r="I477">
        <v>29.371300000000002</v>
      </c>
      <c r="J477">
        <v>937491</v>
      </c>
      <c r="K477">
        <v>1989</v>
      </c>
      <c r="L477">
        <v>25000</v>
      </c>
      <c r="M477" t="s">
        <v>1079</v>
      </c>
      <c r="N477" s="1">
        <v>103.23</v>
      </c>
      <c r="O477" s="1">
        <v>7822</v>
      </c>
      <c r="P477" s="1">
        <v>8.0354196136033273</v>
      </c>
      <c r="Q477" s="1">
        <v>7.1337253899258508</v>
      </c>
      <c r="R477" s="1">
        <v>11.199181794937356</v>
      </c>
      <c r="S477" s="1">
        <v>3.0933185920291351</v>
      </c>
      <c r="T477" s="1">
        <v>5.1715650319398367</v>
      </c>
      <c r="U477" s="1" t="s">
        <v>1115</v>
      </c>
      <c r="V477" s="1" t="s">
        <v>1115</v>
      </c>
      <c r="W477" s="1">
        <v>20</v>
      </c>
      <c r="X477" s="1">
        <v>3.6666700839996338</v>
      </c>
      <c r="Y477">
        <v>3.2464919999999999</v>
      </c>
      <c r="Z477">
        <v>100.19783496609382</v>
      </c>
      <c r="AA477">
        <v>5.4023310000000002</v>
      </c>
      <c r="AB477" t="s">
        <v>1130</v>
      </c>
      <c r="AC477" t="s">
        <v>1119</v>
      </c>
      <c r="AD477">
        <v>19063389504.479996</v>
      </c>
      <c r="AE477" t="s">
        <v>1120</v>
      </c>
      <c r="AF477">
        <v>0.97490793466567993</v>
      </c>
      <c r="AG477">
        <v>23.254729059999999</v>
      </c>
    </row>
    <row r="478" spans="1:33" hidden="1" x14ac:dyDescent="0.3">
      <c r="A478" t="s">
        <v>837</v>
      </c>
      <c r="B478" t="s">
        <v>837</v>
      </c>
      <c r="C478" t="s">
        <v>1636</v>
      </c>
      <c r="D478" t="s">
        <v>336</v>
      </c>
      <c r="E478" t="s">
        <v>29</v>
      </c>
      <c r="F478">
        <v>59407580</v>
      </c>
      <c r="G478" t="s">
        <v>1063</v>
      </c>
      <c r="H478" s="6">
        <v>5.8402999999999992E-4</v>
      </c>
      <c r="I478">
        <v>29.773499999999999</v>
      </c>
      <c r="J478">
        <v>326439</v>
      </c>
      <c r="K478">
        <v>1991</v>
      </c>
      <c r="L478">
        <v>7800</v>
      </c>
      <c r="M478" t="s">
        <v>1064</v>
      </c>
      <c r="N478" s="1">
        <v>332.99</v>
      </c>
      <c r="O478" s="1">
        <v>2785.8739999999998</v>
      </c>
      <c r="P478" s="1">
        <v>8.6348671091625508</v>
      </c>
      <c r="Q478" s="1">
        <v>24.869861307438885</v>
      </c>
      <c r="R478" s="1">
        <v>29.495483284599377</v>
      </c>
      <c r="S478" s="1">
        <v>15.009925414596117</v>
      </c>
      <c r="T478" s="1">
        <v>23.632028665031402</v>
      </c>
      <c r="U478" s="1" t="s">
        <v>1115</v>
      </c>
      <c r="V478" s="1" t="s">
        <v>1115</v>
      </c>
      <c r="W478" s="1">
        <v>10</v>
      </c>
      <c r="X478" s="1">
        <v>2.5</v>
      </c>
      <c r="Y478">
        <v>4.9082340000000002</v>
      </c>
      <c r="Z478">
        <v>99.723956918933581</v>
      </c>
      <c r="AA478">
        <v>9.8278110000000005</v>
      </c>
      <c r="AB478" t="s">
        <v>931</v>
      </c>
      <c r="AC478" t="s">
        <v>1119</v>
      </c>
      <c r="AD478">
        <v>20022729078</v>
      </c>
      <c r="AE478" t="s">
        <v>1120</v>
      </c>
      <c r="AF478">
        <v>0.95411902666091919</v>
      </c>
      <c r="AG478">
        <v>14.833987499999999</v>
      </c>
    </row>
    <row r="479" spans="1:33" hidden="1" x14ac:dyDescent="0.3">
      <c r="A479" t="s">
        <v>831</v>
      </c>
      <c r="B479" t="s">
        <v>831</v>
      </c>
      <c r="C479" t="s">
        <v>1637</v>
      </c>
      <c r="D479" t="s">
        <v>330</v>
      </c>
      <c r="E479" t="s">
        <v>27</v>
      </c>
      <c r="F479">
        <v>862503500</v>
      </c>
      <c r="G479" t="s">
        <v>1065</v>
      </c>
      <c r="H479" s="6">
        <v>7.5661000000000001E-4</v>
      </c>
      <c r="I479">
        <v>7.4966999999999997</v>
      </c>
      <c r="J479">
        <v>7164179</v>
      </c>
      <c r="K479">
        <v>2014</v>
      </c>
      <c r="L479">
        <v>200000</v>
      </c>
      <c r="M479" t="s">
        <v>1109</v>
      </c>
      <c r="N479" s="1">
        <v>36.26</v>
      </c>
      <c r="O479" s="1">
        <v>132703</v>
      </c>
      <c r="P479" s="1">
        <v>7.0799276657041954</v>
      </c>
      <c r="Q479" s="1">
        <v>3.2682004174736066</v>
      </c>
      <c r="R479" s="1">
        <v>0.7302020300972849</v>
      </c>
      <c r="S479" s="1">
        <v>4.4053118461640377</v>
      </c>
      <c r="T479" s="1">
        <v>5.6884035809523619</v>
      </c>
      <c r="U479" s="1" t="s">
        <v>1115</v>
      </c>
      <c r="V479" s="1" t="s">
        <v>1116</v>
      </c>
      <c r="W479" s="1">
        <v>50</v>
      </c>
      <c r="X479" s="1">
        <v>2</v>
      </c>
      <c r="Y479">
        <v>5.3810289999999998</v>
      </c>
      <c r="Z479">
        <v>60.543838402511682</v>
      </c>
      <c r="AA479">
        <v>-10.54622</v>
      </c>
      <c r="AB479" t="s">
        <v>1128</v>
      </c>
      <c r="AC479" t="s">
        <v>1119</v>
      </c>
      <c r="AD479">
        <v>31291628939.119999</v>
      </c>
      <c r="AE479" t="s">
        <v>1120</v>
      </c>
      <c r="AF479">
        <v>0.91081726551055908</v>
      </c>
      <c r="AG479">
        <v>16.25283125</v>
      </c>
    </row>
    <row r="480" spans="1:33" hidden="1" x14ac:dyDescent="0.3">
      <c r="A480" t="s">
        <v>909</v>
      </c>
      <c r="B480" t="s">
        <v>909</v>
      </c>
      <c r="C480" t="s">
        <v>1638</v>
      </c>
      <c r="D480" t="s">
        <v>408</v>
      </c>
      <c r="E480" t="s">
        <v>17</v>
      </c>
      <c r="F480">
        <v>2428396000</v>
      </c>
      <c r="G480" t="s">
        <v>1065</v>
      </c>
      <c r="H480" s="6">
        <v>9.7827999999999999E-4</v>
      </c>
      <c r="I480">
        <v>7.2262000000000004</v>
      </c>
      <c r="J480">
        <v>25693568</v>
      </c>
      <c r="K480">
        <v>2008</v>
      </c>
      <c r="L480">
        <v>11000</v>
      </c>
      <c r="M480" t="s">
        <v>1103</v>
      </c>
      <c r="N480" s="1">
        <v>13.17</v>
      </c>
      <c r="O480" s="1">
        <v>12191</v>
      </c>
      <c r="P480" s="1">
        <v>7.2974079810896493</v>
      </c>
      <c r="Q480" s="1">
        <v>8.2519891723402523</v>
      </c>
      <c r="R480" s="1">
        <v>16.503978344680505</v>
      </c>
      <c r="S480" s="1">
        <v>2.6333604162235154</v>
      </c>
      <c r="T480" s="1">
        <v>5.757439037993894</v>
      </c>
      <c r="U480" s="1" t="s">
        <v>1115</v>
      </c>
      <c r="V480" s="1" t="s">
        <v>1115</v>
      </c>
      <c r="W480" s="1">
        <v>8.3333301544189453</v>
      </c>
      <c r="X480" s="1">
        <v>16.16670036315918</v>
      </c>
      <c r="Y480">
        <v>2.739115</v>
      </c>
      <c r="Z480">
        <v>61.501852384749043</v>
      </c>
      <c r="AB480" t="s">
        <v>1149</v>
      </c>
      <c r="AC480" t="s">
        <v>1119</v>
      </c>
      <c r="AD480">
        <v>37397298631</v>
      </c>
      <c r="AE480" t="s">
        <v>1120</v>
      </c>
      <c r="AF480">
        <v>1.276</v>
      </c>
      <c r="AG480">
        <v>17.380050000000001</v>
      </c>
    </row>
    <row r="481" spans="1:33" x14ac:dyDescent="0.3">
      <c r="A481" t="s">
        <v>973</v>
      </c>
      <c r="B481" t="s">
        <v>973</v>
      </c>
      <c r="C481" t="s">
        <v>1639</v>
      </c>
      <c r="D481" t="s">
        <v>471</v>
      </c>
      <c r="E481" t="s">
        <v>19</v>
      </c>
      <c r="F481">
        <v>317650300</v>
      </c>
      <c r="G481" t="s">
        <v>1065</v>
      </c>
      <c r="H481" s="6">
        <v>3.8043000000000002E-4</v>
      </c>
      <c r="I481">
        <v>15.2197</v>
      </c>
      <c r="J481">
        <v>5911433</v>
      </c>
      <c r="K481">
        <v>2000</v>
      </c>
      <c r="L481">
        <v>65000</v>
      </c>
      <c r="M481" t="s">
        <v>1068</v>
      </c>
      <c r="N481" s="1">
        <v>38.07</v>
      </c>
      <c r="O481" s="1">
        <v>18793</v>
      </c>
      <c r="P481" s="1">
        <v>7.0369519180849851</v>
      </c>
      <c r="Q481" s="1">
        <v>7.9816953120842875</v>
      </c>
      <c r="R481" s="1">
        <v>12.722822327462351</v>
      </c>
      <c r="S481" s="1">
        <v>1.5015899023277783</v>
      </c>
      <c r="T481" s="1">
        <v>3.1138501986859843</v>
      </c>
      <c r="U481" s="1" t="s">
        <v>1115</v>
      </c>
      <c r="V481" s="1" t="s">
        <v>1115</v>
      </c>
      <c r="W481" s="1">
        <v>44.444400787353516</v>
      </c>
      <c r="X481" s="1">
        <v>3</v>
      </c>
      <c r="Y481">
        <v>1.7675559999999999</v>
      </c>
      <c r="Z481">
        <v>92.735233928485286</v>
      </c>
      <c r="AA481">
        <v>-13.61725</v>
      </c>
      <c r="AB481" t="s">
        <v>1118</v>
      </c>
      <c r="AC481" t="s">
        <v>1119</v>
      </c>
      <c r="AD481">
        <v>13491368653.75</v>
      </c>
      <c r="AE481" t="s">
        <v>1120</v>
      </c>
      <c r="AF481">
        <v>1.2064894437789917</v>
      </c>
      <c r="AG481">
        <v>11.434291249999999</v>
      </c>
    </row>
    <row r="482" spans="1:33" hidden="1" x14ac:dyDescent="0.3">
      <c r="A482" t="s">
        <v>752</v>
      </c>
      <c r="B482" t="s">
        <v>752</v>
      </c>
      <c r="C482" t="s">
        <v>1640</v>
      </c>
      <c r="D482" t="s">
        <v>252</v>
      </c>
      <c r="E482" t="s">
        <v>47</v>
      </c>
      <c r="F482">
        <v>315434500</v>
      </c>
      <c r="G482" t="s">
        <v>1063</v>
      </c>
      <c r="H482" s="6">
        <v>8.5988999999999998E-4</v>
      </c>
      <c r="I482">
        <v>21.0061</v>
      </c>
      <c r="J482">
        <v>1263890</v>
      </c>
      <c r="K482">
        <v>1981</v>
      </c>
      <c r="L482">
        <v>6938</v>
      </c>
      <c r="M482" t="s">
        <v>1075</v>
      </c>
      <c r="N482" s="1">
        <v>95.05</v>
      </c>
      <c r="O482" s="1">
        <v>9597.4</v>
      </c>
      <c r="P482" s="1">
        <v>6.3071391619274833</v>
      </c>
      <c r="Q482" s="1">
        <v>14.684185300185467</v>
      </c>
      <c r="R482" s="1">
        <v>20.049179986246276</v>
      </c>
      <c r="S482" s="1">
        <v>3.3650072094727803</v>
      </c>
      <c r="T482" s="1">
        <v>5.1873318356083153</v>
      </c>
      <c r="U482" s="1" t="s">
        <v>1115</v>
      </c>
      <c r="V482" s="1" t="s">
        <v>1115</v>
      </c>
      <c r="W482" s="1">
        <v>30</v>
      </c>
      <c r="X482" s="1">
        <v>1.0833300352096558</v>
      </c>
      <c r="Y482">
        <v>3.593143</v>
      </c>
      <c r="Z482">
        <v>81.661592360808442</v>
      </c>
      <c r="AA482">
        <v>11.7446</v>
      </c>
      <c r="AB482" t="s">
        <v>1175</v>
      </c>
      <c r="AC482" t="s">
        <v>1119</v>
      </c>
      <c r="AD482">
        <v>29597222043.73</v>
      </c>
      <c r="AE482" t="s">
        <v>1120</v>
      </c>
      <c r="AF482">
        <v>0.6972537636756897</v>
      </c>
      <c r="AG482">
        <v>27.45591125</v>
      </c>
    </row>
    <row r="483" spans="1:33" hidden="1" x14ac:dyDescent="0.3">
      <c r="A483" t="s">
        <v>786</v>
      </c>
      <c r="B483" t="s">
        <v>786</v>
      </c>
      <c r="C483" t="s">
        <v>1641</v>
      </c>
      <c r="D483" t="s">
        <v>286</v>
      </c>
      <c r="E483" t="s">
        <v>33</v>
      </c>
      <c r="F483">
        <v>472521500</v>
      </c>
      <c r="G483" t="s">
        <v>1063</v>
      </c>
      <c r="H483" s="6">
        <v>1.0230700000000001E-3</v>
      </c>
      <c r="I483">
        <v>200.4494</v>
      </c>
      <c r="J483">
        <v>1971673</v>
      </c>
      <c r="K483">
        <v>2022</v>
      </c>
      <c r="L483">
        <v>464</v>
      </c>
      <c r="M483" t="s">
        <v>1081</v>
      </c>
      <c r="N483" s="1">
        <v>72.459999999999994</v>
      </c>
      <c r="O483" s="1">
        <v>4742.1149999999998</v>
      </c>
      <c r="P483" s="1">
        <v>7.6195740769091422</v>
      </c>
      <c r="Q483" s="1">
        <v>7.0883561448847194</v>
      </c>
      <c r="R483" s="1">
        <v>14.982281112963308</v>
      </c>
      <c r="S483" s="1">
        <v>2.4880870553302259</v>
      </c>
      <c r="T483" s="1">
        <v>2.7248685260883563</v>
      </c>
      <c r="U483" s="1" t="s">
        <v>1115</v>
      </c>
      <c r="V483" s="1" t="s">
        <v>1115</v>
      </c>
      <c r="W483" s="1">
        <v>36.363601684570313</v>
      </c>
      <c r="X483" s="1">
        <v>2.4166700839996338</v>
      </c>
      <c r="Y483">
        <v>4.7299020000000001</v>
      </c>
      <c r="Z483">
        <v>113.60485968388905</v>
      </c>
      <c r="AA483">
        <v>8.4829170000000005</v>
      </c>
      <c r="AB483" t="s">
        <v>1144</v>
      </c>
      <c r="AC483" t="s">
        <v>1119</v>
      </c>
      <c r="AD483">
        <v>35212298155.919998</v>
      </c>
      <c r="AE483" t="s">
        <v>1120</v>
      </c>
      <c r="AF483">
        <v>0.8749573826789856</v>
      </c>
      <c r="AG483">
        <v>13.54164063</v>
      </c>
    </row>
    <row r="484" spans="1:33" x14ac:dyDescent="0.3">
      <c r="A484" t="s">
        <v>699</v>
      </c>
      <c r="B484" t="s">
        <v>699</v>
      </c>
      <c r="C484" t="s">
        <v>1642</v>
      </c>
      <c r="D484" t="s">
        <v>198</v>
      </c>
      <c r="E484" t="s">
        <v>14</v>
      </c>
      <c r="F484">
        <v>3810491000</v>
      </c>
      <c r="G484" t="s">
        <v>1063</v>
      </c>
      <c r="H484" s="6">
        <v>5.2786400000000002E-3</v>
      </c>
      <c r="I484">
        <v>15.131399999999999</v>
      </c>
      <c r="J484">
        <v>19129404</v>
      </c>
      <c r="K484">
        <v>1929</v>
      </c>
      <c r="L484">
        <v>239209</v>
      </c>
      <c r="M484" t="s">
        <v>1088</v>
      </c>
      <c r="N484" s="1">
        <v>43.89</v>
      </c>
      <c r="O484" s="1">
        <v>82859</v>
      </c>
      <c r="P484" s="1">
        <v>6.5113621532837591</v>
      </c>
      <c r="Q484" s="1">
        <v>17.865419800772514</v>
      </c>
      <c r="R484" s="1">
        <v>20.287321271261096</v>
      </c>
      <c r="S484" s="1">
        <v>0.83251527749113485</v>
      </c>
      <c r="T484" s="1">
        <v>3.981154977765506</v>
      </c>
      <c r="U484" s="1" t="s">
        <v>1115</v>
      </c>
      <c r="V484" s="1" t="s">
        <v>1115</v>
      </c>
      <c r="W484" s="1">
        <v>27.272699356079102</v>
      </c>
      <c r="X484" s="1">
        <v>3.4166700839996338</v>
      </c>
      <c r="Y484">
        <v>1.611877</v>
      </c>
      <c r="Z484">
        <v>77.340984671647817</v>
      </c>
      <c r="AA484">
        <v>-4.562907</v>
      </c>
      <c r="AB484" t="s">
        <v>1118</v>
      </c>
      <c r="AC484" t="s">
        <v>1119</v>
      </c>
      <c r="AD484">
        <v>182795584000</v>
      </c>
      <c r="AE484" t="s">
        <v>1120</v>
      </c>
      <c r="AF484">
        <v>1.0209611654281616</v>
      </c>
      <c r="AG484">
        <v>31.928437500000001</v>
      </c>
    </row>
    <row r="485" spans="1:33" hidden="1" x14ac:dyDescent="0.3">
      <c r="A485" t="s">
        <v>749</v>
      </c>
      <c r="B485" t="s">
        <v>749</v>
      </c>
      <c r="C485" t="s">
        <v>1643</v>
      </c>
      <c r="D485" t="s">
        <v>249</v>
      </c>
      <c r="E485" t="s">
        <v>39</v>
      </c>
      <c r="F485">
        <v>54000000</v>
      </c>
      <c r="G485" t="s">
        <v>1063</v>
      </c>
      <c r="H485" s="6">
        <v>2.3647000000000002E-4</v>
      </c>
      <c r="I485">
        <v>26.172499999999999</v>
      </c>
      <c r="J485">
        <v>696516</v>
      </c>
      <c r="K485">
        <v>1955</v>
      </c>
      <c r="L485">
        <v>69000</v>
      </c>
      <c r="M485" t="s">
        <v>1110</v>
      </c>
      <c r="N485" s="1">
        <v>154</v>
      </c>
      <c r="O485" s="1">
        <v>19724</v>
      </c>
      <c r="P485" s="1">
        <v>7.4003019610566678</v>
      </c>
      <c r="Q485" s="1">
        <v>-7.7012776313121076</v>
      </c>
      <c r="R485" s="1">
        <v>-5.3538835935915641</v>
      </c>
      <c r="S485" s="1">
        <v>2.3023581267725914</v>
      </c>
      <c r="T485" s="1">
        <v>7.3832792905532374</v>
      </c>
      <c r="U485" s="1" t="s">
        <v>1116</v>
      </c>
      <c r="V485" s="1" t="s">
        <v>1115</v>
      </c>
      <c r="W485" s="1">
        <v>30.769199371337891</v>
      </c>
      <c r="X485" s="1">
        <v>5.4166698455810547</v>
      </c>
      <c r="Y485">
        <v>8.8514320000000009</v>
      </c>
      <c r="Z485">
        <v>107.41201983028313</v>
      </c>
      <c r="AA485">
        <v>1.6712389999999999</v>
      </c>
      <c r="AB485" t="s">
        <v>1216</v>
      </c>
      <c r="AC485" t="s">
        <v>1119</v>
      </c>
      <c r="AD485">
        <v>8098919999.999999</v>
      </c>
      <c r="AE485" t="s">
        <v>1125</v>
      </c>
      <c r="AF485">
        <v>1.0738826990127563</v>
      </c>
      <c r="AG485">
        <v>16.102409059999999</v>
      </c>
    </row>
    <row r="486" spans="1:33" hidden="1" x14ac:dyDescent="0.3">
      <c r="A486" t="s">
        <v>805</v>
      </c>
      <c r="B486" t="s">
        <v>805</v>
      </c>
      <c r="C486" t="s">
        <v>1644</v>
      </c>
      <c r="D486" t="s">
        <v>304</v>
      </c>
      <c r="E486" t="s">
        <v>21</v>
      </c>
      <c r="F486">
        <v>410477100</v>
      </c>
      <c r="G486" t="s">
        <v>1063</v>
      </c>
      <c r="H486" s="6">
        <v>1.6535600000000001E-3</v>
      </c>
      <c r="I486">
        <v>28.012699999999999</v>
      </c>
      <c r="J486">
        <v>1772758</v>
      </c>
      <c r="K486">
        <v>1995</v>
      </c>
      <c r="L486">
        <v>48500</v>
      </c>
      <c r="M486" t="s">
        <v>1093</v>
      </c>
      <c r="N486" s="1">
        <v>154.78</v>
      </c>
      <c r="O486" s="1">
        <v>19698</v>
      </c>
      <c r="P486" s="1">
        <v>6.9601373977137202</v>
      </c>
      <c r="Q486" s="1">
        <v>11.36155954919281</v>
      </c>
      <c r="R486" s="1">
        <v>17.082952584018681</v>
      </c>
      <c r="S486" s="1">
        <v>6.8284333697875086</v>
      </c>
      <c r="T486" s="1">
        <v>11.475215985276943</v>
      </c>
      <c r="U486" s="1" t="s">
        <v>1115</v>
      </c>
      <c r="V486" s="1" t="s">
        <v>1115</v>
      </c>
      <c r="W486" s="1">
        <v>33.333301544189453</v>
      </c>
      <c r="X486" s="1">
        <v>6.3333301544189453</v>
      </c>
      <c r="Y486">
        <v>2.5780959999999999</v>
      </c>
      <c r="Z486">
        <v>90.44087492130042</v>
      </c>
      <c r="AA486">
        <v>14.00675</v>
      </c>
      <c r="AB486" t="s">
        <v>1122</v>
      </c>
      <c r="AC486" t="s">
        <v>1119</v>
      </c>
      <c r="AD486">
        <v>62318632714.720001</v>
      </c>
      <c r="AE486" t="s">
        <v>1120</v>
      </c>
      <c r="AF486">
        <v>0.71615850925445557</v>
      </c>
      <c r="AG486">
        <v>16.66458488</v>
      </c>
    </row>
    <row r="487" spans="1:33" hidden="1" x14ac:dyDescent="0.3">
      <c r="A487" t="s">
        <v>750</v>
      </c>
      <c r="B487" t="s">
        <v>750</v>
      </c>
      <c r="C487" t="s">
        <v>1645</v>
      </c>
      <c r="D487" t="s">
        <v>250</v>
      </c>
      <c r="E487" t="s">
        <v>25</v>
      </c>
      <c r="F487">
        <v>1218000000</v>
      </c>
      <c r="G487" t="s">
        <v>1063</v>
      </c>
      <c r="H487" s="6">
        <v>1.1183199999999999E-3</v>
      </c>
      <c r="I487">
        <v>19.603899999999999</v>
      </c>
      <c r="J487">
        <v>6792053</v>
      </c>
      <c r="K487">
        <v>1987</v>
      </c>
      <c r="L487">
        <v>4783</v>
      </c>
      <c r="M487" t="s">
        <v>1092</v>
      </c>
      <c r="N487" s="1">
        <v>32.79</v>
      </c>
      <c r="O487" s="1">
        <v>10627</v>
      </c>
      <c r="P487" s="1">
        <v>6.5600532916489716</v>
      </c>
      <c r="Q487" s="1">
        <v>14.274960007527996</v>
      </c>
      <c r="R487" s="1">
        <v>24.757692669615132</v>
      </c>
      <c r="S487" s="1">
        <v>1.9924916053506982</v>
      </c>
      <c r="T487" s="1">
        <v>4.0721010514511011</v>
      </c>
      <c r="U487" s="1" t="s">
        <v>1115</v>
      </c>
      <c r="V487" s="1" t="s">
        <v>1115</v>
      </c>
      <c r="W487" s="1">
        <v>25</v>
      </c>
      <c r="X487" s="1">
        <v>12.16670036315918</v>
      </c>
      <c r="Y487">
        <v>3.5026890000000002</v>
      </c>
      <c r="Z487">
        <v>96.102645492625399</v>
      </c>
      <c r="AA487">
        <v>6.8507020000000001</v>
      </c>
      <c r="AB487" t="s">
        <v>1297</v>
      </c>
      <c r="AC487" t="s">
        <v>1119</v>
      </c>
      <c r="AD487">
        <v>38621372547.599998</v>
      </c>
      <c r="AE487" t="s">
        <v>1120</v>
      </c>
      <c r="AF487">
        <v>0.7611120343208313</v>
      </c>
      <c r="AG487">
        <v>21.983996999999999</v>
      </c>
    </row>
    <row r="488" spans="1:33" hidden="1" x14ac:dyDescent="0.3">
      <c r="A488" t="s">
        <v>556</v>
      </c>
      <c r="B488" t="s">
        <v>556</v>
      </c>
      <c r="C488" t="s">
        <v>1646</v>
      </c>
      <c r="D488" t="s">
        <v>55</v>
      </c>
      <c r="E488" t="s">
        <v>27</v>
      </c>
      <c r="F488">
        <v>2696800000</v>
      </c>
      <c r="G488" t="s">
        <v>1063</v>
      </c>
      <c r="H488" s="6">
        <v>5.7687999999999993E-3</v>
      </c>
      <c r="I488">
        <v>43.788499999999999</v>
      </c>
      <c r="J488">
        <v>5233932</v>
      </c>
      <c r="K488">
        <v>1969</v>
      </c>
      <c r="L488">
        <v>2300000</v>
      </c>
      <c r="M488" t="s">
        <v>1109</v>
      </c>
      <c r="N488" s="1">
        <v>143.88</v>
      </c>
      <c r="O488" s="1">
        <v>572754</v>
      </c>
      <c r="P488" s="1">
        <v>7.4177908575989484</v>
      </c>
      <c r="Q488" s="1">
        <v>2.3872378019184501</v>
      </c>
      <c r="R488" s="1">
        <v>4.529344186160202</v>
      </c>
      <c r="S488" s="1">
        <v>5.1182735247130431</v>
      </c>
      <c r="T488" s="1">
        <v>10.792594326234905</v>
      </c>
      <c r="U488" s="1" t="s">
        <v>1115</v>
      </c>
      <c r="V488" s="1" t="s">
        <v>1115</v>
      </c>
      <c r="W488" s="1">
        <v>25</v>
      </c>
      <c r="X488" s="1">
        <v>9.1666698455810547</v>
      </c>
      <c r="Y488">
        <v>2.3765499999999999</v>
      </c>
      <c r="Z488">
        <v>80.995835672095581</v>
      </c>
      <c r="AA488">
        <v>8.6224509999999999</v>
      </c>
      <c r="AB488" t="s">
        <v>1407</v>
      </c>
      <c r="AC488" t="s">
        <v>1119</v>
      </c>
      <c r="AD488">
        <v>379385831596.71997</v>
      </c>
      <c r="AE488" t="s">
        <v>1120</v>
      </c>
      <c r="AF488">
        <v>0.79402834177017212</v>
      </c>
      <c r="AG488">
        <v>25.264475000000001</v>
      </c>
    </row>
    <row r="489" spans="1:33" hidden="1" x14ac:dyDescent="0.3">
      <c r="A489" t="s">
        <v>727</v>
      </c>
      <c r="B489" t="s">
        <v>727</v>
      </c>
      <c r="C489" t="s">
        <v>1647</v>
      </c>
      <c r="D489" t="s">
        <v>227</v>
      </c>
      <c r="E489" t="s">
        <v>14</v>
      </c>
      <c r="F489">
        <v>264546000</v>
      </c>
      <c r="G489" t="s">
        <v>1063</v>
      </c>
      <c r="H489" s="6">
        <v>4.0351999999999999E-4</v>
      </c>
      <c r="I489">
        <v>13.5192</v>
      </c>
      <c r="J489">
        <v>1327952</v>
      </c>
      <c r="K489">
        <v>1970</v>
      </c>
      <c r="L489">
        <v>7681</v>
      </c>
      <c r="M489" t="s">
        <v>1070</v>
      </c>
      <c r="N489" s="1">
        <v>71.709999999999994</v>
      </c>
      <c r="O489" s="1">
        <v>11166.499</v>
      </c>
      <c r="P489" s="1">
        <v>6.6483744180995901</v>
      </c>
      <c r="Q489" s="1">
        <v>12.367905106157265</v>
      </c>
      <c r="R489" s="1">
        <v>16.567905482282317</v>
      </c>
      <c r="S489" s="1">
        <v>2.5697321266186997</v>
      </c>
      <c r="T489" s="1">
        <v>7.5269192184771043</v>
      </c>
      <c r="U489" s="1" t="s">
        <v>1115</v>
      </c>
      <c r="V489" s="1" t="s">
        <v>1115</v>
      </c>
      <c r="W489" s="1">
        <v>30</v>
      </c>
      <c r="X489" s="1">
        <v>7.4166698455810547</v>
      </c>
      <c r="Y489">
        <v>2.3289019999999998</v>
      </c>
      <c r="Z489">
        <v>87.988111109621059</v>
      </c>
      <c r="AA489">
        <v>20.686800000000002</v>
      </c>
      <c r="AB489" t="s">
        <v>1179</v>
      </c>
      <c r="AC489" t="s">
        <v>1119</v>
      </c>
      <c r="AD489">
        <v>18071137260</v>
      </c>
      <c r="AE489" t="s">
        <v>1120</v>
      </c>
      <c r="AF489">
        <v>0.60268563032150269</v>
      </c>
      <c r="AG489">
        <v>21.967409379999999</v>
      </c>
    </row>
    <row r="490" spans="1:33" hidden="1" x14ac:dyDescent="0.3">
      <c r="A490" t="s">
        <v>970</v>
      </c>
      <c r="B490" t="s">
        <v>970</v>
      </c>
      <c r="C490" t="s">
        <v>1648</v>
      </c>
      <c r="D490" t="s">
        <v>468</v>
      </c>
      <c r="E490" t="s">
        <v>12</v>
      </c>
      <c r="F490">
        <v>254518100</v>
      </c>
      <c r="G490" t="s">
        <v>1063</v>
      </c>
      <c r="H490" s="6">
        <v>2.5126E-4</v>
      </c>
      <c r="I490">
        <v>11.116400000000001</v>
      </c>
      <c r="J490">
        <v>2124451</v>
      </c>
      <c r="K490">
        <v>2018</v>
      </c>
      <c r="L490">
        <v>50500</v>
      </c>
      <c r="M490" t="s">
        <v>1078</v>
      </c>
      <c r="N490" s="1">
        <v>37.32</v>
      </c>
      <c r="O490" s="1">
        <v>21256.5</v>
      </c>
      <c r="P490" s="1">
        <v>6.6125777696709083</v>
      </c>
      <c r="Q490" s="1">
        <v>4.4438171853315458</v>
      </c>
      <c r="R490" s="1">
        <v>6.2418554324559548</v>
      </c>
      <c r="S490" s="1">
        <v>2.8971895770516212</v>
      </c>
      <c r="T490" s="1">
        <v>3.8369414887013336</v>
      </c>
      <c r="U490" s="1" t="s">
        <v>1115</v>
      </c>
      <c r="V490" s="1" t="s">
        <v>1115</v>
      </c>
      <c r="W490" s="1">
        <v>33.333301544189453</v>
      </c>
      <c r="X490" s="1">
        <v>2</v>
      </c>
      <c r="Y490">
        <v>2.5519569999999998</v>
      </c>
      <c r="Z490">
        <v>100.28537820647607</v>
      </c>
      <c r="AA490">
        <v>-8.5493279999999992</v>
      </c>
      <c r="AB490" t="s">
        <v>1147</v>
      </c>
      <c r="AC490" t="s">
        <v>1119</v>
      </c>
      <c r="AD490">
        <v>8698904907.2799988</v>
      </c>
      <c r="AE490" t="s">
        <v>1125</v>
      </c>
      <c r="AF490">
        <v>1.0192621946334839</v>
      </c>
      <c r="AG490">
        <v>20.493771089999999</v>
      </c>
    </row>
    <row r="491" spans="1:33" hidden="1" x14ac:dyDescent="0.3">
      <c r="A491" t="s">
        <v>720</v>
      </c>
      <c r="B491" t="s">
        <v>720</v>
      </c>
      <c r="C491" t="s">
        <v>1649</v>
      </c>
      <c r="D491" t="s">
        <v>220</v>
      </c>
      <c r="E491" t="s">
        <v>29</v>
      </c>
      <c r="F491">
        <v>74032990</v>
      </c>
      <c r="G491" t="s">
        <v>1063</v>
      </c>
      <c r="H491" s="6">
        <v>5.6879999999999995E-4</v>
      </c>
      <c r="I491">
        <v>32.8474</v>
      </c>
      <c r="J491">
        <v>564345</v>
      </c>
      <c r="K491">
        <v>1923</v>
      </c>
      <c r="L491">
        <v>10065</v>
      </c>
      <c r="M491" t="s">
        <v>1064</v>
      </c>
      <c r="N491" s="1">
        <v>253.04</v>
      </c>
      <c r="O491" s="1">
        <v>2831.6</v>
      </c>
      <c r="P491" s="1">
        <v>10.242740293973753</v>
      </c>
      <c r="Q491" s="1">
        <v>23.371945189998584</v>
      </c>
      <c r="R491" s="1">
        <v>26.568018081649953</v>
      </c>
      <c r="S491" s="1">
        <v>13.107050050105645</v>
      </c>
      <c r="T491" s="1">
        <v>16.592864205709915</v>
      </c>
      <c r="U491" s="1" t="s">
        <v>1115</v>
      </c>
      <c r="V491" s="1" t="s">
        <v>1115</v>
      </c>
      <c r="W491" s="1">
        <v>27.272699356079102</v>
      </c>
      <c r="X491" s="1">
        <v>7.9166698455810547</v>
      </c>
      <c r="Y491">
        <v>2.7308669999999999</v>
      </c>
      <c r="Z491">
        <v>101.09204685477222</v>
      </c>
      <c r="AA491">
        <v>21.143339999999998</v>
      </c>
      <c r="AB491" t="s">
        <v>1130</v>
      </c>
      <c r="AC491" t="s">
        <v>1119</v>
      </c>
      <c r="AD491">
        <v>19853426123.790001</v>
      </c>
      <c r="AE491" t="s">
        <v>1120</v>
      </c>
      <c r="AF491">
        <v>1.1759034395217896</v>
      </c>
      <c r="AG491">
        <v>18.830312500000002</v>
      </c>
    </row>
    <row r="492" spans="1:33" hidden="1" x14ac:dyDescent="0.3">
      <c r="A492" t="s">
        <v>659</v>
      </c>
      <c r="B492" t="s">
        <v>659</v>
      </c>
      <c r="C492" t="s">
        <v>1650</v>
      </c>
      <c r="D492" t="s">
        <v>158</v>
      </c>
      <c r="E492" t="s">
        <v>14</v>
      </c>
      <c r="F492">
        <v>108237600</v>
      </c>
      <c r="G492" t="s">
        <v>1065</v>
      </c>
      <c r="H492" s="6">
        <v>8.0726999999999991E-4</v>
      </c>
      <c r="I492">
        <v>29.762599999999999</v>
      </c>
      <c r="J492">
        <v>446518</v>
      </c>
      <c r="K492">
        <v>2009</v>
      </c>
      <c r="L492">
        <v>44000</v>
      </c>
      <c r="M492" t="s">
        <v>1070</v>
      </c>
      <c r="N492" s="1">
        <v>254.12</v>
      </c>
      <c r="O492" s="1">
        <v>8998</v>
      </c>
      <c r="P492" s="1">
        <v>7.8185885951818364</v>
      </c>
      <c r="Q492" s="1">
        <v>46.921538119582131</v>
      </c>
      <c r="R492" s="1">
        <v>24.47210491220271</v>
      </c>
      <c r="S492" s="1">
        <v>4.2432012422602918</v>
      </c>
      <c r="T492" s="1">
        <v>4.1398806590424826</v>
      </c>
      <c r="U492" s="1" t="s">
        <v>1115</v>
      </c>
      <c r="V492" s="1" t="s">
        <v>1115</v>
      </c>
      <c r="W492" s="1">
        <v>33.333301544189453</v>
      </c>
      <c r="X492" s="1">
        <v>1.1666699647903442</v>
      </c>
      <c r="Y492">
        <v>6.1600830000000002</v>
      </c>
      <c r="Z492">
        <v>111.87623204623182</v>
      </c>
      <c r="AA492">
        <v>12.18552</v>
      </c>
      <c r="AB492" t="s">
        <v>1041</v>
      </c>
      <c r="AC492" t="s">
        <v>1163</v>
      </c>
      <c r="AD492">
        <v>27463131576.330002</v>
      </c>
      <c r="AE492" t="s">
        <v>1120</v>
      </c>
      <c r="AF492">
        <v>0.88621062040328979</v>
      </c>
      <c r="AG492">
        <v>19.017271869999998</v>
      </c>
    </row>
    <row r="493" spans="1:33" hidden="1" x14ac:dyDescent="0.3">
      <c r="A493" t="s">
        <v>748</v>
      </c>
      <c r="B493" t="s">
        <v>748</v>
      </c>
      <c r="C493" t="s">
        <v>1651</v>
      </c>
      <c r="D493" t="s">
        <v>248</v>
      </c>
      <c r="E493" t="s">
        <v>33</v>
      </c>
      <c r="F493">
        <v>732794000</v>
      </c>
      <c r="G493" t="s">
        <v>1063</v>
      </c>
      <c r="H493" s="6">
        <v>7.3637999999999991E-4</v>
      </c>
      <c r="I493">
        <v>13.9971</v>
      </c>
      <c r="J493">
        <v>4577904</v>
      </c>
      <c r="K493">
        <v>1900</v>
      </c>
      <c r="L493">
        <v>9214</v>
      </c>
      <c r="M493" t="s">
        <v>1081</v>
      </c>
      <c r="N493" s="1">
        <v>31.61</v>
      </c>
      <c r="O493" s="1">
        <v>10184</v>
      </c>
      <c r="P493" s="1">
        <v>8.4072742895971544</v>
      </c>
      <c r="Q493" s="1">
        <v>18.460329929300865</v>
      </c>
      <c r="R493" s="1">
        <v>30.243519245875884</v>
      </c>
      <c r="S493" s="1">
        <v>6.9509514450488368</v>
      </c>
      <c r="T493" s="1">
        <v>12.753099919830385</v>
      </c>
      <c r="U493" s="1" t="s">
        <v>1115</v>
      </c>
      <c r="V493" s="1" t="s">
        <v>1115</v>
      </c>
      <c r="W493" s="1">
        <v>44.444400787353516</v>
      </c>
      <c r="X493" s="1">
        <v>4.1666698455810547</v>
      </c>
      <c r="Y493">
        <v>4.5194000000000001</v>
      </c>
      <c r="Z493">
        <v>90.723624686579555</v>
      </c>
      <c r="AA493">
        <v>1.7880050000000001</v>
      </c>
      <c r="AB493" t="s">
        <v>1158</v>
      </c>
      <c r="AC493" t="s">
        <v>1119</v>
      </c>
      <c r="AD493">
        <v>25098194499.999996</v>
      </c>
      <c r="AE493" t="s">
        <v>1120</v>
      </c>
      <c r="AF493">
        <v>0.99356722831726074</v>
      </c>
      <c r="AG493">
        <v>16.478439219999998</v>
      </c>
    </row>
    <row r="494" spans="1:33" hidden="1" x14ac:dyDescent="0.3">
      <c r="A494" t="s">
        <v>936</v>
      </c>
      <c r="B494" t="s">
        <v>936</v>
      </c>
      <c r="C494" t="s">
        <v>1652</v>
      </c>
      <c r="D494" t="s">
        <v>435</v>
      </c>
      <c r="E494" t="s">
        <v>39</v>
      </c>
      <c r="F494">
        <v>113313600</v>
      </c>
      <c r="G494" t="s">
        <v>1065</v>
      </c>
      <c r="H494" s="6">
        <v>3.1279000000000002E-4</v>
      </c>
      <c r="I494">
        <v>69.583200000000005</v>
      </c>
      <c r="J494">
        <v>2601622</v>
      </c>
      <c r="K494">
        <v>2002</v>
      </c>
      <c r="L494">
        <v>26950</v>
      </c>
      <c r="M494" t="s">
        <v>1091</v>
      </c>
      <c r="N494" s="1">
        <v>98.98</v>
      </c>
      <c r="O494" s="1">
        <v>3763.6640000000002</v>
      </c>
      <c r="P494" s="1">
        <v>7.3015503888374074</v>
      </c>
      <c r="Q494" s="1">
        <v>-20.081123075811227</v>
      </c>
      <c r="R494" s="1">
        <v>-10.48289645409367</v>
      </c>
      <c r="S494" s="1">
        <v>-1.8469832952768062</v>
      </c>
      <c r="T494" s="1">
        <v>1.645037056391109</v>
      </c>
      <c r="U494" s="1" t="s">
        <v>1115</v>
      </c>
      <c r="V494" s="1" t="s">
        <v>1115</v>
      </c>
      <c r="W494" s="1">
        <v>40</v>
      </c>
      <c r="X494" s="1">
        <v>1.0833300352096558</v>
      </c>
      <c r="Y494">
        <v>2.7779020000000001</v>
      </c>
      <c r="Z494">
        <v>74.205031808393613</v>
      </c>
      <c r="AA494">
        <v>-9.7087299999999992</v>
      </c>
      <c r="AB494" t="s">
        <v>1275</v>
      </c>
      <c r="AC494" t="s">
        <v>1119</v>
      </c>
      <c r="AD494">
        <v>11664501057.539999</v>
      </c>
      <c r="AE494" t="s">
        <v>1120</v>
      </c>
      <c r="AF494">
        <v>1.0069141387939453</v>
      </c>
      <c r="AG494">
        <v>26.023234380000002</v>
      </c>
    </row>
    <row r="495" spans="1:33" hidden="1" x14ac:dyDescent="0.3">
      <c r="A495" t="s">
        <v>780</v>
      </c>
      <c r="B495" t="s">
        <v>780</v>
      </c>
      <c r="C495" t="s">
        <v>1653</v>
      </c>
      <c r="D495" t="s">
        <v>280</v>
      </c>
      <c r="E495" t="s">
        <v>47</v>
      </c>
      <c r="F495">
        <v>547248500</v>
      </c>
      <c r="G495" t="s">
        <v>1065</v>
      </c>
      <c r="H495" s="6">
        <v>1.09388E-3</v>
      </c>
      <c r="I495">
        <v>21.427</v>
      </c>
      <c r="J495">
        <v>2692791</v>
      </c>
      <c r="K495">
        <v>1909</v>
      </c>
      <c r="L495">
        <v>11321</v>
      </c>
      <c r="M495" t="s">
        <v>1075</v>
      </c>
      <c r="N495" s="1">
        <v>71</v>
      </c>
      <c r="O495" s="1">
        <v>15310</v>
      </c>
      <c r="P495" s="1">
        <v>6.3633129129995947</v>
      </c>
      <c r="Q495" s="1">
        <v>11.338994121489222</v>
      </c>
      <c r="R495" s="1">
        <v>15.858915741345525</v>
      </c>
      <c r="S495" s="1">
        <v>2.816864035873972</v>
      </c>
      <c r="T495" s="1">
        <v>5.3958413172121329</v>
      </c>
      <c r="U495" s="1" t="s">
        <v>1116</v>
      </c>
      <c r="V495" s="1" t="s">
        <v>1115</v>
      </c>
      <c r="W495" s="1">
        <v>23.076900482177734</v>
      </c>
      <c r="X495" s="1">
        <v>1.5833300352096558</v>
      </c>
      <c r="Y495">
        <v>3.0571039999999998</v>
      </c>
      <c r="Z495">
        <v>85.505642686042449</v>
      </c>
      <c r="AA495">
        <v>12.478680000000001</v>
      </c>
      <c r="AB495" t="s">
        <v>1168</v>
      </c>
      <c r="AC495" t="s">
        <v>1119</v>
      </c>
      <c r="AD495">
        <v>37650696524.800003</v>
      </c>
      <c r="AE495" t="s">
        <v>1120</v>
      </c>
      <c r="AF495">
        <v>0.6987835168838501</v>
      </c>
      <c r="AG495">
        <v>24.30022275</v>
      </c>
    </row>
    <row r="496" spans="1:33" hidden="1" x14ac:dyDescent="0.3">
      <c r="A496" t="s">
        <v>537</v>
      </c>
      <c r="B496" t="s">
        <v>537</v>
      </c>
      <c r="C496" t="s">
        <v>1654</v>
      </c>
      <c r="D496" t="s">
        <v>34</v>
      </c>
      <c r="E496" t="s">
        <v>25</v>
      </c>
      <c r="F496">
        <v>4118000000</v>
      </c>
      <c r="G496" t="s">
        <v>1063</v>
      </c>
      <c r="H496" s="6">
        <v>1.3368690000000001E-2</v>
      </c>
      <c r="I496">
        <v>8.4275000000000002</v>
      </c>
      <c r="J496">
        <v>16657339</v>
      </c>
      <c r="K496">
        <v>1882</v>
      </c>
      <c r="L496">
        <v>63000</v>
      </c>
      <c r="M496" t="s">
        <v>1083</v>
      </c>
      <c r="N496" s="1">
        <v>113.39</v>
      </c>
      <c r="O496" s="1">
        <v>398675</v>
      </c>
      <c r="P496" s="1">
        <v>7.2616041576098924</v>
      </c>
      <c r="Q496" s="1">
        <v>13.981313099642566</v>
      </c>
      <c r="R496" s="1">
        <v>15.939298927698001</v>
      </c>
      <c r="S496" s="1">
        <v>5.2393095565593608</v>
      </c>
      <c r="T496" s="1">
        <v>5.2151206883366514</v>
      </c>
      <c r="U496" s="1" t="s">
        <v>1116</v>
      </c>
      <c r="V496" s="1" t="s">
        <v>1115</v>
      </c>
      <c r="W496" s="1">
        <v>33.333301544189453</v>
      </c>
      <c r="X496" s="1">
        <v>6.1666698455810547</v>
      </c>
      <c r="Y496">
        <v>1.96895</v>
      </c>
      <c r="Z496">
        <v>61.74805811533539</v>
      </c>
      <c r="AA496">
        <v>11.05885</v>
      </c>
      <c r="AB496" t="s">
        <v>1122</v>
      </c>
      <c r="AC496" t="s">
        <v>1119</v>
      </c>
      <c r="AD496">
        <v>460136923928.33008</v>
      </c>
      <c r="AE496" t="s">
        <v>1120</v>
      </c>
      <c r="AF496">
        <v>0.70223766565322876</v>
      </c>
      <c r="AG496">
        <v>41.695811560000003</v>
      </c>
    </row>
    <row r="497" spans="1:33" hidden="1" x14ac:dyDescent="0.3">
      <c r="A497" t="s">
        <v>807</v>
      </c>
      <c r="B497" t="s">
        <v>807</v>
      </c>
      <c r="C497" t="s">
        <v>1655</v>
      </c>
      <c r="D497" t="s">
        <v>306</v>
      </c>
      <c r="E497" t="s">
        <v>29</v>
      </c>
      <c r="F497">
        <v>214911900</v>
      </c>
      <c r="G497" t="s">
        <v>1065</v>
      </c>
      <c r="H497" s="6">
        <v>2.387E-4</v>
      </c>
      <c r="I497">
        <v>19.718499999999999</v>
      </c>
      <c r="J497">
        <v>2009469</v>
      </c>
      <c r="K497">
        <v>1983</v>
      </c>
      <c r="L497">
        <v>15000</v>
      </c>
      <c r="M497" t="s">
        <v>1064</v>
      </c>
      <c r="N497" s="1">
        <v>37.090000000000003</v>
      </c>
      <c r="O497" s="1">
        <v>4251</v>
      </c>
      <c r="P497" s="1">
        <v>8.566702414780389</v>
      </c>
      <c r="Q497" s="1">
        <v>9.903552105386968</v>
      </c>
      <c r="R497" s="1">
        <v>14.631851329099035</v>
      </c>
      <c r="S497" s="1">
        <v>-3.6180283654715124</v>
      </c>
      <c r="T497" s="1">
        <v>-3.9123343187543846</v>
      </c>
      <c r="U497" s="1" t="s">
        <v>1115</v>
      </c>
      <c r="V497" s="1" t="s">
        <v>1115</v>
      </c>
      <c r="W497" s="1">
        <v>36.363601684570313</v>
      </c>
      <c r="X497" s="1">
        <v>0.5</v>
      </c>
      <c r="Y497">
        <v>6.4118789999999999</v>
      </c>
      <c r="Z497">
        <v>120.26028364788164</v>
      </c>
      <c r="AA497">
        <v>-9.0258660000000006</v>
      </c>
      <c r="AB497" t="s">
        <v>1154</v>
      </c>
      <c r="AC497" t="s">
        <v>1119</v>
      </c>
      <c r="AD497">
        <v>8185993737.7400007</v>
      </c>
      <c r="AE497" t="s">
        <v>1125</v>
      </c>
      <c r="AF497">
        <v>1.0658255815505981</v>
      </c>
      <c r="AG497">
        <v>15.782557130000001</v>
      </c>
    </row>
    <row r="498" spans="1:33" hidden="1" x14ac:dyDescent="0.3">
      <c r="A498" t="s">
        <v>955</v>
      </c>
      <c r="B498" t="s">
        <v>955</v>
      </c>
      <c r="C498" t="s">
        <v>1656</v>
      </c>
      <c r="D498" t="s">
        <v>453</v>
      </c>
      <c r="E498" t="s">
        <v>21</v>
      </c>
      <c r="F498">
        <v>180255800</v>
      </c>
      <c r="G498" t="s">
        <v>1063</v>
      </c>
      <c r="H498" s="6">
        <v>5.3784999999999998E-4</v>
      </c>
      <c r="I498">
        <v>59.729199999999999</v>
      </c>
      <c r="J498">
        <v>1859708</v>
      </c>
      <c r="K498">
        <v>2011</v>
      </c>
      <c r="L498">
        <v>17300</v>
      </c>
      <c r="M498" t="s">
        <v>1079</v>
      </c>
      <c r="N498" s="1">
        <v>116.19</v>
      </c>
      <c r="O498" s="1">
        <v>5195</v>
      </c>
      <c r="P498" s="1">
        <v>9.0057357618355205</v>
      </c>
      <c r="Q498" s="1">
        <v>8.2194417709335905</v>
      </c>
      <c r="R498" s="1">
        <v>11.26082771896054</v>
      </c>
      <c r="S498" s="1">
        <v>5.2470165550583676</v>
      </c>
      <c r="T498" s="1">
        <v>8.4832660217367444</v>
      </c>
      <c r="U498" s="1" t="s">
        <v>1115</v>
      </c>
      <c r="V498" s="1" t="s">
        <v>1115</v>
      </c>
      <c r="W498" s="1">
        <v>25</v>
      </c>
      <c r="X498" s="1">
        <v>9</v>
      </c>
      <c r="Y498">
        <v>5.2019359999999999</v>
      </c>
      <c r="Z498">
        <v>100.23132589665535</v>
      </c>
      <c r="AA498">
        <v>11.639659999999999</v>
      </c>
      <c r="AB498" t="s">
        <v>1149</v>
      </c>
      <c r="AC498" t="s">
        <v>1119</v>
      </c>
      <c r="AD498">
        <v>18755618071</v>
      </c>
      <c r="AE498" t="s">
        <v>1120</v>
      </c>
      <c r="AF498">
        <v>1.0611954927444458</v>
      </c>
      <c r="AG498">
        <v>18.126893750000001</v>
      </c>
    </row>
    <row r="499" spans="1:33" hidden="1" x14ac:dyDescent="0.3">
      <c r="A499" t="s">
        <v>875</v>
      </c>
      <c r="B499" t="s">
        <v>875</v>
      </c>
      <c r="C499" t="s">
        <v>1657</v>
      </c>
      <c r="D499" t="s">
        <v>374</v>
      </c>
      <c r="E499" t="s">
        <v>39</v>
      </c>
      <c r="F499">
        <v>281687900</v>
      </c>
      <c r="G499" t="s">
        <v>1063</v>
      </c>
      <c r="H499" s="6">
        <v>1.06292E-3</v>
      </c>
      <c r="I499">
        <v>28.933399999999999</v>
      </c>
      <c r="J499">
        <v>1413035</v>
      </c>
      <c r="K499">
        <v>1997</v>
      </c>
      <c r="L499">
        <v>36000</v>
      </c>
      <c r="M499" t="s">
        <v>1091</v>
      </c>
      <c r="N499" s="1">
        <v>131.08000000000001</v>
      </c>
      <c r="O499" s="1">
        <v>6584</v>
      </c>
      <c r="P499" s="1">
        <v>6.9344908431572181</v>
      </c>
      <c r="Q499" s="1">
        <v>23.921628189550425</v>
      </c>
      <c r="R499" s="1">
        <v>32.487849331713242</v>
      </c>
      <c r="S499" s="1">
        <v>25.624058764512746</v>
      </c>
      <c r="T499" s="1">
        <v>53.119430454978854</v>
      </c>
      <c r="U499" s="1" t="s">
        <v>1115</v>
      </c>
      <c r="V499" s="1" t="s">
        <v>1115</v>
      </c>
      <c r="W499" s="1">
        <v>41.666698455810547</v>
      </c>
      <c r="X499" s="1">
        <v>3.1666700839996338</v>
      </c>
      <c r="Y499">
        <v>1.827836</v>
      </c>
      <c r="Z499">
        <v>93.410084123396629</v>
      </c>
      <c r="AA499">
        <v>11.490769999999999</v>
      </c>
      <c r="AB499" t="s">
        <v>1201</v>
      </c>
      <c r="AC499" t="s">
        <v>1119</v>
      </c>
      <c r="AD499">
        <v>36354635985.959999</v>
      </c>
      <c r="AE499" t="s">
        <v>1120</v>
      </c>
      <c r="AF499">
        <v>0.76384592056274414</v>
      </c>
      <c r="AG499">
        <v>20.375293129999999</v>
      </c>
    </row>
    <row r="500" spans="1:33" hidden="1" x14ac:dyDescent="0.3">
      <c r="A500" t="s">
        <v>928</v>
      </c>
      <c r="B500" t="s">
        <v>928</v>
      </c>
      <c r="C500" t="s">
        <v>1658</v>
      </c>
      <c r="D500" t="s">
        <v>427</v>
      </c>
      <c r="E500" t="s">
        <v>29</v>
      </c>
      <c r="F500">
        <v>209852400</v>
      </c>
      <c r="G500" t="s">
        <v>1063</v>
      </c>
      <c r="H500" s="6">
        <v>7.8355999999999999E-4</v>
      </c>
      <c r="I500">
        <v>93.887299999999996</v>
      </c>
      <c r="J500">
        <v>1758238</v>
      </c>
      <c r="K500">
        <v>2001</v>
      </c>
      <c r="L500">
        <v>19500</v>
      </c>
      <c r="M500" t="s">
        <v>1064</v>
      </c>
      <c r="N500" s="1">
        <v>123.19</v>
      </c>
      <c r="O500" s="1">
        <v>6939.9</v>
      </c>
      <c r="P500" s="1">
        <v>7.8148543528807881</v>
      </c>
      <c r="Q500" s="1">
        <v>3.3343419934004817</v>
      </c>
      <c r="R500" s="1">
        <v>10.033285782215883</v>
      </c>
      <c r="S500" s="1">
        <v>1.0558737874257653</v>
      </c>
      <c r="T500" s="1">
        <v>2.3219258700482568</v>
      </c>
      <c r="U500" s="1" t="s">
        <v>1116</v>
      </c>
      <c r="V500" s="1" t="s">
        <v>1115</v>
      </c>
      <c r="W500" s="1">
        <v>30</v>
      </c>
      <c r="X500" s="1">
        <v>5.25</v>
      </c>
      <c r="Y500">
        <v>2.952826</v>
      </c>
      <c r="Z500">
        <v>94.61823601308086</v>
      </c>
      <c r="AA500">
        <v>1.541242</v>
      </c>
      <c r="AB500" t="s">
        <v>1250</v>
      </c>
      <c r="AC500" t="s">
        <v>1119</v>
      </c>
      <c r="AD500">
        <v>26970229419.840004</v>
      </c>
      <c r="AE500" t="s">
        <v>1120</v>
      </c>
      <c r="AF500">
        <v>0.88311094045639038</v>
      </c>
      <c r="AG500">
        <v>26.4489825</v>
      </c>
    </row>
    <row r="501" spans="1:33" hidden="1" x14ac:dyDescent="0.3">
      <c r="A501" t="s">
        <v>927</v>
      </c>
      <c r="B501" t="s">
        <v>927</v>
      </c>
      <c r="C501" t="s">
        <v>1659</v>
      </c>
      <c r="D501" t="s">
        <v>426</v>
      </c>
      <c r="E501" t="s">
        <v>19</v>
      </c>
      <c r="F501">
        <v>51629800</v>
      </c>
      <c r="G501" t="s">
        <v>1065</v>
      </c>
      <c r="H501" s="6">
        <v>4.8673E-4</v>
      </c>
      <c r="I501">
        <v>37.761099999999999</v>
      </c>
      <c r="J501">
        <v>419531</v>
      </c>
      <c r="K501">
        <v>1991</v>
      </c>
      <c r="L501">
        <v>9800</v>
      </c>
      <c r="M501" t="s">
        <v>1084</v>
      </c>
      <c r="N501" s="1">
        <v>295.8</v>
      </c>
      <c r="O501" s="1">
        <v>5627</v>
      </c>
      <c r="P501" s="1">
        <v>10.650283940926712</v>
      </c>
      <c r="Q501" s="1">
        <v>14.874711213790654</v>
      </c>
      <c r="R501" s="1">
        <v>17.398258397014395</v>
      </c>
      <c r="S501" s="1">
        <v>9.3232287690804139</v>
      </c>
      <c r="T501" s="1">
        <v>16.042575163232616</v>
      </c>
      <c r="U501" s="1" t="s">
        <v>1115</v>
      </c>
      <c r="V501" s="1" t="s">
        <v>1115</v>
      </c>
      <c r="W501" s="1">
        <v>25</v>
      </c>
      <c r="X501" s="1">
        <v>15.5</v>
      </c>
      <c r="Y501">
        <v>3.1110169999999999</v>
      </c>
      <c r="Z501">
        <v>94.337891047251816</v>
      </c>
      <c r="AA501">
        <v>19.128229999999999</v>
      </c>
      <c r="AB501" t="s">
        <v>1128</v>
      </c>
      <c r="AC501" t="s">
        <v>1119</v>
      </c>
      <c r="AD501">
        <v>16764195410.6</v>
      </c>
      <c r="AE501" t="s">
        <v>1120</v>
      </c>
      <c r="AF501">
        <v>1.4040119647979736</v>
      </c>
      <c r="AG501">
        <v>11.78261406</v>
      </c>
    </row>
    <row r="502" spans="1:33" hidden="1" x14ac:dyDescent="0.3">
      <c r="A502" t="s">
        <v>808</v>
      </c>
      <c r="B502" t="s">
        <v>808</v>
      </c>
      <c r="C502" t="s">
        <v>1660</v>
      </c>
      <c r="D502" t="s">
        <v>307</v>
      </c>
      <c r="E502" t="s">
        <v>14</v>
      </c>
      <c r="F502">
        <v>149617800</v>
      </c>
      <c r="G502" t="s">
        <v>1065</v>
      </c>
      <c r="H502" s="6">
        <v>2.3610999999999999E-4</v>
      </c>
      <c r="I502">
        <v>9.3971999999999998</v>
      </c>
      <c r="J502">
        <v>1477707</v>
      </c>
      <c r="K502">
        <v>1957</v>
      </c>
      <c r="L502">
        <v>9685</v>
      </c>
      <c r="M502" t="s">
        <v>1088</v>
      </c>
      <c r="N502" s="1">
        <v>49.79</v>
      </c>
      <c r="O502" s="1">
        <v>3337</v>
      </c>
      <c r="P502" s="1">
        <v>6.6889467876823696</v>
      </c>
      <c r="Q502" s="1">
        <v>28.775380710659899</v>
      </c>
      <c r="R502" s="1">
        <v>36.548223350253807</v>
      </c>
      <c r="S502" s="1">
        <v>1.0986939336163957</v>
      </c>
      <c r="T502" s="1">
        <v>7.2531019208648386</v>
      </c>
      <c r="U502" s="1" t="s">
        <v>1116</v>
      </c>
      <c r="V502" s="1" t="s">
        <v>1115</v>
      </c>
      <c r="W502" s="1">
        <v>36.363601684570313</v>
      </c>
      <c r="X502" s="1">
        <v>20.91670036315918</v>
      </c>
      <c r="Y502">
        <v>2.9119869999999999</v>
      </c>
      <c r="Z502">
        <v>90.218822647853841</v>
      </c>
      <c r="AA502">
        <v>1.5849219999999999</v>
      </c>
      <c r="AB502" t="s">
        <v>1328</v>
      </c>
      <c r="AC502" t="s">
        <v>1119</v>
      </c>
      <c r="AD502">
        <v>8042722400</v>
      </c>
      <c r="AE502" t="s">
        <v>1125</v>
      </c>
      <c r="AF502">
        <v>1.0533443689346313</v>
      </c>
      <c r="AG502">
        <v>19.455549999999999</v>
      </c>
    </row>
    <row r="503" spans="1:33" hidden="1" x14ac:dyDescent="0.3">
      <c r="A503" t="s">
        <v>1020</v>
      </c>
      <c r="B503" t="s">
        <v>1020</v>
      </c>
      <c r="C503" t="s">
        <v>1661</v>
      </c>
      <c r="D503" t="s">
        <v>517</v>
      </c>
      <c r="E503" t="s">
        <v>29</v>
      </c>
      <c r="F503">
        <v>466072000</v>
      </c>
      <c r="G503" t="s">
        <v>1063</v>
      </c>
      <c r="H503" s="6">
        <v>2.2331500000000002E-3</v>
      </c>
      <c r="I503">
        <v>38.352600000000002</v>
      </c>
      <c r="J503">
        <v>2334665</v>
      </c>
      <c r="K503">
        <v>2012</v>
      </c>
      <c r="L503">
        <v>12100</v>
      </c>
      <c r="M503" t="s">
        <v>1069</v>
      </c>
      <c r="N503" s="1">
        <v>161.03</v>
      </c>
      <c r="O503" s="1">
        <v>7776</v>
      </c>
      <c r="P503" s="1">
        <v>8.9746973139597497</v>
      </c>
      <c r="Q503" s="1">
        <v>26.195987654320991</v>
      </c>
      <c r="R503" s="1">
        <v>35.493827160493829</v>
      </c>
      <c r="S503" s="1">
        <v>13.333315946801239</v>
      </c>
      <c r="T503" s="1">
        <v>17.498569478716316</v>
      </c>
      <c r="U503" s="1" t="s">
        <v>1115</v>
      </c>
      <c r="V503" s="1" t="s">
        <v>1116</v>
      </c>
      <c r="W503" s="1">
        <v>36.363601684570313</v>
      </c>
      <c r="X503" s="1">
        <v>3.1666700839996338</v>
      </c>
      <c r="Y503">
        <v>1.8656759999999999</v>
      </c>
      <c r="Z503">
        <v>102.62445806869084</v>
      </c>
      <c r="AA503">
        <v>16.766629999999999</v>
      </c>
      <c r="AB503" t="s">
        <v>1140</v>
      </c>
      <c r="AC503" t="s">
        <v>1119</v>
      </c>
      <c r="AD503">
        <v>76869254135.350006</v>
      </c>
      <c r="AE503" t="s">
        <v>1120</v>
      </c>
      <c r="AF503">
        <v>1.015979528427124</v>
      </c>
      <c r="AG503">
        <v>18.771037499999998</v>
      </c>
    </row>
  </sheetData>
  <autoFilter ref="A1:AF503" xr:uid="{029CFBE0-9846-4F85-B1AF-0D99125042A8}">
    <filterColumn colId="27">
      <filters>
        <filter val="C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Dictionary</vt:lpstr>
      <vt:lpstr>Sheet3</vt:lpstr>
      <vt:lpstr>Sheet3!Extract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Tunde</dc:creator>
  <cp:lastModifiedBy>Babatunde O Odusami</cp:lastModifiedBy>
  <dcterms:created xsi:type="dcterms:W3CDTF">2023-01-18T14:49:50Z</dcterms:created>
  <dcterms:modified xsi:type="dcterms:W3CDTF">2023-05-05T03:14:29Z</dcterms:modified>
</cp:coreProperties>
</file>