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0 2022\Surat KELUAR\REvisi\"/>
    </mc:Choice>
  </mc:AlternateContent>
  <bookViews>
    <workbookView xWindow="0" yWindow="0" windowWidth="20430" windowHeight="7620"/>
  </bookViews>
  <sheets>
    <sheet name="Revisi 2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7" l="1"/>
  <c r="L45" i="7"/>
  <c r="L46" i="7"/>
  <c r="L47" i="7"/>
  <c r="N48" i="7"/>
  <c r="L48" i="7"/>
  <c r="N51" i="7"/>
  <c r="L51" i="7"/>
  <c r="L50" i="7" s="1"/>
  <c r="N24" i="7"/>
  <c r="L24" i="7"/>
  <c r="N18" i="7"/>
  <c r="L14" i="7"/>
  <c r="L12" i="7" s="1"/>
  <c r="L11" i="7" s="1"/>
  <c r="L18" i="7"/>
  <c r="F10" i="7"/>
  <c r="F9" i="7"/>
  <c r="F8" i="7"/>
  <c r="N14" i="7" l="1"/>
  <c r="L44" i="7"/>
  <c r="L41" i="7"/>
  <c r="L9" i="7" s="1"/>
  <c r="F62" i="7"/>
  <c r="F60" i="7"/>
  <c r="L8" i="7" l="1"/>
  <c r="L10" i="7"/>
  <c r="N10" i="7" s="1"/>
</calcChain>
</file>

<file path=xl/sharedStrings.xml><?xml version="1.0" encoding="utf-8"?>
<sst xmlns="http://schemas.openxmlformats.org/spreadsheetml/2006/main" count="194" uniqueCount="99">
  <si>
    <t>O-P</t>
  </si>
  <si>
    <t>O-J</t>
  </si>
  <si>
    <t>- 13 perlengkapan pelatihan petugas survei harga produsen</t>
  </si>
  <si>
    <t>- 3 honor innas mengajar petugas survei harga produsen</t>
  </si>
  <si>
    <t>Belanja Barang Non Operasional Lainnya</t>
  </si>
  <si>
    <t>- 1 biaya tera/uji kalibrasi moisture tester (unit) Survei statistik harga produsen</t>
  </si>
  <si>
    <t>PAKET</t>
  </si>
  <si>
    <t>- 2 penggantian contoh gabah Survei statistik harga produsen</t>
  </si>
  <si>
    <t>360</t>
  </si>
  <si>
    <t>RESP</t>
  </si>
  <si>
    <t>- 3 penggantian contoh beras Survei statistik harga produsen</t>
  </si>
  <si>
    <t>204</t>
  </si>
  <si>
    <t>Penyediaan dan Pengembangan Statistik Harga</t>
  </si>
  <si>
    <t>2903.BMA</t>
  </si>
  <si>
    <t>Data dan Informasi Publik</t>
  </si>
  <si>
    <t>layanan</t>
  </si>
  <si>
    <t>2903.BMA.009</t>
  </si>
  <si>
    <t>PUBLIKASI/LAPORAN STATISTIK HARGA</t>
  </si>
  <si>
    <t>'051</t>
  </si>
  <si>
    <t>PERSIAPAN</t>
  </si>
  <si>
    <t>'0</t>
  </si>
  <si>
    <t>Belanja Bahan</t>
  </si>
  <si>
    <t>O-K</t>
  </si>
  <si>
    <t>- 2 konsumsi rapat persiapan sosialisasi sbh 2022 dengan stakeholder terkait SBH di prov</t>
  </si>
  <si>
    <t>LMBR</t>
  </si>
  <si>
    <t>SET</t>
  </si>
  <si>
    <t>- 7 penggandaan register dan daftar isian Survei Harga perdesaan</t>
  </si>
  <si>
    <t>- 11 Pencetakan kuesioner survei harga produsen</t>
  </si>
  <si>
    <t>- 12 Pencetakan buku pedoman survei harga produsen</t>
  </si>
  <si>
    <t>Belanja Honor Output Kegiatan</t>
  </si>
  <si>
    <t>16</t>
  </si>
  <si>
    <t>- 4 pengiriman dokumen dari provinsi ke kabupaten Survei Harga perdesaan</t>
  </si>
  <si>
    <t>Belanja Barang Persediaan Barang Konsumsi</t>
  </si>
  <si>
    <t>- 1 pengadaan atk</t>
  </si>
  <si>
    <t>32</t>
  </si>
  <si>
    <t>- 2 Pengadaan komputer supplies</t>
  </si>
  <si>
    <t>6</t>
  </si>
  <si>
    <t>Belanja Perjalanan Dinas Paket Meeting Dalam Kota</t>
  </si>
  <si>
    <t>44</t>
  </si>
  <si>
    <t>Belanja Modal Peralatan dan Mesin</t>
  </si>
  <si>
    <t>- pengadaan alat uji kadar air (moisture tester)</t>
  </si>
  <si>
    <t>DIPA</t>
  </si>
  <si>
    <t>- 1 pengadaan alat uji kualitas beras (1 paket)</t>
  </si>
  <si>
    <t>UNIT</t>
  </si>
  <si>
    <t>PENGUMPULAN DATA</t>
  </si>
  <si>
    <t>- 19 Pencacahan IKK</t>
  </si>
  <si>
    <t>1</t>
  </si>
  <si>
    <t>Belanja Perjalanan Dinas Biasa</t>
  </si>
  <si>
    <t>- 1 pengawasan lapangan dari provinsi ke kabupaten/kota</t>
  </si>
  <si>
    <t>- 2 supervisi kegiatan sbh 2022 provinsi ke kab kota</t>
  </si>
  <si>
    <t>Pengawasan administrasi dari provinsi ke Kab/kota</t>
  </si>
  <si>
    <t>- 3 konsultasi teknis provinsi ke pusat</t>
  </si>
  <si>
    <t>Belanja Perjalanan Dinas Dalam Kota</t>
  </si>
  <si>
    <t>- 1 Transport lokal</t>
  </si>
  <si>
    <t>DISEMINASI DAN EVALUASI</t>
  </si>
  <si>
    <t>- 2 pencetakan publikasi shk</t>
  </si>
  <si>
    <t>- 3 pencetakan laporan/publikasi statistik harga</t>
  </si>
  <si>
    <t>- 4 pencetakan leaflet survei harga produsen (ihp hpg hpbg)</t>
  </si>
  <si>
    <t>- 3 Fullboard pelatihan petugas survei harga produsen</t>
  </si>
  <si>
    <t>- 3 uang harian peserta pelatihan petugas survei harga produsen</t>
  </si>
  <si>
    <t>42</t>
  </si>
  <si>
    <t>- 3 uang harian fullboard peserta pelatihan petugas survei harga produsen</t>
  </si>
  <si>
    <t>- 3 transport luar peserta pelatihan petugas survei harga produsen</t>
  </si>
  <si>
    <t>- 3 transport dalam peserta pelatihan petugas survei harga produsen</t>
  </si>
  <si>
    <t>SEMULA</t>
  </si>
  <si>
    <t>MENJADI</t>
  </si>
  <si>
    <t>Persetujuan PPK</t>
  </si>
  <si>
    <t>Pejabat Pembuat Komitmen</t>
  </si>
  <si>
    <t>BPS Provinsi Jambi</t>
  </si>
  <si>
    <t>LAMPIRAN 1.</t>
  </si>
  <si>
    <t>Tanggal</t>
  </si>
  <si>
    <t xml:space="preserve">Surat No. </t>
  </si>
  <si>
    <t>MATRIKS PERUBAHAN (SEMULA - MENJADI)</t>
  </si>
  <si>
    <t>: 21 Oktober 2022</t>
  </si>
  <si>
    <t>: B-070/BPS/15400/10/2022</t>
  </si>
  <si>
    <t>102</t>
  </si>
  <si>
    <t>34207</t>
  </si>
  <si>
    <t>3554</t>
  </si>
  <si>
    <t>13398</t>
  </si>
  <si>
    <t>19</t>
  </si>
  <si>
    <t>- 14 konsumsi rapat evaluasi kegiatan statistik harga</t>
  </si>
  <si>
    <t>170</t>
  </si>
  <si>
    <t>OK</t>
  </si>
  <si>
    <t>- 15 belanja bahan lainnya</t>
  </si>
  <si>
    <t>- Self Blocking AA</t>
  </si>
  <si>
    <t>paket</t>
  </si>
  <si>
    <t>8</t>
  </si>
  <si>
    <t>521</t>
  </si>
  <si>
    <t>5</t>
  </si>
  <si>
    <t>4</t>
  </si>
  <si>
    <t>7</t>
  </si>
  <si>
    <t>2064</t>
  </si>
  <si>
    <t>1500</t>
  </si>
  <si>
    <t>150</t>
  </si>
  <si>
    <t>Gafur, S.ST.</t>
  </si>
  <si>
    <t>Jambi, 21 Oktober 2022</t>
  </si>
  <si>
    <t>Usulan KF</t>
  </si>
  <si>
    <t>Koordinator Fungsi Stat. Distribusi</t>
  </si>
  <si>
    <t>Susiawati Kristiarini, S.ST.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</si>
</sst>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  <fill>
      <patternFill patternType="solid">
        <fgColor rgb="FFFABF8F"/>
        <bgColor rgb="FFFABF8F"/>
      </patternFill>
    </fill>
    <fill>
      <patternFill patternType="solid">
        <fgColor rgb="FFE250D1"/>
        <bgColor rgb="FFE250D1"/>
      </patternFill>
    </fill>
    <fill>
      <patternFill patternType="solid">
        <fgColor rgb="FFFFFF00"/>
        <bgColor rgb="FFE250D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3" fontId="0" fillId="0" borderId="1" xfId="0" applyNumberFormat="1" applyFont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166" fontId="3" fillId="5" borderId="2" xfId="0" applyNumberFormat="1" applyFont="1" applyFill="1" applyBorder="1"/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center"/>
    </xf>
    <xf numFmtId="166" fontId="3" fillId="6" borderId="2" xfId="0" applyNumberFormat="1" applyFont="1" applyFill="1" applyBorder="1"/>
    <xf numFmtId="0" fontId="3" fillId="7" borderId="2" xfId="0" applyFont="1" applyFill="1" applyBorder="1"/>
    <xf numFmtId="0" fontId="3" fillId="7" borderId="2" xfId="0" applyFont="1" applyFill="1" applyBorder="1" applyAlignment="1">
      <alignment horizontal="center"/>
    </xf>
    <xf numFmtId="166" fontId="3" fillId="7" borderId="2" xfId="0" applyNumberFormat="1" applyFont="1" applyFill="1" applyBorder="1"/>
    <xf numFmtId="0" fontId="3" fillId="0" borderId="2" xfId="0" applyFont="1" applyBorder="1"/>
    <xf numFmtId="0" fontId="0" fillId="0" borderId="2" xfId="0" applyFont="1" applyBorder="1"/>
    <xf numFmtId="0" fontId="0" fillId="8" borderId="2" xfId="0" applyFont="1" applyFill="1" applyBorder="1"/>
    <xf numFmtId="0" fontId="4" fillId="8" borderId="2" xfId="0" applyFont="1" applyFill="1" applyBorder="1"/>
    <xf numFmtId="0" fontId="5" fillId="0" borderId="2" xfId="0" applyFont="1" applyBorder="1"/>
    <xf numFmtId="0" fontId="0" fillId="6" borderId="2" xfId="0" applyFont="1" applyFill="1" applyBorder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9" borderId="2" xfId="0" applyFont="1" applyFill="1" applyBorder="1"/>
    <xf numFmtId="166" fontId="0" fillId="0" borderId="0" xfId="0" applyNumberFormat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166" fontId="3" fillId="0" borderId="4" xfId="0" applyNumberFormat="1" applyFont="1" applyBorder="1"/>
    <xf numFmtId="166" fontId="0" fillId="0" borderId="4" xfId="0" applyNumberFormat="1" applyFont="1" applyBorder="1"/>
    <xf numFmtId="166" fontId="2" fillId="2" borderId="4" xfId="0" applyNumberFormat="1" applyFont="1" applyFill="1" applyBorder="1"/>
    <xf numFmtId="166" fontId="4" fillId="0" borderId="4" xfId="0" applyNumberFormat="1" applyFont="1" applyBorder="1"/>
    <xf numFmtId="166" fontId="5" fillId="0" borderId="4" xfId="0" applyNumberFormat="1" applyFont="1" applyBorder="1"/>
    <xf numFmtId="166" fontId="3" fillId="7" borderId="4" xfId="0" applyNumberFormat="1" applyFont="1" applyFill="1" applyBorder="1"/>
    <xf numFmtId="0" fontId="3" fillId="7" borderId="5" xfId="0" applyFont="1" applyFill="1" applyBorder="1" applyAlignment="1">
      <alignment horizontal="left"/>
    </xf>
    <xf numFmtId="0" fontId="3" fillId="7" borderId="5" xfId="0" applyFont="1" applyFill="1" applyBorder="1"/>
    <xf numFmtId="0" fontId="3" fillId="7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0" fillId="0" borderId="1" xfId="0" applyNumberFormat="1" applyBorder="1" applyAlignment="1">
      <alignment horizontal="right" wrapText="1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3" fontId="1" fillId="4" borderId="1" xfId="0" applyNumberFormat="1" applyFont="1" applyFill="1" applyBorder="1" applyAlignment="1">
      <alignment horizontal="right" wrapText="1"/>
    </xf>
    <xf numFmtId="166" fontId="3" fillId="7" borderId="6" xfId="0" applyNumberFormat="1" applyFont="1" applyFill="1" applyBorder="1"/>
    <xf numFmtId="166" fontId="3" fillId="0" borderId="7" xfId="0" applyNumberFormat="1" applyFont="1" applyBorder="1"/>
    <xf numFmtId="3" fontId="0" fillId="0" borderId="7" xfId="0" applyNumberForma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3" fontId="0" fillId="2" borderId="7" xfId="0" applyNumberForma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4" borderId="7" xfId="0" applyFill="1" applyBorder="1" applyAlignment="1">
      <alignment wrapText="1"/>
    </xf>
    <xf numFmtId="166" fontId="3" fillId="5" borderId="5" xfId="0" applyNumberFormat="1" applyFont="1" applyFill="1" applyBorder="1"/>
    <xf numFmtId="0" fontId="1" fillId="0" borderId="0" xfId="0" applyFont="1"/>
    <xf numFmtId="0" fontId="2" fillId="0" borderId="7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166" fontId="6" fillId="0" borderId="4" xfId="0" applyNumberFormat="1" applyFont="1" applyBorder="1"/>
    <xf numFmtId="0" fontId="6" fillId="0" borderId="2" xfId="0" applyFont="1" applyBorder="1"/>
    <xf numFmtId="3" fontId="2" fillId="0" borderId="7" xfId="0" applyNumberFormat="1" applyFont="1" applyBorder="1" applyAlignment="1">
      <alignment horizontal="right" wrapText="1"/>
    </xf>
    <xf numFmtId="166" fontId="2" fillId="0" borderId="4" xfId="0" applyNumberFormat="1" applyFont="1" applyBorder="1"/>
    <xf numFmtId="0" fontId="2" fillId="0" borderId="2" xfId="0" applyFont="1" applyBorder="1"/>
    <xf numFmtId="0" fontId="2" fillId="6" borderId="2" xfId="0" applyFont="1" applyFill="1" applyBorder="1"/>
    <xf numFmtId="1" fontId="2" fillId="0" borderId="1" xfId="0" applyNumberFormat="1" applyFont="1" applyBorder="1" applyAlignment="1">
      <alignment horizontal="right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topLeftCell="A37" workbookViewId="0">
      <selection activeCell="B24" sqref="B24"/>
    </sheetView>
  </sheetViews>
  <sheetFormatPr defaultRowHeight="15" x14ac:dyDescent="0.25"/>
  <cols>
    <col min="2" max="2" width="56" customWidth="1"/>
    <col min="5" max="5" width="12.140625" customWidth="1"/>
    <col min="6" max="6" width="16.7109375" customWidth="1"/>
    <col min="7" max="8" width="0" hidden="1" customWidth="1"/>
    <col min="9" max="9" width="11.140625" bestFit="1" customWidth="1"/>
    <col min="11" max="11" width="11.5703125" customWidth="1"/>
    <col min="12" max="12" width="15.5703125" customWidth="1"/>
    <col min="14" max="14" width="11.28515625" bestFit="1" customWidth="1"/>
  </cols>
  <sheetData>
    <row r="1" spans="1:15" x14ac:dyDescent="0.25">
      <c r="A1" t="s">
        <v>69</v>
      </c>
    </row>
    <row r="2" spans="1:15" x14ac:dyDescent="0.25">
      <c r="A2" t="s">
        <v>71</v>
      </c>
      <c r="B2" t="s">
        <v>74</v>
      </c>
    </row>
    <row r="3" spans="1:15" x14ac:dyDescent="0.25">
      <c r="A3" t="s">
        <v>70</v>
      </c>
      <c r="B3" t="s">
        <v>73</v>
      </c>
    </row>
    <row r="5" spans="1:15" x14ac:dyDescent="0.25">
      <c r="A5" s="38" t="s">
        <v>72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5" x14ac:dyDescent="0.25">
      <c r="C7" s="36" t="s">
        <v>64</v>
      </c>
      <c r="D7" s="36"/>
      <c r="E7" s="36"/>
      <c r="F7" s="36"/>
      <c r="I7" s="37" t="s">
        <v>65</v>
      </c>
      <c r="J7" s="37"/>
      <c r="K7" s="37"/>
      <c r="L7" s="37"/>
    </row>
    <row r="8" spans="1:15" x14ac:dyDescent="0.25">
      <c r="A8" s="14">
        <v>2903</v>
      </c>
      <c r="B8" s="15" t="s">
        <v>12</v>
      </c>
      <c r="C8" s="15"/>
      <c r="D8" s="16"/>
      <c r="E8" s="17"/>
      <c r="F8" s="17">
        <f>F11+F41+F52</f>
        <v>219801000</v>
      </c>
      <c r="G8" s="17"/>
      <c r="H8" s="15"/>
      <c r="I8" s="15"/>
      <c r="J8" s="16"/>
      <c r="K8" s="17"/>
      <c r="L8" s="17">
        <f>L11+L41+L52</f>
        <v>219801000.02000001</v>
      </c>
    </row>
    <row r="9" spans="1:15" x14ac:dyDescent="0.25">
      <c r="A9" s="18" t="s">
        <v>13</v>
      </c>
      <c r="B9" s="19" t="s">
        <v>14</v>
      </c>
      <c r="C9" s="19">
        <v>1</v>
      </c>
      <c r="D9" s="20" t="s">
        <v>15</v>
      </c>
      <c r="E9" s="21"/>
      <c r="F9" s="17">
        <f>F11+F41+F52</f>
        <v>219801000</v>
      </c>
      <c r="G9" s="21"/>
      <c r="H9" s="19"/>
      <c r="I9" s="19">
        <v>1</v>
      </c>
      <c r="J9" s="20" t="s">
        <v>15</v>
      </c>
      <c r="K9" s="21"/>
      <c r="L9" s="17">
        <f>L11+L41+L52</f>
        <v>219801000.02000001</v>
      </c>
      <c r="N9" s="34"/>
    </row>
    <row r="10" spans="1:15" x14ac:dyDescent="0.25">
      <c r="A10" s="18" t="s">
        <v>16</v>
      </c>
      <c r="B10" s="19" t="s">
        <v>17</v>
      </c>
      <c r="C10" s="19">
        <v>1</v>
      </c>
      <c r="D10" s="20" t="s">
        <v>15</v>
      </c>
      <c r="E10" s="21"/>
      <c r="F10" s="67">
        <f>F11+F41+F52</f>
        <v>219801000</v>
      </c>
      <c r="G10" s="21"/>
      <c r="H10" s="19"/>
      <c r="I10" s="19">
        <v>1</v>
      </c>
      <c r="J10" s="20" t="s">
        <v>15</v>
      </c>
      <c r="K10" s="21"/>
      <c r="L10" s="67">
        <f>L11+L41+L52</f>
        <v>219801000.02000001</v>
      </c>
      <c r="N10" s="34">
        <f>F10-L10</f>
        <v>-2.000001072883606E-2</v>
      </c>
    </row>
    <row r="11" spans="1:15" x14ac:dyDescent="0.25">
      <c r="A11" s="46" t="s">
        <v>18</v>
      </c>
      <c r="B11" s="47" t="s">
        <v>19</v>
      </c>
      <c r="C11" s="47" t="s">
        <v>20</v>
      </c>
      <c r="D11" s="48"/>
      <c r="E11" s="60"/>
      <c r="F11" s="59">
        <v>159267000</v>
      </c>
      <c r="G11" s="45"/>
      <c r="H11" s="22"/>
      <c r="I11" s="22" t="s">
        <v>20</v>
      </c>
      <c r="J11" s="23"/>
      <c r="K11" s="24"/>
      <c r="L11" s="24">
        <f>L12+L21+L23+L28+L31+L37</f>
        <v>150617000.02000001</v>
      </c>
    </row>
    <row r="12" spans="1:15" x14ac:dyDescent="0.25">
      <c r="A12" s="68">
        <v>521211</v>
      </c>
      <c r="B12" s="50" t="s">
        <v>21</v>
      </c>
      <c r="C12" s="50"/>
      <c r="D12" s="49"/>
      <c r="E12" s="61"/>
      <c r="F12" s="56">
        <v>49310000</v>
      </c>
      <c r="G12" s="40"/>
      <c r="H12" s="25"/>
      <c r="I12" s="50"/>
      <c r="J12" s="49"/>
      <c r="K12" s="61"/>
      <c r="L12" s="56">
        <f>SUM(L13:L20)</f>
        <v>40660000.020000003</v>
      </c>
      <c r="N12" s="39"/>
      <c r="O12" s="39"/>
    </row>
    <row r="13" spans="1:15" ht="30" x14ac:dyDescent="0.25">
      <c r="A13" s="49"/>
      <c r="B13" s="5" t="s">
        <v>23</v>
      </c>
      <c r="C13" s="10" t="s">
        <v>75</v>
      </c>
      <c r="D13" s="11" t="s">
        <v>22</v>
      </c>
      <c r="E13" s="62">
        <v>58840</v>
      </c>
      <c r="F13" s="51">
        <v>6001000</v>
      </c>
      <c r="G13" s="40"/>
      <c r="H13" s="25"/>
      <c r="I13" s="10" t="s">
        <v>75</v>
      </c>
      <c r="J13" s="11" t="s">
        <v>22</v>
      </c>
      <c r="K13" s="62">
        <v>58840</v>
      </c>
      <c r="L13" s="51">
        <v>6001000</v>
      </c>
      <c r="N13" s="39"/>
    </row>
    <row r="14" spans="1:15" ht="30" x14ac:dyDescent="0.25">
      <c r="A14" s="49"/>
      <c r="B14" s="7" t="s">
        <v>26</v>
      </c>
      <c r="C14" s="8" t="s">
        <v>76</v>
      </c>
      <c r="D14" s="12" t="s">
        <v>24</v>
      </c>
      <c r="E14" s="69">
        <v>600</v>
      </c>
      <c r="F14" s="70">
        <v>20524000</v>
      </c>
      <c r="G14" s="71"/>
      <c r="H14" s="72"/>
      <c r="I14" s="77">
        <v>26181.666700000002</v>
      </c>
      <c r="J14" s="12" t="s">
        <v>24</v>
      </c>
      <c r="K14" s="69">
        <v>600</v>
      </c>
      <c r="L14" s="70">
        <f>I14*K14</f>
        <v>15709000.020000001</v>
      </c>
      <c r="N14" s="39">
        <f>F14-L14</f>
        <v>4814999.9799999986</v>
      </c>
    </row>
    <row r="15" spans="1:15" x14ac:dyDescent="0.25">
      <c r="A15" s="49"/>
      <c r="B15" s="5" t="s">
        <v>27</v>
      </c>
      <c r="C15" s="10" t="s">
        <v>77</v>
      </c>
      <c r="D15" s="11" t="s">
        <v>24</v>
      </c>
      <c r="E15" s="63">
        <v>600</v>
      </c>
      <c r="F15" s="51">
        <v>2132000</v>
      </c>
      <c r="G15" s="40"/>
      <c r="H15" s="25"/>
      <c r="I15" s="10" t="s">
        <v>77</v>
      </c>
      <c r="J15" s="11" t="s">
        <v>24</v>
      </c>
      <c r="K15" s="63">
        <v>600</v>
      </c>
      <c r="L15" s="51">
        <v>2132000</v>
      </c>
    </row>
    <row r="16" spans="1:15" x14ac:dyDescent="0.25">
      <c r="A16" s="49"/>
      <c r="B16" s="5" t="s">
        <v>28</v>
      </c>
      <c r="C16" s="10" t="s">
        <v>78</v>
      </c>
      <c r="D16" s="11" t="s">
        <v>24</v>
      </c>
      <c r="E16" s="63">
        <v>600</v>
      </c>
      <c r="F16" s="51">
        <v>8038000</v>
      </c>
      <c r="G16" s="40"/>
      <c r="H16" s="25"/>
      <c r="I16" s="10" t="s">
        <v>78</v>
      </c>
      <c r="J16" s="11" t="s">
        <v>24</v>
      </c>
      <c r="K16" s="63">
        <v>600</v>
      </c>
      <c r="L16" s="51">
        <v>8038000</v>
      </c>
    </row>
    <row r="17" spans="1:14" x14ac:dyDescent="0.25">
      <c r="A17" s="49"/>
      <c r="B17" s="5" t="s">
        <v>2</v>
      </c>
      <c r="C17" s="10" t="s">
        <v>79</v>
      </c>
      <c r="D17" s="11" t="s">
        <v>25</v>
      </c>
      <c r="E17" s="62">
        <v>95000</v>
      </c>
      <c r="F17" s="51">
        <v>1805000</v>
      </c>
      <c r="G17" s="40"/>
      <c r="H17" s="25"/>
      <c r="I17" s="10" t="s">
        <v>79</v>
      </c>
      <c r="J17" s="11" t="s">
        <v>25</v>
      </c>
      <c r="K17" s="62">
        <v>95000</v>
      </c>
      <c r="L17" s="51">
        <v>1805000</v>
      </c>
    </row>
    <row r="18" spans="1:14" x14ac:dyDescent="0.25">
      <c r="A18" s="52"/>
      <c r="B18" s="7" t="s">
        <v>80</v>
      </c>
      <c r="C18" s="8" t="s">
        <v>81</v>
      </c>
      <c r="D18" s="12" t="s">
        <v>82</v>
      </c>
      <c r="E18" s="73">
        <v>59000</v>
      </c>
      <c r="F18" s="70">
        <v>10030000</v>
      </c>
      <c r="G18" s="74"/>
      <c r="H18" s="75"/>
      <c r="I18" s="8">
        <v>105</v>
      </c>
      <c r="J18" s="12" t="s">
        <v>82</v>
      </c>
      <c r="K18" s="73">
        <v>59000</v>
      </c>
      <c r="L18" s="70">
        <f>I18*K18</f>
        <v>6195000</v>
      </c>
      <c r="N18" s="39">
        <f>F18-L18</f>
        <v>3835000</v>
      </c>
    </row>
    <row r="19" spans="1:14" x14ac:dyDescent="0.25">
      <c r="A19" s="52"/>
      <c r="B19" s="5" t="s">
        <v>83</v>
      </c>
      <c r="C19" s="10" t="s">
        <v>46</v>
      </c>
      <c r="D19" s="11" t="s">
        <v>6</v>
      </c>
      <c r="E19" s="62">
        <v>668000</v>
      </c>
      <c r="F19" s="51">
        <v>668000</v>
      </c>
      <c r="G19" s="41"/>
      <c r="H19" s="26"/>
      <c r="I19" s="10" t="s">
        <v>46</v>
      </c>
      <c r="J19" s="11" t="s">
        <v>6</v>
      </c>
      <c r="K19" s="62">
        <v>668000</v>
      </c>
      <c r="L19" s="51">
        <v>668000</v>
      </c>
    </row>
    <row r="20" spans="1:14" x14ac:dyDescent="0.25">
      <c r="A20" s="52"/>
      <c r="B20" s="9" t="s">
        <v>84</v>
      </c>
      <c r="C20" s="53">
        <v>1</v>
      </c>
      <c r="D20" s="54" t="s">
        <v>85</v>
      </c>
      <c r="E20" s="64">
        <v>112900</v>
      </c>
      <c r="F20" s="55">
        <v>112000</v>
      </c>
      <c r="G20" s="42"/>
      <c r="H20" s="32"/>
      <c r="I20" s="53">
        <v>1</v>
      </c>
      <c r="J20" s="54" t="s">
        <v>85</v>
      </c>
      <c r="K20" s="64">
        <v>112900</v>
      </c>
      <c r="L20" s="55">
        <v>112000</v>
      </c>
    </row>
    <row r="21" spans="1:14" x14ac:dyDescent="0.25">
      <c r="A21" s="13">
        <v>521213</v>
      </c>
      <c r="B21" s="6" t="s">
        <v>29</v>
      </c>
      <c r="C21" s="5"/>
      <c r="D21" s="5"/>
      <c r="E21" s="65"/>
      <c r="F21" s="56">
        <v>1328000</v>
      </c>
      <c r="G21" s="40"/>
      <c r="H21" s="25"/>
      <c r="I21" s="5"/>
      <c r="J21" s="5"/>
      <c r="K21" s="65"/>
      <c r="L21" s="56">
        <v>1328000</v>
      </c>
    </row>
    <row r="22" spans="1:14" x14ac:dyDescent="0.25">
      <c r="A22" s="5"/>
      <c r="B22" s="5" t="s">
        <v>3</v>
      </c>
      <c r="C22" s="10" t="s">
        <v>30</v>
      </c>
      <c r="D22" s="11" t="s">
        <v>1</v>
      </c>
      <c r="E22" s="62">
        <v>83000</v>
      </c>
      <c r="F22" s="51">
        <v>1328000</v>
      </c>
      <c r="G22" s="41"/>
      <c r="H22" s="26"/>
      <c r="I22" s="10" t="s">
        <v>30</v>
      </c>
      <c r="J22" s="11" t="s">
        <v>1</v>
      </c>
      <c r="K22" s="62">
        <v>83000</v>
      </c>
      <c r="L22" s="51">
        <v>1328000</v>
      </c>
    </row>
    <row r="23" spans="1:14" x14ac:dyDescent="0.25">
      <c r="A23" s="13">
        <v>521219</v>
      </c>
      <c r="B23" s="6" t="s">
        <v>4</v>
      </c>
      <c r="C23" s="5"/>
      <c r="D23" s="5"/>
      <c r="E23" s="65"/>
      <c r="F23" s="56">
        <v>19947000</v>
      </c>
      <c r="G23" s="40"/>
      <c r="H23" s="25"/>
      <c r="I23" s="5"/>
      <c r="J23" s="5"/>
      <c r="K23" s="65"/>
      <c r="L23" s="56">
        <v>19947000</v>
      </c>
    </row>
    <row r="24" spans="1:14" ht="30" x14ac:dyDescent="0.25">
      <c r="A24" s="5"/>
      <c r="B24" s="7" t="s">
        <v>5</v>
      </c>
      <c r="C24" s="8" t="s">
        <v>86</v>
      </c>
      <c r="D24" s="12" t="s">
        <v>6</v>
      </c>
      <c r="E24" s="73">
        <v>500000</v>
      </c>
      <c r="F24" s="70">
        <v>4000000</v>
      </c>
      <c r="G24" s="74"/>
      <c r="H24" s="75"/>
      <c r="I24" s="8">
        <v>0</v>
      </c>
      <c r="J24" s="12" t="s">
        <v>6</v>
      </c>
      <c r="K24" s="73">
        <v>500000</v>
      </c>
      <c r="L24" s="70">
        <f>I24*K24</f>
        <v>0</v>
      </c>
      <c r="N24" s="39">
        <f>F24-L24</f>
        <v>4000000</v>
      </c>
    </row>
    <row r="25" spans="1:14" x14ac:dyDescent="0.25">
      <c r="A25" s="5"/>
      <c r="B25" s="5" t="s">
        <v>7</v>
      </c>
      <c r="C25" s="10" t="s">
        <v>8</v>
      </c>
      <c r="D25" s="11" t="s">
        <v>9</v>
      </c>
      <c r="E25" s="62">
        <v>10000</v>
      </c>
      <c r="F25" s="51">
        <v>3600000</v>
      </c>
      <c r="G25" s="41"/>
      <c r="H25" s="26"/>
      <c r="I25" s="10" t="s">
        <v>8</v>
      </c>
      <c r="J25" s="11" t="s">
        <v>9</v>
      </c>
      <c r="K25" s="62">
        <v>10000</v>
      </c>
      <c r="L25" s="51">
        <v>3600000</v>
      </c>
    </row>
    <row r="26" spans="1:14" x14ac:dyDescent="0.25">
      <c r="A26" s="5"/>
      <c r="B26" s="5" t="s">
        <v>10</v>
      </c>
      <c r="C26" s="10" t="s">
        <v>11</v>
      </c>
      <c r="D26" s="11" t="s">
        <v>9</v>
      </c>
      <c r="E26" s="62">
        <v>12000</v>
      </c>
      <c r="F26" s="51">
        <v>2448000</v>
      </c>
      <c r="G26" s="41"/>
      <c r="H26" s="26"/>
      <c r="I26" s="10" t="s">
        <v>11</v>
      </c>
      <c r="J26" s="11" t="s">
        <v>9</v>
      </c>
      <c r="K26" s="62">
        <v>12000</v>
      </c>
      <c r="L26" s="51">
        <v>2448000</v>
      </c>
    </row>
    <row r="27" spans="1:14" ht="30" x14ac:dyDescent="0.25">
      <c r="A27" s="5"/>
      <c r="B27" s="5" t="s">
        <v>31</v>
      </c>
      <c r="C27" s="10" t="s">
        <v>87</v>
      </c>
      <c r="D27" s="11" t="s">
        <v>6</v>
      </c>
      <c r="E27" s="62">
        <v>19000</v>
      </c>
      <c r="F27" s="51">
        <v>9899000</v>
      </c>
      <c r="G27" s="41"/>
      <c r="H27" s="26"/>
      <c r="I27" s="10" t="s">
        <v>87</v>
      </c>
      <c r="J27" s="11" t="s">
        <v>6</v>
      </c>
      <c r="K27" s="62">
        <v>19000</v>
      </c>
      <c r="L27" s="51">
        <v>9899000</v>
      </c>
    </row>
    <row r="28" spans="1:14" x14ac:dyDescent="0.25">
      <c r="A28" s="13">
        <v>521811</v>
      </c>
      <c r="B28" s="6" t="s">
        <v>32</v>
      </c>
      <c r="C28" s="5"/>
      <c r="D28" s="5"/>
      <c r="E28" s="65"/>
      <c r="F28" s="56">
        <v>10042000</v>
      </c>
      <c r="G28" s="40"/>
      <c r="H28" s="25"/>
      <c r="I28" s="5"/>
      <c r="J28" s="5"/>
      <c r="K28" s="65"/>
      <c r="L28" s="56">
        <v>10042000</v>
      </c>
    </row>
    <row r="29" spans="1:14" x14ac:dyDescent="0.25">
      <c r="A29" s="5"/>
      <c r="B29" s="5" t="s">
        <v>33</v>
      </c>
      <c r="C29" s="10" t="s">
        <v>88</v>
      </c>
      <c r="D29" s="11" t="s">
        <v>6</v>
      </c>
      <c r="E29" s="62">
        <v>1008400</v>
      </c>
      <c r="F29" s="51">
        <v>5042000</v>
      </c>
      <c r="G29" s="42"/>
      <c r="H29" s="33"/>
      <c r="I29" s="10" t="s">
        <v>88</v>
      </c>
      <c r="J29" s="11" t="s">
        <v>6</v>
      </c>
      <c r="K29" s="62">
        <v>1008400</v>
      </c>
      <c r="L29" s="51">
        <v>5042000</v>
      </c>
    </row>
    <row r="30" spans="1:14" x14ac:dyDescent="0.25">
      <c r="A30" s="5"/>
      <c r="B30" s="5" t="s">
        <v>35</v>
      </c>
      <c r="C30" s="10" t="s">
        <v>88</v>
      </c>
      <c r="D30" s="11" t="s">
        <v>6</v>
      </c>
      <c r="E30" s="62">
        <v>1000000</v>
      </c>
      <c r="F30" s="51">
        <v>5000000</v>
      </c>
      <c r="G30" s="41"/>
      <c r="H30" s="27"/>
      <c r="I30" s="10" t="s">
        <v>88</v>
      </c>
      <c r="J30" s="11" t="s">
        <v>6</v>
      </c>
      <c r="K30" s="62">
        <v>1000000</v>
      </c>
      <c r="L30" s="51">
        <v>5000000</v>
      </c>
    </row>
    <row r="31" spans="1:14" x14ac:dyDescent="0.25">
      <c r="A31" s="13">
        <v>524114</v>
      </c>
      <c r="B31" s="6" t="s">
        <v>37</v>
      </c>
      <c r="C31" s="5"/>
      <c r="D31" s="5"/>
      <c r="E31" s="65"/>
      <c r="F31" s="56">
        <v>40640000</v>
      </c>
      <c r="G31" s="40"/>
      <c r="H31" s="25"/>
      <c r="I31" s="5"/>
      <c r="J31" s="5"/>
      <c r="K31" s="65"/>
      <c r="L31" s="56">
        <v>40640000</v>
      </c>
    </row>
    <row r="32" spans="1:14" x14ac:dyDescent="0.25">
      <c r="A32" s="5"/>
      <c r="B32" s="5" t="s">
        <v>58</v>
      </c>
      <c r="C32" s="10" t="s">
        <v>38</v>
      </c>
      <c r="D32" s="11" t="s">
        <v>22</v>
      </c>
      <c r="E32" s="62">
        <v>569091</v>
      </c>
      <c r="F32" s="51">
        <v>25040000</v>
      </c>
      <c r="G32" s="43"/>
      <c r="H32" s="28"/>
      <c r="I32" s="10" t="s">
        <v>38</v>
      </c>
      <c r="J32" s="11" t="s">
        <v>22</v>
      </c>
      <c r="K32" s="62">
        <v>569091</v>
      </c>
      <c r="L32" s="51">
        <v>25040000</v>
      </c>
    </row>
    <row r="33" spans="1:14" ht="30" x14ac:dyDescent="0.25">
      <c r="A33" s="5"/>
      <c r="B33" s="5" t="s">
        <v>59</v>
      </c>
      <c r="C33" s="10" t="s">
        <v>60</v>
      </c>
      <c r="D33" s="11" t="s">
        <v>22</v>
      </c>
      <c r="E33" s="62">
        <v>130000</v>
      </c>
      <c r="F33" s="51">
        <v>5460000</v>
      </c>
      <c r="G33" s="43"/>
      <c r="H33" s="28"/>
      <c r="I33" s="10" t="s">
        <v>60</v>
      </c>
      <c r="J33" s="11" t="s">
        <v>22</v>
      </c>
      <c r="K33" s="62">
        <v>130000</v>
      </c>
      <c r="L33" s="51">
        <v>5460000</v>
      </c>
    </row>
    <row r="34" spans="1:14" ht="30" x14ac:dyDescent="0.25">
      <c r="A34" s="5"/>
      <c r="B34" s="5" t="s">
        <v>61</v>
      </c>
      <c r="C34" s="10" t="s">
        <v>34</v>
      </c>
      <c r="D34" s="11" t="s">
        <v>22</v>
      </c>
      <c r="E34" s="62">
        <v>220000</v>
      </c>
      <c r="F34" s="51">
        <v>7040000</v>
      </c>
      <c r="G34" s="43"/>
      <c r="H34" s="28"/>
      <c r="I34" s="10" t="s">
        <v>34</v>
      </c>
      <c r="J34" s="11" t="s">
        <v>22</v>
      </c>
      <c r="K34" s="62">
        <v>220000</v>
      </c>
      <c r="L34" s="51">
        <v>7040000</v>
      </c>
    </row>
    <row r="35" spans="1:14" ht="30" x14ac:dyDescent="0.25">
      <c r="A35" s="5"/>
      <c r="B35" s="5" t="s">
        <v>62</v>
      </c>
      <c r="C35" s="10" t="s">
        <v>30</v>
      </c>
      <c r="D35" s="11" t="s">
        <v>0</v>
      </c>
      <c r="E35" s="62">
        <v>156300</v>
      </c>
      <c r="F35" s="51">
        <v>2500000</v>
      </c>
      <c r="G35" s="43"/>
      <c r="H35" s="28"/>
      <c r="I35" s="10" t="s">
        <v>30</v>
      </c>
      <c r="J35" s="11" t="s">
        <v>0</v>
      </c>
      <c r="K35" s="62">
        <v>156300</v>
      </c>
      <c r="L35" s="51">
        <v>2500000</v>
      </c>
    </row>
    <row r="36" spans="1:14" ht="30" x14ac:dyDescent="0.25">
      <c r="A36" s="5"/>
      <c r="B36" s="5" t="s">
        <v>63</v>
      </c>
      <c r="C36" s="10" t="s">
        <v>36</v>
      </c>
      <c r="D36" s="11" t="s">
        <v>0</v>
      </c>
      <c r="E36" s="62">
        <v>100000</v>
      </c>
      <c r="F36" s="51">
        <v>600000</v>
      </c>
      <c r="G36" s="43"/>
      <c r="H36" s="28"/>
      <c r="I36" s="10" t="s">
        <v>36</v>
      </c>
      <c r="J36" s="11" t="s">
        <v>0</v>
      </c>
      <c r="K36" s="62">
        <v>100000</v>
      </c>
      <c r="L36" s="51">
        <v>600000</v>
      </c>
    </row>
    <row r="37" spans="1:14" x14ac:dyDescent="0.25">
      <c r="A37" s="57">
        <v>532111</v>
      </c>
      <c r="B37" s="6" t="s">
        <v>39</v>
      </c>
      <c r="C37" s="5"/>
      <c r="D37" s="5"/>
      <c r="E37" s="65"/>
      <c r="F37" s="56">
        <v>38000000</v>
      </c>
      <c r="G37" s="43"/>
      <c r="H37" s="28"/>
      <c r="I37" s="5"/>
      <c r="J37" s="5"/>
      <c r="K37" s="65"/>
      <c r="L37" s="56">
        <v>38000000</v>
      </c>
    </row>
    <row r="38" spans="1:14" x14ac:dyDescent="0.25">
      <c r="A38" s="58"/>
      <c r="B38" s="5" t="s">
        <v>40</v>
      </c>
      <c r="C38" s="10">
        <v>3</v>
      </c>
      <c r="D38" s="11" t="s">
        <v>6</v>
      </c>
      <c r="E38" s="62">
        <v>8500000</v>
      </c>
      <c r="F38" s="51">
        <v>25500000</v>
      </c>
      <c r="G38" s="44"/>
      <c r="H38" s="29"/>
      <c r="I38" s="10">
        <v>3</v>
      </c>
      <c r="J38" s="11" t="s">
        <v>6</v>
      </c>
      <c r="K38" s="62">
        <v>8500000</v>
      </c>
      <c r="L38" s="51">
        <v>25500000</v>
      </c>
    </row>
    <row r="39" spans="1:14" x14ac:dyDescent="0.25">
      <c r="A39" s="58"/>
      <c r="B39" s="5" t="s">
        <v>42</v>
      </c>
      <c r="C39" s="10" t="s">
        <v>89</v>
      </c>
      <c r="D39" s="11" t="s">
        <v>43</v>
      </c>
      <c r="E39" s="62">
        <v>1500000</v>
      </c>
      <c r="F39" s="51">
        <v>6000000</v>
      </c>
      <c r="G39" s="41"/>
      <c r="H39" s="30" t="s">
        <v>41</v>
      </c>
      <c r="I39" s="10" t="s">
        <v>89</v>
      </c>
      <c r="J39" s="11" t="s">
        <v>43</v>
      </c>
      <c r="K39" s="62">
        <v>1500000</v>
      </c>
      <c r="L39" s="51">
        <v>6000000</v>
      </c>
    </row>
    <row r="40" spans="1:14" x14ac:dyDescent="0.25">
      <c r="A40" s="9"/>
      <c r="B40" s="9" t="s">
        <v>84</v>
      </c>
      <c r="C40" s="53">
        <v>1</v>
      </c>
      <c r="D40" s="54" t="s">
        <v>85</v>
      </c>
      <c r="E40" s="64">
        <v>6500000</v>
      </c>
      <c r="F40" s="55">
        <v>6500000</v>
      </c>
      <c r="G40" s="41"/>
      <c r="H40" s="26"/>
      <c r="I40" s="53">
        <v>1</v>
      </c>
      <c r="J40" s="54" t="s">
        <v>85</v>
      </c>
      <c r="K40" s="64">
        <v>6500000</v>
      </c>
      <c r="L40" s="55">
        <v>6500000</v>
      </c>
    </row>
    <row r="41" spans="1:14" x14ac:dyDescent="0.25">
      <c r="A41" s="3">
        <v>52</v>
      </c>
      <c r="B41" s="3" t="s">
        <v>44</v>
      </c>
      <c r="C41" s="3">
        <v>0</v>
      </c>
      <c r="D41" s="4"/>
      <c r="E41" s="66"/>
      <c r="F41" s="59">
        <v>51427000</v>
      </c>
      <c r="G41" s="45"/>
      <c r="H41" s="22"/>
      <c r="I41" s="3">
        <v>0</v>
      </c>
      <c r="J41" s="4"/>
      <c r="K41" s="66"/>
      <c r="L41" s="59">
        <f>L42+L44+L50</f>
        <v>60077000</v>
      </c>
    </row>
    <row r="42" spans="1:14" x14ac:dyDescent="0.25">
      <c r="A42" s="13">
        <v>521213</v>
      </c>
      <c r="B42" s="6" t="s">
        <v>29</v>
      </c>
      <c r="C42" s="5"/>
      <c r="D42" s="5"/>
      <c r="E42" s="65"/>
      <c r="F42" s="56">
        <v>50000</v>
      </c>
      <c r="G42" s="40"/>
      <c r="H42" s="25"/>
      <c r="I42" s="5"/>
      <c r="J42" s="5"/>
      <c r="K42" s="65"/>
      <c r="L42" s="56">
        <v>50000</v>
      </c>
    </row>
    <row r="43" spans="1:14" x14ac:dyDescent="0.25">
      <c r="A43" s="5"/>
      <c r="B43" s="5" t="s">
        <v>45</v>
      </c>
      <c r="C43" s="10" t="s">
        <v>46</v>
      </c>
      <c r="D43" s="11" t="s">
        <v>9</v>
      </c>
      <c r="E43" s="62">
        <v>50000</v>
      </c>
      <c r="F43" s="51">
        <v>50000</v>
      </c>
      <c r="G43" s="42"/>
      <c r="H43" s="33"/>
      <c r="I43" s="10" t="s">
        <v>46</v>
      </c>
      <c r="J43" s="11" t="s">
        <v>9</v>
      </c>
      <c r="K43" s="62">
        <v>50000</v>
      </c>
      <c r="L43" s="51">
        <v>50000</v>
      </c>
    </row>
    <row r="44" spans="1:14" x14ac:dyDescent="0.25">
      <c r="A44" s="13">
        <v>524111</v>
      </c>
      <c r="B44" s="6" t="s">
        <v>47</v>
      </c>
      <c r="C44" s="5"/>
      <c r="D44" s="5"/>
      <c r="E44" s="65"/>
      <c r="F44" s="56">
        <v>50477000</v>
      </c>
      <c r="G44" s="41"/>
      <c r="H44" s="27"/>
      <c r="I44" s="5"/>
      <c r="J44" s="5"/>
      <c r="K44" s="65"/>
      <c r="L44" s="56">
        <f>SUM(L45:L49)</f>
        <v>60027000</v>
      </c>
    </row>
    <row r="45" spans="1:14" s="1" customFormat="1" x14ac:dyDescent="0.25">
      <c r="A45" s="7"/>
      <c r="B45" s="7" t="s">
        <v>48</v>
      </c>
      <c r="C45" s="8" t="s">
        <v>90</v>
      </c>
      <c r="D45" s="12" t="s">
        <v>0</v>
      </c>
      <c r="E45" s="73">
        <v>2450000</v>
      </c>
      <c r="F45" s="70">
        <v>17150000</v>
      </c>
      <c r="G45" s="71"/>
      <c r="H45" s="72"/>
      <c r="I45" s="8">
        <v>6</v>
      </c>
      <c r="J45" s="12" t="s">
        <v>0</v>
      </c>
      <c r="K45" s="73">
        <v>2450000</v>
      </c>
      <c r="L45" s="70">
        <f t="shared" ref="L45:L47" si="0">I45*K45</f>
        <v>14700000</v>
      </c>
      <c r="N45" s="78">
        <f>F45-L45</f>
        <v>2450000</v>
      </c>
    </row>
    <row r="46" spans="1:14" x14ac:dyDescent="0.25">
      <c r="A46" s="5"/>
      <c r="B46" s="5" t="s">
        <v>49</v>
      </c>
      <c r="C46" s="10" t="s">
        <v>89</v>
      </c>
      <c r="D46" s="11" t="s">
        <v>0</v>
      </c>
      <c r="E46" s="62">
        <v>2450000</v>
      </c>
      <c r="F46" s="51">
        <v>9800000</v>
      </c>
      <c r="G46" s="41"/>
      <c r="H46" s="26"/>
      <c r="I46" s="10" t="s">
        <v>89</v>
      </c>
      <c r="J46" s="11" t="s">
        <v>0</v>
      </c>
      <c r="K46" s="62">
        <v>2450000</v>
      </c>
      <c r="L46" s="2">
        <f t="shared" si="0"/>
        <v>9800000</v>
      </c>
    </row>
    <row r="47" spans="1:14" x14ac:dyDescent="0.25">
      <c r="A47" s="5"/>
      <c r="B47" s="5" t="s">
        <v>50</v>
      </c>
      <c r="C47" s="10">
        <v>4</v>
      </c>
      <c r="D47" s="11" t="s">
        <v>0</v>
      </c>
      <c r="E47" s="62">
        <v>2450000</v>
      </c>
      <c r="F47" s="51">
        <v>9800000</v>
      </c>
      <c r="G47" s="40"/>
      <c r="H47" s="25"/>
      <c r="I47" s="10">
        <v>4</v>
      </c>
      <c r="J47" s="11" t="s">
        <v>0</v>
      </c>
      <c r="K47" s="62">
        <v>2450000</v>
      </c>
      <c r="L47" s="2">
        <f t="shared" si="0"/>
        <v>9800000</v>
      </c>
    </row>
    <row r="48" spans="1:14" x14ac:dyDescent="0.25">
      <c r="A48" s="7"/>
      <c r="B48" s="7" t="s">
        <v>51</v>
      </c>
      <c r="C48" s="8" t="s">
        <v>46</v>
      </c>
      <c r="D48" s="12" t="s">
        <v>0</v>
      </c>
      <c r="E48" s="73">
        <v>6000000</v>
      </c>
      <c r="F48" s="70">
        <v>6000000</v>
      </c>
      <c r="G48" s="74"/>
      <c r="H48" s="75"/>
      <c r="I48" s="8">
        <v>3</v>
      </c>
      <c r="J48" s="12" t="s">
        <v>0</v>
      </c>
      <c r="K48" s="73">
        <v>6000000</v>
      </c>
      <c r="L48" s="70">
        <f>I48*K48</f>
        <v>18000000</v>
      </c>
      <c r="N48" s="39">
        <f>F48-L48</f>
        <v>-12000000</v>
      </c>
    </row>
    <row r="49" spans="1:14" x14ac:dyDescent="0.25">
      <c r="A49" s="9"/>
      <c r="B49" s="9" t="s">
        <v>84</v>
      </c>
      <c r="C49" s="53">
        <v>1</v>
      </c>
      <c r="D49" s="54" t="s">
        <v>85</v>
      </c>
      <c r="E49" s="64">
        <v>7727000</v>
      </c>
      <c r="F49" s="55">
        <v>7727000</v>
      </c>
      <c r="G49" s="40"/>
      <c r="H49" s="25"/>
      <c r="I49" s="53">
        <v>1</v>
      </c>
      <c r="J49" s="54" t="s">
        <v>85</v>
      </c>
      <c r="K49" s="64">
        <v>7727000</v>
      </c>
      <c r="L49" s="55">
        <v>7727000</v>
      </c>
    </row>
    <row r="50" spans="1:14" x14ac:dyDescent="0.25">
      <c r="A50" s="13">
        <v>524113</v>
      </c>
      <c r="B50" s="6" t="s">
        <v>52</v>
      </c>
      <c r="C50" s="5"/>
      <c r="D50" s="5"/>
      <c r="E50" s="65"/>
      <c r="F50" s="56">
        <v>900000</v>
      </c>
      <c r="G50" s="41"/>
      <c r="H50" s="30"/>
      <c r="I50" s="5"/>
      <c r="J50" s="5"/>
      <c r="K50" s="65"/>
      <c r="L50" s="56">
        <f>L51</f>
        <v>0</v>
      </c>
    </row>
    <row r="51" spans="1:14" x14ac:dyDescent="0.25">
      <c r="A51" s="5"/>
      <c r="B51" s="7" t="s">
        <v>53</v>
      </c>
      <c r="C51" s="8" t="s">
        <v>36</v>
      </c>
      <c r="D51" s="12" t="s">
        <v>22</v>
      </c>
      <c r="E51" s="73">
        <v>150000</v>
      </c>
      <c r="F51" s="70">
        <v>900000</v>
      </c>
      <c r="G51" s="74"/>
      <c r="H51" s="76"/>
      <c r="I51" s="8">
        <v>0</v>
      </c>
      <c r="J51" s="12" t="s">
        <v>22</v>
      </c>
      <c r="K51" s="73">
        <v>150000</v>
      </c>
      <c r="L51" s="70">
        <f>I51*K51</f>
        <v>0</v>
      </c>
      <c r="N51" s="39">
        <f>F51-L51</f>
        <v>900000</v>
      </c>
    </row>
    <row r="52" spans="1:14" x14ac:dyDescent="0.25">
      <c r="A52" s="3">
        <v>54</v>
      </c>
      <c r="B52" s="3" t="s">
        <v>54</v>
      </c>
      <c r="C52" s="3">
        <v>0</v>
      </c>
      <c r="D52" s="4"/>
      <c r="E52" s="66"/>
      <c r="F52" s="59">
        <v>9107000</v>
      </c>
      <c r="G52" s="41"/>
      <c r="H52" s="30"/>
      <c r="I52" s="3">
        <v>0</v>
      </c>
      <c r="J52" s="4"/>
      <c r="K52" s="66"/>
      <c r="L52" s="59">
        <v>9107000</v>
      </c>
    </row>
    <row r="53" spans="1:14" x14ac:dyDescent="0.25">
      <c r="A53" s="13">
        <v>521211</v>
      </c>
      <c r="B53" s="6" t="s">
        <v>21</v>
      </c>
      <c r="C53" s="5"/>
      <c r="D53" s="5"/>
      <c r="E53" s="65"/>
      <c r="F53" s="56">
        <v>9107000</v>
      </c>
      <c r="G53" s="41"/>
      <c r="H53" s="30"/>
      <c r="I53" s="5"/>
      <c r="J53" s="5"/>
      <c r="K53" s="65"/>
      <c r="L53" s="56">
        <v>9107000</v>
      </c>
    </row>
    <row r="54" spans="1:14" x14ac:dyDescent="0.25">
      <c r="A54" s="5"/>
      <c r="B54" s="5" t="s">
        <v>55</v>
      </c>
      <c r="C54" s="10" t="s">
        <v>91</v>
      </c>
      <c r="D54" s="11" t="s">
        <v>24</v>
      </c>
      <c r="E54" s="63">
        <v>700</v>
      </c>
      <c r="F54" s="51">
        <v>1444000</v>
      </c>
      <c r="G54" s="41"/>
      <c r="H54" s="30"/>
      <c r="I54" s="10" t="s">
        <v>91</v>
      </c>
      <c r="J54" s="11" t="s">
        <v>24</v>
      </c>
      <c r="K54" s="63">
        <v>700</v>
      </c>
      <c r="L54" s="51">
        <v>1444000</v>
      </c>
    </row>
    <row r="55" spans="1:14" x14ac:dyDescent="0.25">
      <c r="A55" s="5"/>
      <c r="B55" s="5" t="s">
        <v>56</v>
      </c>
      <c r="C55" s="10" t="s">
        <v>92</v>
      </c>
      <c r="D55" s="11" t="s">
        <v>24</v>
      </c>
      <c r="E55" s="63">
        <v>700</v>
      </c>
      <c r="F55" s="51">
        <v>1050000</v>
      </c>
      <c r="G55" s="40"/>
      <c r="H55" s="25"/>
      <c r="I55" s="10" t="s">
        <v>92</v>
      </c>
      <c r="J55" s="11" t="s">
        <v>24</v>
      </c>
      <c r="K55" s="63">
        <v>700</v>
      </c>
      <c r="L55" s="51">
        <v>1050000</v>
      </c>
    </row>
    <row r="56" spans="1:14" x14ac:dyDescent="0.25">
      <c r="A56" s="5"/>
      <c r="B56" s="5" t="s">
        <v>57</v>
      </c>
      <c r="C56" s="10" t="s">
        <v>93</v>
      </c>
      <c r="D56" s="11" t="s">
        <v>24</v>
      </c>
      <c r="E56" s="62">
        <v>10000</v>
      </c>
      <c r="F56" s="51">
        <v>1500000</v>
      </c>
      <c r="G56" s="41"/>
      <c r="H56" s="26"/>
      <c r="I56" s="10" t="s">
        <v>93</v>
      </c>
      <c r="J56" s="11" t="s">
        <v>24</v>
      </c>
      <c r="K56" s="62">
        <v>10000</v>
      </c>
      <c r="L56" s="51">
        <v>1500000</v>
      </c>
    </row>
    <row r="57" spans="1:14" x14ac:dyDescent="0.25">
      <c r="A57" s="9"/>
      <c r="B57" s="9" t="s">
        <v>84</v>
      </c>
      <c r="C57" s="53">
        <v>1</v>
      </c>
      <c r="D57" s="54" t="s">
        <v>85</v>
      </c>
      <c r="E57" s="64">
        <v>5113000</v>
      </c>
      <c r="F57" s="55">
        <v>5113000</v>
      </c>
      <c r="G57" s="41"/>
      <c r="H57" s="26"/>
      <c r="I57" s="53">
        <v>1</v>
      </c>
      <c r="J57" s="54" t="s">
        <v>85</v>
      </c>
      <c r="K57" s="64">
        <v>5113000</v>
      </c>
      <c r="L57" s="55">
        <v>5113000</v>
      </c>
    </row>
    <row r="59" spans="1:14" x14ac:dyDescent="0.25">
      <c r="B59" s="31" t="s">
        <v>66</v>
      </c>
      <c r="F59" s="31" t="s">
        <v>96</v>
      </c>
    </row>
    <row r="60" spans="1:14" x14ac:dyDescent="0.25">
      <c r="B60" s="31" t="s">
        <v>95</v>
      </c>
      <c r="F60" s="31" t="str">
        <f>B60</f>
        <v>Jambi, 21 Oktober 2022</v>
      </c>
    </row>
    <row r="61" spans="1:14" x14ac:dyDescent="0.25">
      <c r="B61" s="31" t="s">
        <v>67</v>
      </c>
      <c r="F61" s="31" t="s">
        <v>97</v>
      </c>
    </row>
    <row r="62" spans="1:14" x14ac:dyDescent="0.25">
      <c r="B62" s="31" t="s">
        <v>68</v>
      </c>
      <c r="F62" s="31" t="str">
        <f>B62</f>
        <v>BPS Provinsi Jambi</v>
      </c>
    </row>
    <row r="63" spans="1:14" x14ac:dyDescent="0.25">
      <c r="B63" s="31"/>
      <c r="F63" s="31"/>
    </row>
    <row r="64" spans="1:14" x14ac:dyDescent="0.25">
      <c r="B64" s="31"/>
      <c r="F64" s="31"/>
    </row>
    <row r="65" spans="2:6" x14ac:dyDescent="0.25">
      <c r="B65" s="31"/>
      <c r="F65" s="31"/>
    </row>
    <row r="66" spans="2:6" x14ac:dyDescent="0.25">
      <c r="B66" s="31"/>
      <c r="F66" s="31"/>
    </row>
    <row r="67" spans="2:6" x14ac:dyDescent="0.25">
      <c r="B67" s="35" t="s">
        <v>94</v>
      </c>
      <c r="F67" s="35" t="s">
        <v>98</v>
      </c>
    </row>
  </sheetData>
  <mergeCells count="3">
    <mergeCell ref="C7:F7"/>
    <mergeCell ref="I7:L7"/>
    <mergeCell ref="A5:L5"/>
  </mergeCell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user</cp:lastModifiedBy>
  <cp:lastPrinted>2022-03-04T03:31:26Z</cp:lastPrinted>
  <dcterms:created xsi:type="dcterms:W3CDTF">2022-01-24T01:15:25Z</dcterms:created>
  <dcterms:modified xsi:type="dcterms:W3CDTF">2022-10-22T16:03:50Z</dcterms:modified>
</cp:coreProperties>
</file>