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00 2022\Keuangan\"/>
    </mc:Choice>
  </mc:AlternateContent>
  <bookViews>
    <workbookView xWindow="0" yWindow="0" windowWidth="20490" windowHeight="7455" tabRatio="725"/>
  </bookViews>
  <sheets>
    <sheet name="Hitungan" sheetId="45" r:id="rId1"/>
    <sheet name="Sheet1" sheetId="48" r:id="rId2"/>
    <sheet name="Matriks Okt-Des" sheetId="57" r:id="rId3"/>
    <sheet name="2018 (2)" sheetId="9" state="hidden" r:id="rId4"/>
  </sheets>
  <definedNames>
    <definedName name="_xlnm._FilterDatabase" localSheetId="3" hidden="1">'2018 (2)'!$A$5:$H$5</definedName>
    <definedName name="_xlnm.Print_Area" localSheetId="3">'2018 (2)'!$A$1:$I$20</definedName>
    <definedName name="_xlnm.Print_Area" localSheetId="0">Hitungan!$A$1:$M$38</definedName>
    <definedName name="_xlnm.Print_Titles" localSheetId="0">Hitungan!$6:$7</definedName>
  </definedNames>
  <calcPr calcId="152511"/>
</workbook>
</file>

<file path=xl/calcChain.xml><?xml version="1.0" encoding="utf-8"?>
<calcChain xmlns="http://schemas.openxmlformats.org/spreadsheetml/2006/main">
  <c r="I15" i="45" l="1"/>
  <c r="I16" i="45"/>
  <c r="I35" i="45"/>
  <c r="I34" i="45"/>
  <c r="I33" i="45"/>
  <c r="I30" i="45"/>
  <c r="O39" i="57" l="1"/>
  <c r="I8" i="45" l="1"/>
  <c r="O8" i="45" s="1"/>
  <c r="N9" i="45" s="1"/>
  <c r="I37" i="45" l="1"/>
  <c r="I17" i="45" l="1"/>
  <c r="O17" i="45" s="1"/>
  <c r="O28" i="45"/>
  <c r="I36" i="45"/>
  <c r="O36" i="45" s="1"/>
  <c r="I20" i="9" l="1"/>
</calcChain>
</file>

<file path=xl/sharedStrings.xml><?xml version="1.0" encoding="utf-8"?>
<sst xmlns="http://schemas.openxmlformats.org/spreadsheetml/2006/main" count="353" uniqueCount="193">
  <si>
    <t>Nama Pegawai</t>
  </si>
  <si>
    <t>Nama Kegiatan</t>
  </si>
  <si>
    <t>Tujuan</t>
  </si>
  <si>
    <t>Jadwal</t>
  </si>
  <si>
    <t>Jumlah</t>
  </si>
  <si>
    <t>Tanggal</t>
  </si>
  <si>
    <t>Bulan</t>
  </si>
  <si>
    <t>Hari</t>
  </si>
  <si>
    <t>SURVEI TRIWULANAN KEGIATAN USAHA TERINTEGRASI</t>
  </si>
  <si>
    <t>SURVEI HARGA PERDESAAN</t>
  </si>
  <si>
    <t>No</t>
  </si>
  <si>
    <t>SURVEI STATISTIK HARGA PRODUSEN</t>
  </si>
  <si>
    <t>SURVEI HARGA KONSUMEN DAN SURVEI VOLUME PENJUALAN ECERAN BERAS</t>
  </si>
  <si>
    <t>SURVEI HARGA PERDAGANGAN BESAR</t>
  </si>
  <si>
    <t>SURVEI POLA DISTRIBUSI PERDAGANGAN BEBERAPA KOMODITI</t>
  </si>
  <si>
    <t>INDEKS KEMAHALAN KONSTRUKSI</t>
  </si>
  <si>
    <t>KOMPILASI DATA TRANSPORTASI</t>
  </si>
  <si>
    <t>SURVEI BIDANG JASA PARIWISATA</t>
  </si>
  <si>
    <t>TOTO ABDUL FATAH</t>
  </si>
  <si>
    <t>SUKIRMAN</t>
  </si>
  <si>
    <t>SITI NURHAYATI</t>
  </si>
  <si>
    <t>Jadwal Kegiatan</t>
  </si>
  <si>
    <t>Jan, Apr, Jul, Okt</t>
  </si>
  <si>
    <t>SURVEI PERDAGANGAN ANTAR WILAYAH TAHUN 2017</t>
  </si>
  <si>
    <t>JUMLAH</t>
  </si>
  <si>
    <t xml:space="preserve">POK </t>
  </si>
  <si>
    <t>(paket)</t>
  </si>
  <si>
    <t>BIDANG STATISTIK DISTRIBUSI 2018</t>
  </si>
  <si>
    <t>SURVEI PROFIL PASAR, PUSAT PERDAGANGAN, DAN TOKO MODERN</t>
  </si>
  <si>
    <t>Bulanan</t>
  </si>
  <si>
    <t xml:space="preserve"> PERKIRAAN REALISASI BIAYA PERJALANAN DINAS DALAM RANGKA PENGAWASAN ADMINISTRASI</t>
  </si>
  <si>
    <t>FUAD HASYIM</t>
  </si>
  <si>
    <t>DWI JAYANTI</t>
  </si>
  <si>
    <t>POTENSI ANGGARAN PERJALANAN DINAS BIASA</t>
  </si>
  <si>
    <t>FUNGSI STATISTIK DISTRIBUSI</t>
  </si>
  <si>
    <t>NO</t>
  </si>
  <si>
    <t>OUTPUT</t>
  </si>
  <si>
    <t>OP</t>
  </si>
  <si>
    <t>2902.BMA.004</t>
  </si>
  <si>
    <t>2903.BMA.009</t>
  </si>
  <si>
    <t>Publikasi/Laporan Statistik Harga</t>
  </si>
  <si>
    <t>2908.BMA.004</t>
  </si>
  <si>
    <t>RENCANA PERJALANAN</t>
  </si>
  <si>
    <t>Sarolangun</t>
  </si>
  <si>
    <t>Dwi Jayanti</t>
  </si>
  <si>
    <t>Budi Hartono</t>
  </si>
  <si>
    <t>Fitria Ipada</t>
  </si>
  <si>
    <t>Muaro Jambi</t>
  </si>
  <si>
    <t>Bungo</t>
  </si>
  <si>
    <t>Fuad Hasyim</t>
  </si>
  <si>
    <t>Siti Nurhayati</t>
  </si>
  <si>
    <t>Muhisam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</si>
  <si>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</si>
  <si>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</si>
  <si>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</si>
  <si>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</si>
  <si>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</si>
  <si>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</si>
  <si>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</si>
  <si>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</si>
  <si>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</si>
  <si>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</si>
  <si>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</si>
  <si>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</si>
  <si>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</si>
  <si>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AKUN</t>
  </si>
  <si>
    <t>VOLUME</t>
  </si>
  <si>
    <t>HARGA SATUAN</t>
  </si>
  <si>
    <t>JUMLAH   BIAYA</t>
  </si>
  <si>
    <t>KAB/KOTA</t>
  </si>
  <si>
    <t>PETUGAS</t>
  </si>
  <si>
    <t>[14]</t>
  </si>
  <si>
    <t>Jan-Des</t>
  </si>
  <si>
    <t>Apr-Agst</t>
  </si>
  <si>
    <t>Mar-Sept</t>
  </si>
  <si>
    <t>TANGGAL</t>
  </si>
  <si>
    <t>Tanjab Barat</t>
  </si>
  <si>
    <t>MUHISAM</t>
  </si>
  <si>
    <t>BUDI HARTONO</t>
  </si>
  <si>
    <t>FITRIA IPADA</t>
  </si>
  <si>
    <t>O-P</t>
  </si>
  <si>
    <t>ANNISA AYU WULANDARI</t>
  </si>
  <si>
    <t>Sungai Penuh</t>
  </si>
  <si>
    <t>Annisa AW</t>
  </si>
  <si>
    <t>Kerinci</t>
  </si>
  <si>
    <t>NOVA MOESTAFA</t>
  </si>
  <si>
    <t>VINA RIYANTI</t>
  </si>
  <si>
    <t>SUSI KRISTIARINI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</si>
  <si>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</si>
  <si>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</si>
  <si>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</si>
  <si>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</si>
  <si>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</si>
  <si>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</si>
  <si>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</si>
  <si>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</si>
  <si>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</si>
  <si>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</si>
  <si>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</si>
  <si>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</si>
  <si>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TAHUN 2021</t>
  </si>
  <si>
    <t>NAMA PEGAWAI</t>
  </si>
  <si>
    <t>NO.</t>
  </si>
  <si>
    <t xml:space="preserve">MATRIKS PERJALANAN DINAS </t>
  </si>
  <si>
    <t>FUNGSI STATISTIK DISTRIBUSI TAHUN 2021</t>
  </si>
  <si>
    <t>Nova Moestafa</t>
  </si>
  <si>
    <t>Tanjab Timur</t>
  </si>
  <si>
    <t>Potensi</t>
  </si>
  <si>
    <t>Jauh</t>
  </si>
  <si>
    <t>Dekat</t>
  </si>
  <si>
    <t>STKU</t>
  </si>
  <si>
    <t>KETERANGAN
(Realisasi 30092021)</t>
  </si>
  <si>
    <t>Sisa Anggaran</t>
  </si>
  <si>
    <t>Batang Hari</t>
  </si>
  <si>
    <t>BPS RI</t>
  </si>
  <si>
    <t>Vina Riyanti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</si>
  <si>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</si>
  <si>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</si>
  <si>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</si>
  <si>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</si>
  <si>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</si>
  <si>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</si>
  <si>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</si>
  <si>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</si>
  <si>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</si>
  <si>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TUJUAN / SURVEI</t>
  </si>
  <si>
    <t>KDT</t>
  </si>
  <si>
    <t>SHP</t>
  </si>
  <si>
    <t>KEU</t>
  </si>
  <si>
    <t>SBJ P</t>
  </si>
  <si>
    <t>POLDIS</t>
  </si>
  <si>
    <t>GC W</t>
  </si>
  <si>
    <t>PAW</t>
  </si>
  <si>
    <t>E-COMM</t>
  </si>
  <si>
    <t>SHPED</t>
  </si>
  <si>
    <t>SHPB</t>
  </si>
  <si>
    <t>SHK</t>
  </si>
  <si>
    <t>IKK</t>
  </si>
  <si>
    <t>SLK</t>
  </si>
  <si>
    <t>WISNUS</t>
  </si>
  <si>
    <t>IMAN KARYADI</t>
  </si>
  <si>
    <t>SUNANDAR</t>
  </si>
  <si>
    <t>SANDI PRADANA</t>
  </si>
  <si>
    <t>SBH</t>
  </si>
  <si>
    <t>MATRIKS PERJALANAN DINAS OKTOBER - DESEMBER</t>
  </si>
  <si>
    <t>INDAH SULVARIA</t>
  </si>
  <si>
    <t>HARTONO</t>
  </si>
  <si>
    <t>DWI UTAMININGSIH</t>
  </si>
  <si>
    <t>BUMD</t>
  </si>
  <si>
    <t>BERDASARKAN POK 3.1 (22 Maret 2022)</t>
  </si>
  <si>
    <t>Pengawasan lapangan daru bps provinsi ke kab/kota</t>
  </si>
  <si>
    <t>Supervisi kegiatan sbh 2022 provinsi ke kab kota</t>
  </si>
  <si>
    <t>Pengawasan administrasi dari provinsi ke Kab/kota</t>
  </si>
  <si>
    <t>Pengawasan Propinsi</t>
  </si>
  <si>
    <t xml:space="preserve">       Survei Harga Perdesaan</t>
  </si>
  <si>
    <t xml:space="preserve">       Survei Harga Produsen</t>
  </si>
  <si>
    <t xml:space="preserve">       Survei Harga Perdagangan Besar</t>
  </si>
  <si>
    <t xml:space="preserve">       Survei Harga Konsumen &amp; SVPEB</t>
  </si>
  <si>
    <t xml:space="preserve">       Survei IKK</t>
  </si>
  <si>
    <t>Konsultasi teknis provinsi ke pusat</t>
  </si>
  <si>
    <t xml:space="preserve">Publikasi/Laporan Statistik Distribusi </t>
  </si>
  <si>
    <t xml:space="preserve">       STKU</t>
  </si>
  <si>
    <t xml:space="preserve">       PAW</t>
  </si>
  <si>
    <t xml:space="preserve">       Poldis</t>
  </si>
  <si>
    <t>Pengawasan Administrasi Provinsi ke Kab/kota</t>
  </si>
  <si>
    <t>Pengawasan Provinsi</t>
  </si>
  <si>
    <t xml:space="preserve">Pengawasan Provinsi ke Kab/Kota  </t>
  </si>
  <si>
    <t xml:space="preserve">Publikasi/Laporan Statistik Keuangan, Teknologi Informasi, dan Pariwisata </t>
  </si>
  <si>
    <t>Pengawasan provinsi ke kabupaten/kota (Survei Bidang Jasa Pariwisata)</t>
  </si>
  <si>
    <t>Pengawasan Administrasi Provinsi</t>
  </si>
  <si>
    <t>Bagian Umum</t>
  </si>
  <si>
    <t>BULAN KEGIATAN SURVEI</t>
  </si>
  <si>
    <t>Susiawati Kristiarini</t>
  </si>
  <si>
    <t>11- 14 April 2022</t>
  </si>
  <si>
    <t xml:space="preserve">       Kompilasi Data Transportasi</t>
  </si>
  <si>
    <t>8 - 11 Nov 2022</t>
  </si>
  <si>
    <t xml:space="preserve">Sandi Pradana </t>
  </si>
  <si>
    <t>12 - 14 April 2022</t>
  </si>
  <si>
    <t>Vitalia Susanti</t>
  </si>
  <si>
    <t>13 - 14 Juni 2022</t>
  </si>
  <si>
    <t>23 - 26 Agustus 2022</t>
  </si>
  <si>
    <t>13 -14 Juli 2022</t>
  </si>
  <si>
    <t>23 - 24 Mei 2022</t>
  </si>
  <si>
    <t>15 - 16 September 2022</t>
  </si>
  <si>
    <t>17 - 18 Oktober 2022</t>
  </si>
  <si>
    <t>25 - 27 Juli 2022</t>
  </si>
  <si>
    <t>16 - 17 Juni 2022</t>
  </si>
  <si>
    <t>17 - 20 Mei 2022</t>
  </si>
  <si>
    <t>18 - 20 Juni 2022</t>
  </si>
  <si>
    <t>12 - 14 Mei 2022</t>
  </si>
  <si>
    <t>19 - 20 Mei 2022</t>
  </si>
  <si>
    <t>20 - 21 Juni 2022</t>
  </si>
  <si>
    <t>23 - 25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</si>
</sst>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 Black"/>
      <family val="2"/>
    </font>
    <font>
      <sz val="11"/>
      <color rgb="FF000000"/>
      <name val="Calibri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1" fillId="0" borderId="0"/>
  </cellStyleXfs>
  <cellXfs count="113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0" xfId="1" applyFont="1" applyFill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1" applyNumberFormat="1" applyFont="1" applyFill="1" applyAlignment="1">
      <alignment horizontal="left" vertical="center"/>
    </xf>
    <xf numFmtId="49" fontId="3" fillId="0" borderId="0" xfId="1" applyNumberFormat="1" applyFont="1" applyFill="1" applyAlignment="1">
      <alignment horizontal="center" vertical="center"/>
    </xf>
    <xf numFmtId="0" fontId="3" fillId="0" borderId="0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49" fontId="3" fillId="0" borderId="5" xfId="1" applyNumberFormat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4" xfId="0" applyFont="1" applyBorder="1" applyAlignment="1">
      <alignment vertical="center"/>
    </xf>
    <xf numFmtId="49" fontId="5" fillId="0" borderId="5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" fontId="3" fillId="0" borderId="1" xfId="4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65" fontId="0" fillId="0" borderId="1" xfId="4" applyNumberFormat="1" applyFont="1" applyBorder="1"/>
    <xf numFmtId="165" fontId="4" fillId="2" borderId="5" xfId="4" applyNumberFormat="1" applyFont="1" applyFill="1" applyBorder="1" applyAlignment="1">
      <alignment horizontal="right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left" vertical="center"/>
    </xf>
    <xf numFmtId="0" fontId="0" fillId="0" borderId="1" xfId="0" applyFont="1" applyFill="1" applyBorder="1"/>
    <xf numFmtId="0" fontId="0" fillId="0" borderId="0" xfId="0" applyBorder="1" applyAlignment="1">
      <alignment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3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13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3" fontId="14" fillId="0" borderId="1" xfId="0" applyNumberFormat="1" applyFont="1" applyBorder="1" applyAlignment="1">
      <alignment horizontal="center" vertical="center"/>
    </xf>
    <xf numFmtId="0" fontId="7" fillId="3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7" fillId="4" borderId="7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3" fontId="0" fillId="6" borderId="1" xfId="0" applyNumberFormat="1" applyFill="1" applyBorder="1" applyAlignment="1">
      <alignment horizontal="center" vertical="center"/>
    </xf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3" fontId="16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" fontId="4" fillId="2" borderId="1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49" fontId="4" fillId="2" borderId="2" xfId="2" applyNumberFormat="1" applyFont="1" applyFill="1" applyBorder="1" applyAlignment="1">
      <alignment horizontal="center" vertical="center"/>
    </xf>
    <xf numFmtId="49" fontId="4" fillId="2" borderId="3" xfId="2" applyNumberFormat="1" applyFont="1" applyFill="1" applyBorder="1" applyAlignment="1">
      <alignment horizontal="center" vertical="center"/>
    </xf>
  </cellXfs>
  <cellStyles count="6">
    <cellStyle name="Comma" xfId="4" builtinId="3"/>
    <cellStyle name="Comma 5" xfId="3"/>
    <cellStyle name="Normal" xfId="0" builtinId="0"/>
    <cellStyle name="Normal 2" xfId="5"/>
    <cellStyle name="Normal 2 3" xfId="2"/>
    <cellStyle name="Normal 4" xfId="1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tabSelected="1" view="pageBreakPreview" topLeftCell="B13" zoomScale="85" zoomScaleNormal="100" zoomScaleSheetLayoutView="85" workbookViewId="0">
      <selection activeCell="M39" sqref="M39"/>
    </sheetView>
  </sheetViews>
  <sheetFormatPr defaultColWidth="8.85546875" defaultRowHeight="15" x14ac:dyDescent="0.25"/>
  <cols>
    <col min="1" max="1" width="4.85546875" style="29" customWidth="1"/>
    <col min="2" max="2" width="14.5703125" style="29" customWidth="1"/>
    <col min="3" max="3" width="35.5703125" style="29" customWidth="1"/>
    <col min="4" max="4" width="8" style="29" customWidth="1"/>
    <col min="5" max="5" width="38.28515625" style="29" customWidth="1"/>
    <col min="6" max="6" width="4.5703125" style="43" customWidth="1"/>
    <col min="7" max="7" width="4.5703125" style="29" customWidth="1"/>
    <col min="8" max="8" width="11.85546875" style="30" customWidth="1"/>
    <col min="9" max="9" width="11.42578125" style="30" customWidth="1"/>
    <col min="10" max="10" width="11.85546875" style="44" customWidth="1"/>
    <col min="11" max="11" width="14.28515625" style="29" customWidth="1"/>
    <col min="12" max="12" width="23.28515625" style="29" customWidth="1"/>
    <col min="13" max="13" width="23.5703125" style="29" customWidth="1"/>
    <col min="14" max="14" width="15.42578125" style="43" customWidth="1"/>
    <col min="15" max="15" width="16.7109375" style="29" customWidth="1"/>
    <col min="16" max="17" width="9.28515625" style="29" bestFit="1" customWidth="1"/>
    <col min="18" max="16384" width="8.85546875" style="29"/>
  </cols>
  <sheetData>
    <row r="1" spans="1:17" ht="18.75" x14ac:dyDescent="0.25">
      <c r="A1" s="90" t="s">
        <v>33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</row>
    <row r="2" spans="1:17" ht="18.75" x14ac:dyDescent="0.25">
      <c r="A2" s="90" t="s">
        <v>34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</row>
    <row r="3" spans="1:17" ht="18.75" x14ac:dyDescent="0.25">
      <c r="A3" s="90" t="s">
        <v>149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</row>
    <row r="4" spans="1:17" ht="15.75" x14ac:dyDescent="0.25">
      <c r="A4" s="36"/>
      <c r="B4" s="36"/>
      <c r="C4" s="36"/>
      <c r="D4" s="36"/>
      <c r="E4" s="36"/>
      <c r="F4" s="37"/>
      <c r="G4" s="36"/>
      <c r="H4" s="36"/>
      <c r="I4" s="36"/>
      <c r="J4" s="37"/>
      <c r="K4" s="36"/>
      <c r="L4" s="36"/>
      <c r="M4" s="36"/>
    </row>
    <row r="5" spans="1:17" x14ac:dyDescent="0.25">
      <c r="K5" s="91" t="s">
        <v>42</v>
      </c>
      <c r="L5" s="91"/>
      <c r="M5" s="91"/>
      <c r="N5" s="81"/>
    </row>
    <row r="6" spans="1:17" ht="48.6" customHeight="1" x14ac:dyDescent="0.25">
      <c r="A6" s="34" t="s">
        <v>35</v>
      </c>
      <c r="B6" s="89" t="s">
        <v>36</v>
      </c>
      <c r="C6" s="89"/>
      <c r="D6" s="89" t="s">
        <v>65</v>
      </c>
      <c r="E6" s="89"/>
      <c r="F6" s="89" t="s">
        <v>66</v>
      </c>
      <c r="G6" s="89"/>
      <c r="H6" s="35" t="s">
        <v>67</v>
      </c>
      <c r="I6" s="35" t="s">
        <v>68</v>
      </c>
      <c r="J6" s="35" t="s">
        <v>171</v>
      </c>
      <c r="K6" s="34" t="s">
        <v>69</v>
      </c>
      <c r="L6" s="34" t="s">
        <v>70</v>
      </c>
      <c r="M6" s="34" t="s">
        <v>75</v>
      </c>
      <c r="N6" s="54" t="s">
        <v>111</v>
      </c>
      <c r="O6" s="54" t="s">
        <v>112</v>
      </c>
      <c r="P6" s="89" t="s">
        <v>107</v>
      </c>
      <c r="Q6" s="89"/>
    </row>
    <row r="7" spans="1:17" x14ac:dyDescent="0.25">
      <c r="A7" s="39" t="s">
        <v>52</v>
      </c>
      <c r="B7" s="39" t="s">
        <v>53</v>
      </c>
      <c r="C7" s="39" t="s">
        <v>54</v>
      </c>
      <c r="D7" s="39" t="s">
        <v>55</v>
      </c>
      <c r="E7" s="39" t="s">
        <v>56</v>
      </c>
      <c r="F7" s="39" t="s">
        <v>57</v>
      </c>
      <c r="G7" s="39" t="s">
        <v>58</v>
      </c>
      <c r="H7" s="40" t="s">
        <v>59</v>
      </c>
      <c r="I7" s="40" t="s">
        <v>60</v>
      </c>
      <c r="J7" s="39" t="s">
        <v>61</v>
      </c>
      <c r="K7" s="39" t="s">
        <v>62</v>
      </c>
      <c r="L7" s="39" t="s">
        <v>63</v>
      </c>
      <c r="M7" s="39" t="s">
        <v>64</v>
      </c>
      <c r="N7" s="41" t="s">
        <v>71</v>
      </c>
      <c r="O7" s="61"/>
      <c r="P7" s="13" t="s">
        <v>108</v>
      </c>
      <c r="Q7" s="13" t="s">
        <v>109</v>
      </c>
    </row>
    <row r="8" spans="1:17" ht="30" customHeight="1" x14ac:dyDescent="0.25">
      <c r="A8" s="34">
        <v>1</v>
      </c>
      <c r="B8" s="13" t="s">
        <v>38</v>
      </c>
      <c r="C8" s="33" t="s">
        <v>160</v>
      </c>
      <c r="D8" s="89">
        <v>524111</v>
      </c>
      <c r="E8" s="33" t="s">
        <v>166</v>
      </c>
      <c r="F8" s="38">
        <v>4</v>
      </c>
      <c r="G8" s="34" t="s">
        <v>37</v>
      </c>
      <c r="H8" s="32">
        <v>2450000</v>
      </c>
      <c r="I8" s="32">
        <f>F8*H8</f>
        <v>9800000</v>
      </c>
      <c r="J8" s="42" t="s">
        <v>73</v>
      </c>
      <c r="K8" s="100"/>
      <c r="L8" s="101"/>
      <c r="M8" s="102"/>
      <c r="N8" s="60">
        <v>2410000</v>
      </c>
      <c r="O8" s="32">
        <f>I8-N8</f>
        <v>7390000</v>
      </c>
      <c r="P8" s="13"/>
      <c r="Q8" s="56"/>
    </row>
    <row r="9" spans="1:17" ht="30" customHeight="1" x14ac:dyDescent="0.25">
      <c r="A9" s="49"/>
      <c r="B9" s="13"/>
      <c r="C9" s="33"/>
      <c r="D9" s="89"/>
      <c r="E9" s="79" t="s">
        <v>161</v>
      </c>
      <c r="F9" s="49"/>
      <c r="G9" s="49"/>
      <c r="H9" s="32"/>
      <c r="I9" s="32"/>
      <c r="J9" s="42" t="s">
        <v>73</v>
      </c>
      <c r="K9" s="13" t="s">
        <v>76</v>
      </c>
      <c r="L9" s="42" t="s">
        <v>105</v>
      </c>
      <c r="M9" s="49" t="s">
        <v>179</v>
      </c>
      <c r="N9" s="62">
        <f>O8-740000-780000-880000</f>
        <v>4990000</v>
      </c>
      <c r="O9" s="13"/>
      <c r="P9" s="13"/>
      <c r="Q9" s="13"/>
    </row>
    <row r="10" spans="1:17" ht="30" customHeight="1" x14ac:dyDescent="0.25">
      <c r="A10" s="49"/>
      <c r="B10" s="13"/>
      <c r="C10" s="33"/>
      <c r="D10" s="89"/>
      <c r="E10" s="79" t="s">
        <v>174</v>
      </c>
      <c r="F10" s="49"/>
      <c r="G10" s="49"/>
      <c r="H10" s="32"/>
      <c r="I10" s="32"/>
      <c r="J10" s="42" t="s">
        <v>73</v>
      </c>
      <c r="K10" s="13" t="s">
        <v>76</v>
      </c>
      <c r="L10" s="42" t="s">
        <v>178</v>
      </c>
      <c r="M10" s="75" t="s">
        <v>179</v>
      </c>
      <c r="N10" s="42"/>
      <c r="O10" s="13"/>
      <c r="P10" s="13"/>
      <c r="Q10" s="13"/>
    </row>
    <row r="11" spans="1:17" ht="30" customHeight="1" x14ac:dyDescent="0.25">
      <c r="A11" s="57"/>
      <c r="B11" s="13"/>
      <c r="C11" s="33"/>
      <c r="D11" s="89"/>
      <c r="E11" s="79" t="s">
        <v>162</v>
      </c>
      <c r="F11" s="57"/>
      <c r="G11" s="57"/>
      <c r="H11" s="32"/>
      <c r="I11" s="32"/>
      <c r="J11" s="42" t="s">
        <v>73</v>
      </c>
      <c r="K11" s="13" t="s">
        <v>84</v>
      </c>
      <c r="L11" s="42" t="s">
        <v>46</v>
      </c>
      <c r="M11" s="54" t="s">
        <v>180</v>
      </c>
      <c r="N11" s="42"/>
      <c r="O11" s="13"/>
      <c r="P11" s="13"/>
      <c r="Q11" s="13"/>
    </row>
    <row r="12" spans="1:17" ht="30" customHeight="1" x14ac:dyDescent="0.25">
      <c r="A12" s="75"/>
      <c r="B12" s="13"/>
      <c r="C12" s="33"/>
      <c r="D12" s="89"/>
      <c r="E12" s="79" t="s">
        <v>162</v>
      </c>
      <c r="F12" s="75"/>
      <c r="G12" s="75"/>
      <c r="H12" s="32"/>
      <c r="I12" s="32"/>
      <c r="J12" s="85" t="s">
        <v>73</v>
      </c>
      <c r="K12" s="56" t="s">
        <v>76</v>
      </c>
      <c r="L12" s="85" t="s">
        <v>51</v>
      </c>
      <c r="M12" s="65" t="s">
        <v>190</v>
      </c>
      <c r="N12" s="42"/>
      <c r="O12" s="13"/>
      <c r="P12" s="13"/>
      <c r="Q12" s="13"/>
    </row>
    <row r="13" spans="1:17" ht="30" customHeight="1" x14ac:dyDescent="0.25">
      <c r="A13" s="75"/>
      <c r="B13" s="13"/>
      <c r="C13" s="33"/>
      <c r="D13" s="89"/>
      <c r="E13" s="79" t="s">
        <v>163</v>
      </c>
      <c r="F13" s="75"/>
      <c r="G13" s="75"/>
      <c r="H13" s="32"/>
      <c r="I13" s="32"/>
      <c r="J13" s="42" t="s">
        <v>73</v>
      </c>
      <c r="K13" s="13" t="s">
        <v>106</v>
      </c>
      <c r="L13" s="42" t="s">
        <v>172</v>
      </c>
      <c r="M13" s="75" t="s">
        <v>181</v>
      </c>
      <c r="N13" s="42"/>
      <c r="O13" s="13"/>
      <c r="P13" s="13"/>
      <c r="Q13" s="13"/>
    </row>
    <row r="14" spans="1:17" ht="30" customHeight="1" x14ac:dyDescent="0.25">
      <c r="A14" s="58"/>
      <c r="B14" s="13"/>
      <c r="C14" s="33"/>
      <c r="D14" s="89"/>
      <c r="E14" s="79" t="s">
        <v>163</v>
      </c>
      <c r="F14" s="58"/>
      <c r="G14" s="58"/>
      <c r="H14" s="32"/>
      <c r="I14" s="32"/>
      <c r="J14" s="42" t="s">
        <v>73</v>
      </c>
      <c r="K14" s="13" t="s">
        <v>82</v>
      </c>
      <c r="L14" s="42" t="s">
        <v>172</v>
      </c>
      <c r="M14" s="54" t="s">
        <v>180</v>
      </c>
      <c r="N14" s="42"/>
      <c r="O14" s="13"/>
      <c r="P14" s="13"/>
      <c r="Q14" s="13"/>
    </row>
    <row r="15" spans="1:17" ht="30" customHeight="1" x14ac:dyDescent="0.25">
      <c r="A15" s="75"/>
      <c r="B15" s="13"/>
      <c r="C15" s="33"/>
      <c r="D15" s="75"/>
      <c r="E15" s="80" t="s">
        <v>165</v>
      </c>
      <c r="F15" s="75">
        <v>1</v>
      </c>
      <c r="G15" s="75" t="s">
        <v>37</v>
      </c>
      <c r="H15" s="32">
        <v>1365000</v>
      </c>
      <c r="I15" s="32">
        <f>F15*H15</f>
        <v>1365000</v>
      </c>
      <c r="J15" s="42" t="s">
        <v>73</v>
      </c>
      <c r="K15" s="13" t="s">
        <v>113</v>
      </c>
      <c r="L15" s="42" t="s">
        <v>46</v>
      </c>
      <c r="M15" s="75" t="s">
        <v>186</v>
      </c>
      <c r="N15" s="42"/>
      <c r="O15" s="13"/>
      <c r="P15" s="13"/>
      <c r="Q15" s="13"/>
    </row>
    <row r="16" spans="1:17" ht="30" customHeight="1" x14ac:dyDescent="0.25">
      <c r="A16" s="75"/>
      <c r="B16" s="13"/>
      <c r="C16" s="33"/>
      <c r="D16" s="75"/>
      <c r="E16" s="80" t="s">
        <v>164</v>
      </c>
      <c r="F16" s="75">
        <v>1</v>
      </c>
      <c r="G16" s="75" t="s">
        <v>37</v>
      </c>
      <c r="H16" s="32">
        <v>2450000</v>
      </c>
      <c r="I16" s="32">
        <f>F16*H16</f>
        <v>2450000</v>
      </c>
      <c r="J16" s="42" t="s">
        <v>73</v>
      </c>
      <c r="K16" s="97" t="s">
        <v>170</v>
      </c>
      <c r="L16" s="98"/>
      <c r="M16" s="99"/>
      <c r="N16" s="42"/>
      <c r="O16" s="13"/>
      <c r="P16" s="13"/>
      <c r="Q16" s="13"/>
    </row>
    <row r="17" spans="1:17" ht="30" customHeight="1" x14ac:dyDescent="0.25">
      <c r="A17" s="34">
        <v>3</v>
      </c>
      <c r="B17" s="13" t="s">
        <v>39</v>
      </c>
      <c r="C17" s="13" t="s">
        <v>40</v>
      </c>
      <c r="D17" s="92">
        <v>524111</v>
      </c>
      <c r="E17" s="33" t="s">
        <v>150</v>
      </c>
      <c r="F17" s="38">
        <v>9</v>
      </c>
      <c r="G17" s="34" t="s">
        <v>37</v>
      </c>
      <c r="H17" s="32">
        <v>2450000</v>
      </c>
      <c r="I17" s="32">
        <f t="shared" ref="I17:I36" si="0">F17*H17</f>
        <v>22050000</v>
      </c>
      <c r="J17" s="42" t="s">
        <v>72</v>
      </c>
      <c r="K17" s="100"/>
      <c r="L17" s="101"/>
      <c r="M17" s="102"/>
      <c r="N17" s="42">
        <v>930000</v>
      </c>
      <c r="O17" s="32">
        <f>I17-N17</f>
        <v>21120000</v>
      </c>
      <c r="P17" s="13">
        <v>1</v>
      </c>
      <c r="Q17" s="13">
        <v>2</v>
      </c>
    </row>
    <row r="18" spans="1:17" ht="30" customHeight="1" x14ac:dyDescent="0.25">
      <c r="A18" s="49"/>
      <c r="B18" s="13"/>
      <c r="C18" s="13"/>
      <c r="D18" s="93"/>
      <c r="E18" s="78" t="s">
        <v>154</v>
      </c>
      <c r="F18" s="49"/>
      <c r="G18" s="49"/>
      <c r="H18" s="32"/>
      <c r="I18" s="32"/>
      <c r="J18" s="42" t="s">
        <v>72</v>
      </c>
      <c r="K18" s="13" t="s">
        <v>48</v>
      </c>
      <c r="L18" s="75" t="s">
        <v>45</v>
      </c>
      <c r="M18" s="75" t="s">
        <v>188</v>
      </c>
      <c r="N18" s="42"/>
      <c r="O18" s="13"/>
      <c r="P18" s="13"/>
      <c r="Q18" s="13"/>
    </row>
    <row r="19" spans="1:17" ht="30" customHeight="1" x14ac:dyDescent="0.25">
      <c r="A19" s="75"/>
      <c r="B19" s="13"/>
      <c r="C19" s="13"/>
      <c r="D19" s="93"/>
      <c r="E19" s="78"/>
      <c r="F19" s="75"/>
      <c r="G19" s="75"/>
      <c r="H19" s="32"/>
      <c r="I19" s="32"/>
      <c r="J19" s="88" t="s">
        <v>72</v>
      </c>
      <c r="K19" s="86" t="s">
        <v>43</v>
      </c>
      <c r="L19" s="87" t="s">
        <v>45</v>
      </c>
      <c r="M19" s="87" t="s">
        <v>189</v>
      </c>
      <c r="N19" s="42"/>
      <c r="O19" s="13"/>
      <c r="P19" s="13"/>
      <c r="Q19" s="13"/>
    </row>
    <row r="20" spans="1:17" ht="30" customHeight="1" x14ac:dyDescent="0.25">
      <c r="A20" s="75"/>
      <c r="B20" s="13"/>
      <c r="C20" s="13"/>
      <c r="D20" s="93"/>
      <c r="E20" s="78"/>
      <c r="F20" s="75"/>
      <c r="G20" s="75"/>
      <c r="H20" s="32"/>
      <c r="I20" s="32"/>
      <c r="J20" s="42" t="s">
        <v>72</v>
      </c>
      <c r="K20" s="13" t="s">
        <v>47</v>
      </c>
      <c r="L20" s="75" t="s">
        <v>178</v>
      </c>
      <c r="M20" s="75" t="s">
        <v>182</v>
      </c>
      <c r="N20" s="42"/>
      <c r="O20" s="13"/>
      <c r="P20" s="13"/>
      <c r="Q20" s="13"/>
    </row>
    <row r="21" spans="1:17" ht="30" customHeight="1" x14ac:dyDescent="0.25">
      <c r="A21" s="75"/>
      <c r="B21" s="13"/>
      <c r="C21" s="13"/>
      <c r="D21" s="93"/>
      <c r="E21" s="78"/>
      <c r="F21" s="75"/>
      <c r="G21" s="75"/>
      <c r="H21" s="32"/>
      <c r="I21" s="32"/>
      <c r="J21" s="42" t="s">
        <v>72</v>
      </c>
      <c r="K21" s="13" t="s">
        <v>113</v>
      </c>
      <c r="L21" s="75" t="s">
        <v>105</v>
      </c>
      <c r="M21" s="75" t="s">
        <v>183</v>
      </c>
      <c r="N21" s="42"/>
      <c r="O21" s="13"/>
      <c r="P21" s="13"/>
      <c r="Q21" s="13"/>
    </row>
    <row r="22" spans="1:17" ht="30" customHeight="1" x14ac:dyDescent="0.25">
      <c r="A22" s="59"/>
      <c r="B22" s="13"/>
      <c r="C22" s="13"/>
      <c r="D22" s="93"/>
      <c r="E22" s="78" t="s">
        <v>155</v>
      </c>
      <c r="F22" s="59"/>
      <c r="G22" s="59"/>
      <c r="H22" s="32"/>
      <c r="I22" s="32"/>
      <c r="J22" s="88" t="s">
        <v>72</v>
      </c>
      <c r="K22" s="86" t="s">
        <v>82</v>
      </c>
      <c r="L22" s="87" t="s">
        <v>50</v>
      </c>
      <c r="M22" s="87" t="s">
        <v>187</v>
      </c>
      <c r="N22" s="42"/>
      <c r="O22" s="13"/>
      <c r="P22" s="13"/>
      <c r="Q22" s="13"/>
    </row>
    <row r="23" spans="1:17" ht="30" customHeight="1" x14ac:dyDescent="0.25">
      <c r="A23" s="75"/>
      <c r="B23" s="13"/>
      <c r="C23" s="13"/>
      <c r="D23" s="93"/>
      <c r="E23" s="78"/>
      <c r="F23" s="75"/>
      <c r="G23" s="75"/>
      <c r="H23" s="32"/>
      <c r="I23" s="32"/>
      <c r="J23" s="42" t="s">
        <v>72</v>
      </c>
      <c r="K23" s="13" t="s">
        <v>82</v>
      </c>
      <c r="L23" s="75" t="s">
        <v>45</v>
      </c>
      <c r="M23" s="54" t="s">
        <v>180</v>
      </c>
      <c r="N23" s="42"/>
      <c r="O23" s="13"/>
      <c r="P23" s="13"/>
      <c r="Q23" s="13"/>
    </row>
    <row r="24" spans="1:17" ht="30" customHeight="1" x14ac:dyDescent="0.25">
      <c r="A24" s="59"/>
      <c r="B24" s="13"/>
      <c r="C24" s="13"/>
      <c r="D24" s="93"/>
      <c r="E24" s="78" t="s">
        <v>156</v>
      </c>
      <c r="F24" s="59"/>
      <c r="G24" s="59"/>
      <c r="H24" s="32"/>
      <c r="I24" s="32"/>
      <c r="J24" s="42" t="s">
        <v>72</v>
      </c>
      <c r="K24" s="13" t="s">
        <v>48</v>
      </c>
      <c r="L24" s="59" t="s">
        <v>44</v>
      </c>
      <c r="M24" s="75" t="s">
        <v>185</v>
      </c>
      <c r="N24" s="42"/>
      <c r="O24" s="13"/>
      <c r="P24" s="13"/>
      <c r="Q24" s="13"/>
    </row>
    <row r="25" spans="1:17" ht="30" customHeight="1" x14ac:dyDescent="0.25">
      <c r="A25" s="75"/>
      <c r="B25" s="13"/>
      <c r="C25" s="13"/>
      <c r="D25" s="93"/>
      <c r="E25" s="78"/>
      <c r="F25" s="75"/>
      <c r="G25" s="75"/>
      <c r="H25" s="32"/>
      <c r="I25" s="32"/>
      <c r="J25" s="42" t="s">
        <v>72</v>
      </c>
      <c r="K25" s="13" t="s">
        <v>106</v>
      </c>
      <c r="L25" s="42" t="s">
        <v>51</v>
      </c>
      <c r="M25" s="75" t="s">
        <v>181</v>
      </c>
      <c r="N25" s="42"/>
      <c r="O25" s="13"/>
      <c r="P25" s="13"/>
      <c r="Q25" s="13"/>
    </row>
    <row r="26" spans="1:17" ht="30" customHeight="1" x14ac:dyDescent="0.25">
      <c r="A26" s="75"/>
      <c r="B26" s="13"/>
      <c r="C26" s="13"/>
      <c r="D26" s="93"/>
      <c r="E26" s="78"/>
      <c r="F26" s="75"/>
      <c r="G26" s="75"/>
      <c r="H26" s="32"/>
      <c r="I26" s="32"/>
      <c r="J26" s="42" t="s">
        <v>72</v>
      </c>
      <c r="K26" s="13" t="s">
        <v>113</v>
      </c>
      <c r="L26" s="75" t="s">
        <v>115</v>
      </c>
      <c r="M26" s="75" t="s">
        <v>183</v>
      </c>
      <c r="N26" s="42"/>
      <c r="O26" s="13"/>
      <c r="P26" s="13"/>
      <c r="Q26" s="13"/>
    </row>
    <row r="27" spans="1:17" ht="30" customHeight="1" x14ac:dyDescent="0.25">
      <c r="A27" s="59"/>
      <c r="B27" s="13"/>
      <c r="C27" s="13"/>
      <c r="D27" s="93"/>
      <c r="E27" s="78" t="s">
        <v>157</v>
      </c>
      <c r="F27" s="59"/>
      <c r="G27" s="59"/>
      <c r="H27" s="32"/>
      <c r="I27" s="32"/>
      <c r="J27" s="88" t="s">
        <v>72</v>
      </c>
      <c r="K27" s="86" t="s">
        <v>48</v>
      </c>
      <c r="L27" s="87" t="s">
        <v>172</v>
      </c>
      <c r="M27" s="87" t="s">
        <v>182</v>
      </c>
      <c r="N27" s="42"/>
      <c r="O27" s="13"/>
      <c r="P27" s="13"/>
      <c r="Q27" s="13"/>
    </row>
    <row r="28" spans="1:17" ht="30" customHeight="1" x14ac:dyDescent="0.25">
      <c r="A28" s="34"/>
      <c r="B28" s="13"/>
      <c r="C28" s="13"/>
      <c r="D28" s="93"/>
      <c r="E28" s="78" t="s">
        <v>158</v>
      </c>
      <c r="F28" s="38"/>
      <c r="G28" s="13"/>
      <c r="H28" s="32"/>
      <c r="I28" s="32"/>
      <c r="J28" s="42" t="s">
        <v>72</v>
      </c>
      <c r="K28" s="13" t="s">
        <v>106</v>
      </c>
      <c r="L28" s="42" t="s">
        <v>172</v>
      </c>
      <c r="M28" s="75" t="s">
        <v>181</v>
      </c>
      <c r="N28" s="42">
        <v>4160000</v>
      </c>
      <c r="O28" s="32">
        <f>I28-N28</f>
        <v>-4160000</v>
      </c>
      <c r="P28" s="13">
        <v>1</v>
      </c>
      <c r="Q28" s="13">
        <v>1</v>
      </c>
    </row>
    <row r="29" spans="1:17" ht="30" customHeight="1" x14ac:dyDescent="0.25">
      <c r="A29" s="75"/>
      <c r="B29" s="13"/>
      <c r="C29" s="13"/>
      <c r="D29" s="93"/>
      <c r="E29" s="78"/>
      <c r="F29" s="75"/>
      <c r="G29" s="13"/>
      <c r="H29" s="32"/>
      <c r="I29" s="32"/>
      <c r="J29" s="85" t="s">
        <v>72</v>
      </c>
      <c r="K29" s="56" t="s">
        <v>47</v>
      </c>
      <c r="L29" s="85" t="s">
        <v>115</v>
      </c>
      <c r="M29" s="65" t="s">
        <v>191</v>
      </c>
      <c r="N29" s="42"/>
      <c r="O29" s="32"/>
      <c r="P29" s="13"/>
      <c r="Q29" s="13"/>
    </row>
    <row r="30" spans="1:17" ht="30" customHeight="1" x14ac:dyDescent="0.25">
      <c r="A30" s="45"/>
      <c r="B30" s="13"/>
      <c r="C30" s="13"/>
      <c r="D30" s="93"/>
      <c r="E30" s="33" t="s">
        <v>151</v>
      </c>
      <c r="F30" s="45">
        <v>3</v>
      </c>
      <c r="G30" s="13" t="s">
        <v>37</v>
      </c>
      <c r="H30" s="32">
        <v>2450000</v>
      </c>
      <c r="I30" s="32">
        <f>F30*H30</f>
        <v>7350000</v>
      </c>
      <c r="J30" s="42" t="s">
        <v>72</v>
      </c>
      <c r="K30" s="83" t="s">
        <v>84</v>
      </c>
      <c r="L30" s="84" t="s">
        <v>44</v>
      </c>
      <c r="M30" s="84" t="s">
        <v>173</v>
      </c>
      <c r="N30" s="42"/>
      <c r="O30" s="32"/>
      <c r="P30" s="13"/>
      <c r="Q30" s="13"/>
    </row>
    <row r="31" spans="1:17" ht="30" customHeight="1" x14ac:dyDescent="0.25">
      <c r="A31" s="75"/>
      <c r="B31" s="13"/>
      <c r="C31" s="13"/>
      <c r="D31" s="93"/>
      <c r="E31" s="33"/>
      <c r="F31" s="75"/>
      <c r="G31" s="13"/>
      <c r="H31" s="32"/>
      <c r="I31" s="32"/>
      <c r="J31" s="42" t="s">
        <v>72</v>
      </c>
      <c r="K31" s="83" t="s">
        <v>84</v>
      </c>
      <c r="L31" s="84" t="s">
        <v>49</v>
      </c>
      <c r="M31" s="84" t="s">
        <v>173</v>
      </c>
      <c r="N31" s="42"/>
      <c r="O31" s="32"/>
      <c r="P31" s="13"/>
      <c r="Q31" s="13"/>
    </row>
    <row r="32" spans="1:17" ht="30" customHeight="1" x14ac:dyDescent="0.25">
      <c r="A32" s="75"/>
      <c r="B32" s="13"/>
      <c r="C32" s="13"/>
      <c r="D32" s="93"/>
      <c r="E32" s="33"/>
      <c r="F32" s="75"/>
      <c r="G32" s="13"/>
      <c r="H32" s="32"/>
      <c r="I32" s="32"/>
      <c r="J32" s="42" t="s">
        <v>72</v>
      </c>
      <c r="K32" s="13" t="s">
        <v>48</v>
      </c>
      <c r="L32" s="75" t="s">
        <v>176</v>
      </c>
      <c r="M32" s="75" t="s">
        <v>177</v>
      </c>
      <c r="N32" s="42"/>
      <c r="O32" s="32"/>
      <c r="P32" s="13"/>
      <c r="Q32" s="13"/>
    </row>
    <row r="33" spans="1:17" ht="30" customHeight="1" x14ac:dyDescent="0.25">
      <c r="A33" s="59"/>
      <c r="B33" s="13"/>
      <c r="C33" s="13"/>
      <c r="D33" s="93"/>
      <c r="E33" s="33" t="s">
        <v>153</v>
      </c>
      <c r="F33" s="59">
        <v>1</v>
      </c>
      <c r="G33" s="75" t="s">
        <v>37</v>
      </c>
      <c r="H33" s="32">
        <v>1566000</v>
      </c>
      <c r="I33" s="32">
        <f t="shared" ref="I33" si="1">F33*H33</f>
        <v>1566000</v>
      </c>
      <c r="J33" s="42" t="s">
        <v>72</v>
      </c>
      <c r="K33" s="13" t="s">
        <v>47</v>
      </c>
      <c r="L33" s="59" t="s">
        <v>83</v>
      </c>
      <c r="M33" s="82" t="s">
        <v>184</v>
      </c>
      <c r="N33" s="42"/>
      <c r="O33" s="13"/>
      <c r="P33" s="13"/>
      <c r="Q33" s="13"/>
    </row>
    <row r="34" spans="1:17" ht="30" customHeight="1" x14ac:dyDescent="0.25">
      <c r="A34" s="75"/>
      <c r="B34" s="13"/>
      <c r="C34" s="13"/>
      <c r="D34" s="93"/>
      <c r="E34" s="33" t="s">
        <v>159</v>
      </c>
      <c r="F34" s="75">
        <v>1</v>
      </c>
      <c r="G34" s="75" t="s">
        <v>37</v>
      </c>
      <c r="H34" s="32">
        <v>6000000</v>
      </c>
      <c r="I34" s="32">
        <f t="shared" ref="I34:I35" si="2">F34*H34</f>
        <v>6000000</v>
      </c>
      <c r="J34" s="42" t="s">
        <v>72</v>
      </c>
      <c r="K34" s="13" t="s">
        <v>114</v>
      </c>
      <c r="L34" s="75" t="s">
        <v>172</v>
      </c>
      <c r="M34" s="82" t="s">
        <v>175</v>
      </c>
      <c r="N34" s="42"/>
      <c r="O34" s="13"/>
      <c r="P34" s="13"/>
      <c r="Q34" s="13"/>
    </row>
    <row r="35" spans="1:17" ht="30" customHeight="1" x14ac:dyDescent="0.25">
      <c r="A35" s="59"/>
      <c r="B35" s="13"/>
      <c r="C35" s="13"/>
      <c r="D35" s="93"/>
      <c r="E35" s="33" t="s">
        <v>152</v>
      </c>
      <c r="F35" s="75">
        <v>3</v>
      </c>
      <c r="G35" s="13" t="s">
        <v>37</v>
      </c>
      <c r="H35" s="32">
        <v>2450000</v>
      </c>
      <c r="I35" s="32">
        <f t="shared" si="2"/>
        <v>7350000</v>
      </c>
      <c r="J35" s="42" t="s">
        <v>72</v>
      </c>
      <c r="K35" s="97" t="s">
        <v>170</v>
      </c>
      <c r="L35" s="98"/>
      <c r="M35" s="99"/>
      <c r="N35" s="42"/>
      <c r="O35" s="13"/>
      <c r="P35" s="13"/>
      <c r="Q35" s="13"/>
    </row>
    <row r="36" spans="1:17" ht="60.6" customHeight="1" x14ac:dyDescent="0.25">
      <c r="A36" s="34">
        <v>4</v>
      </c>
      <c r="B36" s="13" t="s">
        <v>41</v>
      </c>
      <c r="C36" s="33" t="s">
        <v>167</v>
      </c>
      <c r="D36" s="76">
        <v>524111</v>
      </c>
      <c r="E36" s="33" t="s">
        <v>168</v>
      </c>
      <c r="F36" s="38">
        <v>1</v>
      </c>
      <c r="G36" s="34" t="s">
        <v>37</v>
      </c>
      <c r="H36" s="32">
        <v>2450000</v>
      </c>
      <c r="I36" s="32">
        <f t="shared" si="0"/>
        <v>2450000</v>
      </c>
      <c r="J36" s="53" t="s">
        <v>74</v>
      </c>
      <c r="K36" s="86" t="s">
        <v>48</v>
      </c>
      <c r="L36" s="87" t="s">
        <v>46</v>
      </c>
      <c r="M36" s="87" t="s">
        <v>192</v>
      </c>
      <c r="N36" s="42">
        <v>1830000</v>
      </c>
      <c r="O36" s="32">
        <f>I36-N36</f>
        <v>620000</v>
      </c>
      <c r="P36" s="13"/>
      <c r="Q36" s="13"/>
    </row>
    <row r="37" spans="1:17" ht="28.15" customHeight="1" x14ac:dyDescent="0.25">
      <c r="A37" s="49"/>
      <c r="B37" s="13"/>
      <c r="C37" s="51"/>
      <c r="D37" s="50"/>
      <c r="E37" s="51" t="s">
        <v>169</v>
      </c>
      <c r="F37" s="50">
        <v>1</v>
      </c>
      <c r="G37" s="49" t="s">
        <v>80</v>
      </c>
      <c r="H37" s="52">
        <v>2450000</v>
      </c>
      <c r="I37" s="52">
        <f t="shared" ref="I37" si="3">F37*H37</f>
        <v>2450000</v>
      </c>
      <c r="J37" s="42" t="s">
        <v>74</v>
      </c>
      <c r="K37" s="94" t="s">
        <v>170</v>
      </c>
      <c r="L37" s="95"/>
      <c r="M37" s="96"/>
      <c r="N37" s="53">
        <v>1269000</v>
      </c>
      <c r="O37" s="55">
        <v>1269000</v>
      </c>
      <c r="P37" s="13"/>
      <c r="Q37" s="13"/>
    </row>
    <row r="38" spans="1:17" ht="30" customHeight="1" x14ac:dyDescent="0.25">
      <c r="E38" s="31"/>
    </row>
    <row r="39" spans="1:17" ht="30" customHeight="1" x14ac:dyDescent="0.25">
      <c r="E39" s="31"/>
    </row>
    <row r="40" spans="1:17" x14ac:dyDescent="0.25">
      <c r="E40" s="31"/>
    </row>
    <row r="41" spans="1:17" x14ac:dyDescent="0.25">
      <c r="E41" s="31"/>
    </row>
    <row r="42" spans="1:17" x14ac:dyDescent="0.25">
      <c r="E42" s="31"/>
    </row>
    <row r="43" spans="1:17" x14ac:dyDescent="0.25">
      <c r="E43" s="31"/>
    </row>
    <row r="44" spans="1:17" x14ac:dyDescent="0.25">
      <c r="E44" s="31"/>
    </row>
  </sheetData>
  <mergeCells count="15">
    <mergeCell ref="D17:D35"/>
    <mergeCell ref="B6:C6"/>
    <mergeCell ref="D6:E6"/>
    <mergeCell ref="F6:G6"/>
    <mergeCell ref="K37:M37"/>
    <mergeCell ref="K35:M35"/>
    <mergeCell ref="K16:M16"/>
    <mergeCell ref="K8:M8"/>
    <mergeCell ref="K17:M17"/>
    <mergeCell ref="P6:Q6"/>
    <mergeCell ref="D8:D14"/>
    <mergeCell ref="A1:N1"/>
    <mergeCell ref="A2:N2"/>
    <mergeCell ref="A3:N3"/>
    <mergeCell ref="K5:M5"/>
  </mergeCells>
  <printOptions horizontalCentered="1"/>
  <pageMargins left="0" right="0" top="0.75" bottom="0.5" header="0.3" footer="0.3"/>
  <pageSetup paperSize="9" scale="70" fitToHeight="0" orientation="landscape" horizontalDpi="4294967293" r:id="rId1"/>
  <rowBreaks count="2" manualBreakCount="2">
    <brk id="26" max="12" man="1"/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R14" sqref="R14"/>
    </sheetView>
  </sheetViews>
  <sheetFormatPr defaultColWidth="8.85546875" defaultRowHeight="15" x14ac:dyDescent="0.25"/>
  <cols>
    <col min="1" max="1" width="6.7109375" style="43" customWidth="1"/>
    <col min="2" max="2" width="28.28515625" style="43" customWidth="1"/>
    <col min="3" max="14" width="6.42578125" style="43" customWidth="1"/>
    <col min="15" max="15" width="9.42578125" style="43" customWidth="1"/>
    <col min="16" max="16384" width="8.85546875" style="43"/>
  </cols>
  <sheetData>
    <row r="1" spans="1:15" ht="22.5" x14ac:dyDescent="0.25">
      <c r="A1" s="103" t="s">
        <v>103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22.5" x14ac:dyDescent="0.25">
      <c r="A2" s="103" t="s">
        <v>104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4" spans="1:15" ht="22.15" customHeight="1" x14ac:dyDescent="0.25">
      <c r="A4" s="104" t="s">
        <v>102</v>
      </c>
      <c r="B4" s="104" t="s">
        <v>101</v>
      </c>
      <c r="C4" s="104" t="s">
        <v>100</v>
      </c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 t="s">
        <v>24</v>
      </c>
    </row>
    <row r="5" spans="1:15" ht="22.15" customHeight="1" x14ac:dyDescent="0.25">
      <c r="A5" s="104"/>
      <c r="B5" s="104"/>
      <c r="C5" s="48" t="s">
        <v>88</v>
      </c>
      <c r="D5" s="48" t="s">
        <v>89</v>
      </c>
      <c r="E5" s="48" t="s">
        <v>90</v>
      </c>
      <c r="F5" s="48" t="s">
        <v>91</v>
      </c>
      <c r="G5" s="48" t="s">
        <v>92</v>
      </c>
      <c r="H5" s="48" t="s">
        <v>93</v>
      </c>
      <c r="I5" s="48" t="s">
        <v>94</v>
      </c>
      <c r="J5" s="48" t="s">
        <v>95</v>
      </c>
      <c r="K5" s="48" t="s">
        <v>96</v>
      </c>
      <c r="L5" s="48" t="s">
        <v>97</v>
      </c>
      <c r="M5" s="48" t="s">
        <v>98</v>
      </c>
      <c r="N5" s="48" t="s">
        <v>99</v>
      </c>
      <c r="O5" s="104"/>
    </row>
    <row r="6" spans="1:15" ht="18" customHeight="1" x14ac:dyDescent="0.25">
      <c r="A6" s="46">
        <v>1</v>
      </c>
      <c r="B6" s="47" t="s">
        <v>18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</row>
    <row r="7" spans="1:15" ht="18" customHeight="1" x14ac:dyDescent="0.25">
      <c r="A7" s="46">
        <v>2</v>
      </c>
      <c r="B7" s="47" t="s">
        <v>85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</row>
    <row r="8" spans="1:15" ht="18" customHeight="1" x14ac:dyDescent="0.25">
      <c r="A8" s="46">
        <v>3</v>
      </c>
      <c r="B8" s="47" t="s">
        <v>32</v>
      </c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</row>
    <row r="9" spans="1:15" ht="18" customHeight="1" x14ac:dyDescent="0.25">
      <c r="A9" s="46">
        <v>4</v>
      </c>
      <c r="B9" s="47" t="s">
        <v>78</v>
      </c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</row>
    <row r="10" spans="1:15" ht="18" customHeight="1" x14ac:dyDescent="0.25">
      <c r="A10" s="46">
        <v>5</v>
      </c>
      <c r="B10" s="47" t="s">
        <v>79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15" ht="18" customHeight="1" x14ac:dyDescent="0.25">
      <c r="A11" s="46">
        <v>6</v>
      </c>
      <c r="B11" s="47" t="s">
        <v>86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</row>
    <row r="12" spans="1:15" ht="18" customHeight="1" x14ac:dyDescent="0.25">
      <c r="A12" s="46">
        <v>7</v>
      </c>
      <c r="B12" s="47" t="s">
        <v>81</v>
      </c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5" ht="18" customHeight="1" x14ac:dyDescent="0.25">
      <c r="A13" s="46">
        <v>8</v>
      </c>
      <c r="B13" s="47" t="s">
        <v>31</v>
      </c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</row>
    <row r="14" spans="1:15" ht="18" customHeight="1" x14ac:dyDescent="0.25">
      <c r="A14" s="46">
        <v>9</v>
      </c>
      <c r="B14" s="47" t="s">
        <v>20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</row>
    <row r="15" spans="1:15" ht="18" customHeight="1" x14ac:dyDescent="0.25">
      <c r="A15" s="46">
        <v>10</v>
      </c>
      <c r="B15" s="47" t="s">
        <v>77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</row>
    <row r="16" spans="1:15" ht="18" customHeight="1" x14ac:dyDescent="0.25">
      <c r="A16" s="46">
        <v>11</v>
      </c>
      <c r="B16" s="47" t="s">
        <v>87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</row>
    <row r="17" spans="1:15" ht="18" customHeight="1" x14ac:dyDescent="0.25">
      <c r="A17" s="46">
        <v>12</v>
      </c>
      <c r="B17" s="47" t="s">
        <v>19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</row>
    <row r="18" spans="1:15" ht="28.9" customHeight="1" x14ac:dyDescent="0.25">
      <c r="A18" s="104" t="s">
        <v>24</v>
      </c>
      <c r="B18" s="104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</row>
  </sheetData>
  <mergeCells count="7">
    <mergeCell ref="A1:O1"/>
    <mergeCell ref="A2:O2"/>
    <mergeCell ref="A18:B18"/>
    <mergeCell ref="C4:N4"/>
    <mergeCell ref="B4:B5"/>
    <mergeCell ref="A4:A5"/>
    <mergeCell ref="O4:O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opLeftCell="A4" workbookViewId="0">
      <selection activeCell="F6" sqref="F6"/>
    </sheetView>
  </sheetViews>
  <sheetFormatPr defaultColWidth="8.85546875" defaultRowHeight="15" x14ac:dyDescent="0.25"/>
  <cols>
    <col min="1" max="1" width="6.7109375" style="43" customWidth="1"/>
    <col min="2" max="2" width="28.28515625" style="43" customWidth="1"/>
    <col min="3" max="3" width="8.85546875" style="43" customWidth="1"/>
    <col min="4" max="5" width="7.7109375" style="43" customWidth="1"/>
    <col min="6" max="6" width="8.7109375" style="43" customWidth="1"/>
    <col min="7" max="8" width="7.7109375" style="43" customWidth="1"/>
    <col min="9" max="9" width="8.42578125" style="43" customWidth="1"/>
    <col min="10" max="12" width="7.7109375" style="43" customWidth="1"/>
    <col min="13" max="13" width="8.7109375" style="43" customWidth="1"/>
    <col min="14" max="14" width="9" style="43" customWidth="1"/>
    <col min="15" max="15" width="9.7109375" style="43" customWidth="1"/>
    <col min="16" max="16384" width="8.85546875" style="43"/>
  </cols>
  <sheetData>
    <row r="1" spans="1:15" ht="22.5" x14ac:dyDescent="0.25">
      <c r="A1" s="103" t="s">
        <v>144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</row>
    <row r="2" spans="1:15" ht="22.5" x14ac:dyDescent="0.25">
      <c r="A2" s="103" t="s">
        <v>104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</row>
    <row r="4" spans="1:15" ht="22.15" customHeight="1" x14ac:dyDescent="0.25">
      <c r="A4" s="105" t="s">
        <v>102</v>
      </c>
      <c r="B4" s="105" t="s">
        <v>101</v>
      </c>
      <c r="C4" s="105" t="s">
        <v>125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 t="s">
        <v>24</v>
      </c>
    </row>
    <row r="5" spans="1:15" ht="22.15" customHeight="1" x14ac:dyDescent="0.25">
      <c r="A5" s="105"/>
      <c r="B5" s="105"/>
      <c r="C5" s="63" t="s">
        <v>116</v>
      </c>
      <c r="D5" s="63" t="s">
        <v>117</v>
      </c>
      <c r="E5" s="63" t="s">
        <v>118</v>
      </c>
      <c r="F5" s="63" t="s">
        <v>119</v>
      </c>
      <c r="G5" s="63" t="s">
        <v>120</v>
      </c>
      <c r="H5" s="63" t="s">
        <v>121</v>
      </c>
      <c r="I5" s="63" t="s">
        <v>122</v>
      </c>
      <c r="J5" s="63" t="s">
        <v>123</v>
      </c>
      <c r="K5" s="63" t="s">
        <v>124</v>
      </c>
      <c r="L5" s="63">
        <v>71</v>
      </c>
      <c r="M5" s="63">
        <v>72</v>
      </c>
      <c r="N5" s="63" t="s">
        <v>114</v>
      </c>
      <c r="O5" s="105"/>
    </row>
    <row r="6" spans="1:15" ht="18" customHeight="1" x14ac:dyDescent="0.25">
      <c r="A6" s="59">
        <v>1</v>
      </c>
      <c r="B6" s="47" t="s">
        <v>18</v>
      </c>
      <c r="C6" s="65" t="s">
        <v>135</v>
      </c>
      <c r="D6" s="69"/>
      <c r="F6" s="65" t="s">
        <v>110</v>
      </c>
      <c r="G6" s="65" t="s">
        <v>127</v>
      </c>
      <c r="H6" s="65" t="s">
        <v>126</v>
      </c>
      <c r="J6" s="66"/>
      <c r="K6" s="68" t="s">
        <v>136</v>
      </c>
      <c r="L6" s="68" t="s">
        <v>136</v>
      </c>
      <c r="M6" s="66"/>
      <c r="N6" s="65" t="s">
        <v>133</v>
      </c>
      <c r="O6" s="59">
        <v>7</v>
      </c>
    </row>
    <row r="7" spans="1:15" ht="18" customHeight="1" x14ac:dyDescent="0.25">
      <c r="A7" s="69"/>
      <c r="B7" s="47"/>
      <c r="C7" s="68" t="s">
        <v>143</v>
      </c>
      <c r="D7" s="69"/>
      <c r="E7" s="69"/>
      <c r="F7" s="65" t="s">
        <v>139</v>
      </c>
      <c r="G7" s="69"/>
      <c r="H7" s="69"/>
      <c r="I7" s="69"/>
      <c r="J7" s="69"/>
      <c r="K7" s="69"/>
      <c r="L7" s="69"/>
      <c r="M7" s="69"/>
      <c r="N7" s="69"/>
      <c r="O7" s="69"/>
    </row>
    <row r="8" spans="1:15" ht="18" customHeight="1" x14ac:dyDescent="0.25">
      <c r="A8" s="59">
        <v>2</v>
      </c>
      <c r="B8" s="47" t="s">
        <v>32</v>
      </c>
      <c r="C8" s="68" t="s">
        <v>143</v>
      </c>
      <c r="E8" s="59"/>
      <c r="F8" s="65" t="s">
        <v>131</v>
      </c>
      <c r="G8" s="65" t="s">
        <v>137</v>
      </c>
      <c r="H8" s="65" t="s">
        <v>137</v>
      </c>
      <c r="I8" s="59"/>
      <c r="J8" s="59"/>
      <c r="K8" s="65" t="s">
        <v>136</v>
      </c>
      <c r="L8" s="74"/>
      <c r="M8" s="59"/>
      <c r="N8" s="59"/>
      <c r="O8" s="59">
        <v>4</v>
      </c>
    </row>
    <row r="9" spans="1:15" ht="18" customHeight="1" x14ac:dyDescent="0.25">
      <c r="A9" s="66"/>
      <c r="B9" s="47"/>
      <c r="C9" s="66"/>
      <c r="D9" s="47"/>
      <c r="E9" s="66"/>
      <c r="F9" s="65" t="s">
        <v>131</v>
      </c>
      <c r="G9" s="65" t="s">
        <v>131</v>
      </c>
      <c r="I9" s="66"/>
      <c r="J9" s="66"/>
      <c r="K9" s="68" t="s">
        <v>143</v>
      </c>
      <c r="L9" s="66"/>
      <c r="M9" s="66"/>
      <c r="N9" s="66"/>
      <c r="O9" s="66"/>
    </row>
    <row r="10" spans="1:15" ht="18" customHeight="1" x14ac:dyDescent="0.25">
      <c r="A10" s="66"/>
      <c r="B10" s="47"/>
      <c r="C10" s="66"/>
      <c r="D10" s="47"/>
      <c r="E10" s="66"/>
      <c r="F10" s="66"/>
      <c r="G10" s="65" t="s">
        <v>131</v>
      </c>
      <c r="H10" s="66"/>
      <c r="I10" s="66"/>
      <c r="J10" s="66"/>
      <c r="K10" s="66"/>
      <c r="L10" s="66"/>
      <c r="M10" s="66"/>
      <c r="N10" s="66"/>
      <c r="O10" s="66"/>
    </row>
    <row r="11" spans="1:15" ht="18" customHeight="1" x14ac:dyDescent="0.25">
      <c r="A11" s="69"/>
      <c r="B11" s="47"/>
      <c r="C11" s="69"/>
      <c r="D11" s="47"/>
      <c r="E11" s="69"/>
      <c r="F11" s="69"/>
      <c r="G11" s="65" t="s">
        <v>131</v>
      </c>
      <c r="H11" s="69"/>
      <c r="I11" s="69"/>
      <c r="J11" s="69"/>
      <c r="K11" s="69"/>
      <c r="L11" s="69"/>
      <c r="M11" s="69"/>
      <c r="N11" s="69"/>
      <c r="O11" s="69"/>
    </row>
    <row r="12" spans="1:15" ht="18" customHeight="1" x14ac:dyDescent="0.25">
      <c r="A12" s="59">
        <v>3</v>
      </c>
      <c r="B12" s="47" t="s">
        <v>78</v>
      </c>
      <c r="C12" s="65" t="s">
        <v>131</v>
      </c>
      <c r="D12" s="65" t="s">
        <v>131</v>
      </c>
      <c r="E12" s="59"/>
      <c r="F12" s="65" t="s">
        <v>128</v>
      </c>
      <c r="G12" s="65" t="s">
        <v>131</v>
      </c>
      <c r="H12" s="65" t="s">
        <v>127</v>
      </c>
      <c r="I12" s="68" t="s">
        <v>128</v>
      </c>
      <c r="J12" s="59"/>
      <c r="K12" s="65" t="s">
        <v>131</v>
      </c>
      <c r="L12" s="59"/>
      <c r="M12" s="59"/>
      <c r="N12" s="59"/>
      <c r="O12" s="59">
        <v>4</v>
      </c>
    </row>
    <row r="13" spans="1:15" ht="18" customHeight="1" x14ac:dyDescent="0.25">
      <c r="A13" s="69"/>
      <c r="B13" s="47"/>
      <c r="C13" s="47"/>
      <c r="D13" s="68" t="s">
        <v>131</v>
      </c>
      <c r="E13" s="47"/>
      <c r="F13" s="47"/>
      <c r="G13" s="47"/>
      <c r="H13" s="47"/>
      <c r="I13" s="69"/>
      <c r="J13" s="69"/>
      <c r="K13" s="65" t="s">
        <v>131</v>
      </c>
      <c r="L13" s="69"/>
      <c r="M13" s="69"/>
      <c r="N13" s="69"/>
      <c r="O13" s="69"/>
    </row>
    <row r="14" spans="1:15" ht="18" customHeight="1" x14ac:dyDescent="0.25">
      <c r="A14" s="59">
        <v>4</v>
      </c>
      <c r="B14" s="47" t="s">
        <v>79</v>
      </c>
      <c r="D14" s="66"/>
      <c r="E14" s="66"/>
      <c r="F14" s="65" t="s">
        <v>132</v>
      </c>
      <c r="G14" s="65" t="s">
        <v>129</v>
      </c>
      <c r="H14" s="59"/>
      <c r="J14" s="59"/>
      <c r="K14" s="65" t="s">
        <v>126</v>
      </c>
      <c r="L14" s="68" t="s">
        <v>136</v>
      </c>
      <c r="M14" s="65" t="s">
        <v>133</v>
      </c>
      <c r="N14" s="59"/>
      <c r="O14" s="59">
        <v>5</v>
      </c>
    </row>
    <row r="15" spans="1:15" ht="18" customHeight="1" x14ac:dyDescent="0.25">
      <c r="A15" s="66"/>
      <c r="B15" s="47"/>
      <c r="C15" s="66"/>
      <c r="D15" s="66"/>
      <c r="E15" s="66"/>
      <c r="F15" s="65" t="s">
        <v>139</v>
      </c>
      <c r="G15" s="66"/>
      <c r="H15" s="66"/>
      <c r="I15" s="66"/>
      <c r="J15" s="66"/>
      <c r="K15" s="66"/>
      <c r="L15" s="66"/>
      <c r="M15" s="66"/>
      <c r="N15" s="66"/>
      <c r="O15" s="66"/>
    </row>
    <row r="16" spans="1:15" ht="18" customHeight="1" x14ac:dyDescent="0.25">
      <c r="A16" s="69"/>
      <c r="B16" s="47"/>
      <c r="C16" s="69"/>
      <c r="D16" s="69"/>
      <c r="E16" s="69"/>
      <c r="F16" s="65" t="s">
        <v>139</v>
      </c>
      <c r="G16" s="69"/>
      <c r="H16" s="69"/>
      <c r="I16" s="69"/>
      <c r="J16" s="69"/>
      <c r="K16" s="69"/>
      <c r="L16" s="69"/>
      <c r="M16" s="69"/>
      <c r="N16" s="69"/>
      <c r="O16" s="69"/>
    </row>
    <row r="17" spans="1:15" ht="18" customHeight="1" x14ac:dyDescent="0.25">
      <c r="A17" s="71"/>
      <c r="B17" s="47"/>
      <c r="C17" s="71"/>
      <c r="D17" s="71"/>
      <c r="E17" s="71"/>
      <c r="F17" s="68" t="s">
        <v>139</v>
      </c>
      <c r="G17" s="71"/>
      <c r="H17" s="73"/>
      <c r="I17" s="71"/>
      <c r="J17" s="71"/>
      <c r="K17" s="71"/>
      <c r="L17" s="71"/>
      <c r="M17" s="71"/>
      <c r="N17" s="71"/>
      <c r="O17" s="71"/>
    </row>
    <row r="18" spans="1:15" ht="18" customHeight="1" x14ac:dyDescent="0.25">
      <c r="A18" s="59">
        <v>5</v>
      </c>
      <c r="B18" s="47" t="s">
        <v>85</v>
      </c>
      <c r="C18" s="65" t="s">
        <v>134</v>
      </c>
      <c r="D18" s="66"/>
      <c r="E18" s="66"/>
      <c r="F18" s="77" t="s">
        <v>148</v>
      </c>
      <c r="G18" s="65" t="s">
        <v>130</v>
      </c>
      <c r="I18" s="65" t="s">
        <v>129</v>
      </c>
      <c r="J18" s="59"/>
      <c r="K18" s="59"/>
      <c r="L18" s="68" t="s">
        <v>136</v>
      </c>
      <c r="M18" s="59"/>
      <c r="N18" s="59"/>
      <c r="O18" s="59">
        <v>3</v>
      </c>
    </row>
    <row r="19" spans="1:15" ht="18" customHeight="1" x14ac:dyDescent="0.25">
      <c r="A19" s="59">
        <v>6</v>
      </c>
      <c r="B19" s="47" t="s">
        <v>86</v>
      </c>
      <c r="D19" s="59"/>
      <c r="E19" s="59"/>
      <c r="F19" s="65" t="s">
        <v>131</v>
      </c>
      <c r="G19" s="65" t="s">
        <v>131</v>
      </c>
      <c r="H19" s="65" t="s">
        <v>131</v>
      </c>
      <c r="I19" s="68" t="s">
        <v>135</v>
      </c>
      <c r="J19" s="59"/>
      <c r="K19" s="65" t="s">
        <v>131</v>
      </c>
      <c r="L19" s="68" t="s">
        <v>136</v>
      </c>
      <c r="M19" s="59"/>
      <c r="N19" s="59"/>
      <c r="O19" s="59">
        <v>3</v>
      </c>
    </row>
    <row r="20" spans="1:15" ht="18" customHeight="1" x14ac:dyDescent="0.25">
      <c r="A20" s="69"/>
      <c r="B20" s="47"/>
      <c r="C20" s="69"/>
      <c r="D20" s="69"/>
      <c r="E20" s="69"/>
      <c r="G20" s="65" t="s">
        <v>131</v>
      </c>
      <c r="H20" s="69"/>
      <c r="I20" s="69"/>
      <c r="J20" s="69"/>
      <c r="K20" s="69"/>
      <c r="L20" s="69"/>
      <c r="M20" s="69"/>
      <c r="N20" s="69"/>
      <c r="O20" s="69"/>
    </row>
    <row r="21" spans="1:15" ht="18" customHeight="1" x14ac:dyDescent="0.25">
      <c r="A21" s="59">
        <v>7</v>
      </c>
      <c r="B21" s="47" t="s">
        <v>81</v>
      </c>
      <c r="C21" s="59"/>
      <c r="D21" s="59"/>
      <c r="E21" s="59"/>
      <c r="F21" s="65" t="s">
        <v>131</v>
      </c>
      <c r="G21" s="65" t="s">
        <v>110</v>
      </c>
      <c r="H21" s="59"/>
      <c r="I21" s="66"/>
      <c r="J21" s="59"/>
      <c r="K21" s="59"/>
      <c r="L21" s="59"/>
      <c r="M21" s="59"/>
      <c r="N21" s="59"/>
      <c r="O21" s="59">
        <v>3</v>
      </c>
    </row>
    <row r="22" spans="1:15" ht="18" customHeight="1" x14ac:dyDescent="0.25">
      <c r="A22" s="59"/>
      <c r="B22" s="47"/>
      <c r="C22" s="59"/>
      <c r="D22" s="59"/>
      <c r="E22" s="59"/>
      <c r="F22" s="59"/>
      <c r="G22" s="65" t="s">
        <v>131</v>
      </c>
      <c r="H22" s="59"/>
      <c r="I22" s="66"/>
      <c r="J22" s="59"/>
      <c r="K22" s="59"/>
      <c r="L22" s="59"/>
      <c r="M22" s="59"/>
      <c r="N22" s="59"/>
      <c r="O22" s="59"/>
    </row>
    <row r="23" spans="1:15" ht="18" customHeight="1" x14ac:dyDescent="0.25">
      <c r="A23" s="59"/>
      <c r="B23" s="47"/>
      <c r="C23" s="59"/>
      <c r="D23" s="59"/>
      <c r="E23" s="59"/>
      <c r="F23" s="59"/>
      <c r="G23" s="65" t="s">
        <v>131</v>
      </c>
      <c r="H23" s="59"/>
      <c r="I23" s="66"/>
      <c r="J23" s="59"/>
      <c r="K23" s="59"/>
      <c r="L23" s="59"/>
      <c r="M23" s="59"/>
      <c r="N23" s="59"/>
      <c r="O23" s="59"/>
    </row>
    <row r="24" spans="1:15" ht="18" customHeight="1" x14ac:dyDescent="0.25">
      <c r="A24" s="66"/>
      <c r="B24" s="47"/>
      <c r="C24" s="66"/>
      <c r="D24" s="66"/>
      <c r="E24" s="66"/>
      <c r="F24" s="66"/>
      <c r="G24" s="65" t="s">
        <v>131</v>
      </c>
      <c r="H24" s="66"/>
      <c r="I24" s="66"/>
      <c r="J24" s="66"/>
      <c r="K24" s="66"/>
      <c r="L24" s="66"/>
      <c r="M24" s="66"/>
      <c r="N24" s="66"/>
      <c r="O24" s="66"/>
    </row>
    <row r="25" spans="1:15" ht="18" customHeight="1" x14ac:dyDescent="0.25">
      <c r="A25" s="69"/>
      <c r="B25" s="47"/>
      <c r="C25" s="69"/>
      <c r="D25" s="69"/>
      <c r="E25" s="69"/>
      <c r="F25" s="69"/>
      <c r="G25" s="65" t="s">
        <v>131</v>
      </c>
      <c r="H25" s="69"/>
      <c r="I25" s="69"/>
      <c r="J25" s="69"/>
      <c r="K25" s="69"/>
      <c r="L25" s="69"/>
      <c r="M25" s="69"/>
      <c r="N25" s="70"/>
      <c r="O25" s="69"/>
    </row>
    <row r="26" spans="1:15" ht="18" customHeight="1" x14ac:dyDescent="0.25">
      <c r="A26" s="71"/>
      <c r="B26" s="47"/>
      <c r="C26" s="71"/>
      <c r="D26" s="71"/>
      <c r="E26" s="71"/>
      <c r="F26" s="71"/>
      <c r="G26" s="68" t="s">
        <v>131</v>
      </c>
      <c r="H26" s="71"/>
      <c r="I26" s="71"/>
      <c r="J26" s="71"/>
      <c r="K26" s="71"/>
      <c r="L26" s="71"/>
      <c r="M26" s="71"/>
      <c r="N26" s="71"/>
      <c r="O26" s="71"/>
    </row>
    <row r="27" spans="1:15" ht="18" customHeight="1" x14ac:dyDescent="0.25">
      <c r="A27" s="59">
        <v>8</v>
      </c>
      <c r="B27" s="47" t="s">
        <v>31</v>
      </c>
      <c r="C27" s="68" t="s">
        <v>143</v>
      </c>
      <c r="D27" s="59"/>
      <c r="E27" s="59"/>
      <c r="F27" s="65" t="s">
        <v>139</v>
      </c>
      <c r="G27" s="66"/>
      <c r="H27" s="66"/>
      <c r="I27" s="69"/>
      <c r="J27" s="59"/>
      <c r="K27" s="65" t="s">
        <v>136</v>
      </c>
      <c r="L27" s="59"/>
      <c r="M27" s="59"/>
      <c r="N27" s="70"/>
      <c r="O27" s="59">
        <v>2</v>
      </c>
    </row>
    <row r="28" spans="1:15" ht="18" customHeight="1" x14ac:dyDescent="0.25">
      <c r="A28" s="71"/>
      <c r="B28" s="47"/>
      <c r="C28" s="71"/>
      <c r="D28" s="71"/>
      <c r="E28" s="71"/>
      <c r="F28" s="71"/>
      <c r="G28" s="71"/>
      <c r="H28" s="71"/>
      <c r="I28" s="71"/>
      <c r="J28" s="71"/>
      <c r="K28" s="68" t="s">
        <v>143</v>
      </c>
      <c r="L28" s="71"/>
      <c r="M28" s="71"/>
      <c r="N28" s="71"/>
      <c r="O28" s="71"/>
    </row>
    <row r="29" spans="1:15" ht="18" customHeight="1" x14ac:dyDescent="0.25">
      <c r="A29" s="59">
        <v>9</v>
      </c>
      <c r="B29" s="47" t="s">
        <v>20</v>
      </c>
      <c r="C29" s="59"/>
      <c r="D29" s="59"/>
      <c r="E29" s="59"/>
      <c r="F29" s="65" t="s">
        <v>134</v>
      </c>
      <c r="G29" s="66"/>
      <c r="I29" s="65" t="s">
        <v>127</v>
      </c>
      <c r="J29" s="59"/>
      <c r="K29" s="59"/>
      <c r="L29" s="68" t="s">
        <v>136</v>
      </c>
      <c r="M29" s="59"/>
      <c r="N29" s="70"/>
      <c r="O29" s="59">
        <v>2</v>
      </c>
    </row>
    <row r="30" spans="1:15" ht="18" customHeight="1" x14ac:dyDescent="0.25">
      <c r="A30" s="66"/>
      <c r="B30" s="47"/>
      <c r="C30" s="66"/>
      <c r="D30" s="66"/>
      <c r="E30" s="66"/>
      <c r="F30" s="65" t="s">
        <v>138</v>
      </c>
      <c r="G30" s="66"/>
      <c r="H30" s="66"/>
      <c r="I30" s="66"/>
      <c r="J30" s="66"/>
      <c r="K30" s="66"/>
      <c r="L30" s="66"/>
      <c r="M30" s="66"/>
      <c r="N30" s="66"/>
      <c r="O30" s="66"/>
    </row>
    <row r="31" spans="1:15" ht="18" customHeight="1" x14ac:dyDescent="0.25">
      <c r="A31" s="67">
        <v>10</v>
      </c>
      <c r="B31" s="47" t="s">
        <v>77</v>
      </c>
      <c r="C31" s="67"/>
      <c r="D31" s="67"/>
      <c r="E31" s="67"/>
      <c r="F31" s="65" t="s">
        <v>126</v>
      </c>
      <c r="G31" s="71"/>
      <c r="H31" s="67"/>
      <c r="I31" s="65" t="s">
        <v>126</v>
      </c>
      <c r="J31" s="67"/>
      <c r="K31" s="67"/>
      <c r="L31" s="74"/>
      <c r="M31" s="67"/>
      <c r="N31" s="67"/>
      <c r="O31" s="67"/>
    </row>
    <row r="32" spans="1:15" ht="18" customHeight="1" x14ac:dyDescent="0.25">
      <c r="A32" s="71"/>
      <c r="B32" s="47"/>
      <c r="C32" s="71"/>
      <c r="D32" s="71"/>
      <c r="E32" s="71"/>
      <c r="F32" s="65" t="s">
        <v>130</v>
      </c>
      <c r="H32" s="71"/>
      <c r="I32" s="74"/>
      <c r="J32" s="71"/>
      <c r="K32" s="71"/>
      <c r="L32" s="71"/>
      <c r="M32" s="71"/>
      <c r="N32" s="71"/>
      <c r="O32" s="71"/>
    </row>
    <row r="33" spans="1:15" ht="18" customHeight="1" x14ac:dyDescent="0.25">
      <c r="A33" s="71">
        <v>11</v>
      </c>
      <c r="B33" s="47" t="s">
        <v>141</v>
      </c>
      <c r="C33" s="65" t="s">
        <v>143</v>
      </c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</row>
    <row r="34" spans="1:15" ht="18" customHeight="1" x14ac:dyDescent="0.25">
      <c r="A34" s="71">
        <v>12</v>
      </c>
      <c r="B34" s="47" t="s">
        <v>140</v>
      </c>
      <c r="C34" s="65" t="s">
        <v>143</v>
      </c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</row>
    <row r="35" spans="1:15" ht="18" customHeight="1" x14ac:dyDescent="0.25">
      <c r="A35" s="72">
        <v>13</v>
      </c>
      <c r="B35" s="47" t="s">
        <v>145</v>
      </c>
      <c r="C35" s="72"/>
      <c r="D35" s="72"/>
      <c r="E35" s="72"/>
      <c r="F35" s="72"/>
      <c r="G35" s="72"/>
      <c r="H35" s="72"/>
      <c r="I35" s="72"/>
      <c r="J35" s="72"/>
      <c r="K35" s="72"/>
      <c r="L35" s="68" t="s">
        <v>136</v>
      </c>
      <c r="M35" s="72"/>
      <c r="N35" s="72"/>
      <c r="O35" s="72"/>
    </row>
    <row r="36" spans="1:15" ht="18" customHeight="1" x14ac:dyDescent="0.25">
      <c r="A36" s="74">
        <v>14</v>
      </c>
      <c r="B36" s="47" t="s">
        <v>146</v>
      </c>
      <c r="C36" s="74"/>
      <c r="D36" s="74"/>
      <c r="E36" s="74"/>
      <c r="F36" s="74"/>
      <c r="G36" s="74"/>
      <c r="H36" s="74"/>
      <c r="I36" s="68" t="s">
        <v>138</v>
      </c>
      <c r="J36" s="74"/>
      <c r="K36" s="74"/>
      <c r="M36" s="74"/>
      <c r="N36" s="74"/>
      <c r="O36" s="74"/>
    </row>
    <row r="37" spans="1:15" ht="18" customHeight="1" x14ac:dyDescent="0.25">
      <c r="A37" s="74">
        <v>15</v>
      </c>
      <c r="B37" s="47" t="s">
        <v>147</v>
      </c>
      <c r="C37" s="74"/>
      <c r="D37" s="74"/>
      <c r="E37" s="74"/>
      <c r="F37" s="74"/>
      <c r="H37" s="74"/>
      <c r="I37" s="74"/>
      <c r="J37" s="74"/>
      <c r="K37" s="68" t="s">
        <v>110</v>
      </c>
      <c r="L37" s="74"/>
      <c r="M37" s="74"/>
      <c r="N37" s="74"/>
      <c r="O37" s="74"/>
    </row>
    <row r="38" spans="1:15" ht="18" customHeight="1" x14ac:dyDescent="0.25">
      <c r="A38" s="59">
        <v>16</v>
      </c>
      <c r="B38" s="47" t="s">
        <v>142</v>
      </c>
      <c r="C38" s="68" t="s">
        <v>143</v>
      </c>
      <c r="D38" s="59"/>
      <c r="E38" s="59"/>
      <c r="F38" s="71"/>
      <c r="G38" s="67"/>
      <c r="H38" s="67"/>
      <c r="I38" s="67"/>
      <c r="J38" s="59"/>
      <c r="K38" s="59"/>
      <c r="L38" s="59"/>
      <c r="M38" s="59"/>
      <c r="N38" s="59"/>
      <c r="O38" s="59">
        <v>2</v>
      </c>
    </row>
    <row r="39" spans="1:15" ht="28.9" customHeight="1" x14ac:dyDescent="0.25">
      <c r="A39" s="105" t="s">
        <v>24</v>
      </c>
      <c r="B39" s="105"/>
      <c r="C39" s="64">
        <v>3</v>
      </c>
      <c r="D39" s="64">
        <v>4</v>
      </c>
      <c r="E39" s="64">
        <v>1</v>
      </c>
      <c r="F39" s="64">
        <v>6</v>
      </c>
      <c r="G39" s="64">
        <v>9</v>
      </c>
      <c r="H39" s="64">
        <v>5</v>
      </c>
      <c r="I39" s="64">
        <v>3</v>
      </c>
      <c r="J39" s="64">
        <v>0</v>
      </c>
      <c r="K39" s="64">
        <v>1</v>
      </c>
      <c r="L39" s="64">
        <v>0</v>
      </c>
      <c r="M39" s="64">
        <v>1</v>
      </c>
      <c r="N39" s="64">
        <v>2</v>
      </c>
      <c r="O39" s="64">
        <f>SUM(O6:O38)</f>
        <v>35</v>
      </c>
    </row>
  </sheetData>
  <mergeCells count="7">
    <mergeCell ref="A39:B39"/>
    <mergeCell ref="A1:O1"/>
    <mergeCell ref="A2:O2"/>
    <mergeCell ref="A4:A5"/>
    <mergeCell ref="B4:B5"/>
    <mergeCell ref="C4:N4"/>
    <mergeCell ref="O4:O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zoomScale="90" zoomScaleNormal="80" zoomScaleSheetLayoutView="90" workbookViewId="0">
      <pane xSplit="7" ySplit="5" topLeftCell="H6" activePane="bottomRight" state="frozen"/>
      <selection pane="topRight" activeCell="H1" sqref="H1"/>
      <selection pane="bottomLeft" activeCell="A5" sqref="A5"/>
      <selection pane="bottomRight" activeCell="B12" sqref="B12"/>
    </sheetView>
  </sheetViews>
  <sheetFormatPr defaultColWidth="9.140625" defaultRowHeight="15" x14ac:dyDescent="0.25"/>
  <cols>
    <col min="1" max="1" width="4.7109375" style="6" customWidth="1"/>
    <col min="2" max="2" width="21.28515625" style="3" customWidth="1"/>
    <col min="3" max="3" width="70.28515625" style="3" bestFit="1" customWidth="1"/>
    <col min="4" max="4" width="15.7109375" style="3" customWidth="1"/>
    <col min="5" max="5" width="13.7109375" style="7" customWidth="1"/>
    <col min="6" max="6" width="7.5703125" style="8" customWidth="1"/>
    <col min="7" max="7" width="8.7109375" style="6" customWidth="1"/>
    <col min="8" max="8" width="7.28515625" style="3" customWidth="1"/>
    <col min="9" max="9" width="12.28515625" style="3" bestFit="1" customWidth="1"/>
    <col min="10" max="16384" width="9.140625" style="3"/>
  </cols>
  <sheetData>
    <row r="1" spans="1:11" x14ac:dyDescent="0.25">
      <c r="A1" s="107" t="s">
        <v>30</v>
      </c>
      <c r="B1" s="107"/>
      <c r="C1" s="107"/>
      <c r="D1" s="107"/>
      <c r="E1" s="107"/>
      <c r="F1" s="107"/>
      <c r="G1" s="107"/>
      <c r="H1" s="107"/>
      <c r="I1" s="107"/>
    </row>
    <row r="2" spans="1:11" x14ac:dyDescent="0.25">
      <c r="A2" s="107" t="s">
        <v>27</v>
      </c>
      <c r="B2" s="107"/>
      <c r="C2" s="107"/>
      <c r="D2" s="107"/>
      <c r="E2" s="107"/>
      <c r="F2" s="107"/>
      <c r="G2" s="107"/>
      <c r="H2" s="107"/>
      <c r="I2" s="107"/>
    </row>
    <row r="4" spans="1:11" ht="21" customHeight="1" x14ac:dyDescent="0.25">
      <c r="A4" s="108" t="s">
        <v>10</v>
      </c>
      <c r="B4" s="108" t="s">
        <v>0</v>
      </c>
      <c r="C4" s="108" t="s">
        <v>1</v>
      </c>
      <c r="D4" s="109" t="s">
        <v>21</v>
      </c>
      <c r="E4" s="111" t="s">
        <v>2</v>
      </c>
      <c r="F4" s="108" t="s">
        <v>3</v>
      </c>
      <c r="G4" s="108"/>
      <c r="H4" s="27" t="s">
        <v>4</v>
      </c>
      <c r="I4" s="21" t="s">
        <v>25</v>
      </c>
    </row>
    <row r="5" spans="1:11" ht="22.5" customHeight="1" x14ac:dyDescent="0.25">
      <c r="A5" s="108"/>
      <c r="B5" s="108"/>
      <c r="C5" s="108"/>
      <c r="D5" s="110"/>
      <c r="E5" s="112"/>
      <c r="F5" s="5" t="s">
        <v>5</v>
      </c>
      <c r="G5" s="26" t="s">
        <v>6</v>
      </c>
      <c r="H5" s="28" t="s">
        <v>7</v>
      </c>
      <c r="I5" s="22" t="s">
        <v>26</v>
      </c>
    </row>
    <row r="6" spans="1:11" ht="16.5" customHeight="1" x14ac:dyDescent="0.25">
      <c r="A6" s="1">
        <v>1</v>
      </c>
      <c r="B6" s="23"/>
      <c r="C6" s="24" t="s">
        <v>8</v>
      </c>
      <c r="D6" s="14" t="s">
        <v>22</v>
      </c>
      <c r="E6" s="13"/>
      <c r="F6" s="12"/>
      <c r="G6" s="2"/>
      <c r="H6" s="17"/>
      <c r="I6" s="19">
        <v>2598000</v>
      </c>
      <c r="K6" s="9"/>
    </row>
    <row r="7" spans="1:11" s="6" customFormat="1" ht="16.5" customHeight="1" x14ac:dyDescent="0.25">
      <c r="A7" s="1">
        <v>2</v>
      </c>
      <c r="B7" s="23"/>
      <c r="C7" s="24" t="s">
        <v>14</v>
      </c>
      <c r="D7" s="14"/>
      <c r="E7" s="13"/>
      <c r="F7" s="11"/>
      <c r="G7" s="2"/>
      <c r="H7" s="17"/>
      <c r="I7" s="19">
        <v>2598000</v>
      </c>
      <c r="K7" s="9"/>
    </row>
    <row r="8" spans="1:11" s="6" customFormat="1" ht="16.5" customHeight="1" x14ac:dyDescent="0.25">
      <c r="A8" s="10">
        <v>3</v>
      </c>
      <c r="B8" s="23"/>
      <c r="C8" s="24" t="s">
        <v>28</v>
      </c>
      <c r="D8" s="14"/>
      <c r="E8" s="13"/>
      <c r="F8" s="11"/>
      <c r="G8" s="2"/>
      <c r="H8" s="17"/>
      <c r="I8" s="19">
        <v>2598000</v>
      </c>
      <c r="K8" s="9"/>
    </row>
    <row r="9" spans="1:11" s="6" customFormat="1" ht="16.5" customHeight="1" x14ac:dyDescent="0.25">
      <c r="A9" s="1">
        <v>4</v>
      </c>
      <c r="B9" s="23"/>
      <c r="C9" s="24" t="s">
        <v>16</v>
      </c>
      <c r="D9" s="14"/>
      <c r="E9" s="13"/>
      <c r="F9" s="11"/>
      <c r="G9" s="2"/>
      <c r="H9" s="17"/>
      <c r="I9" s="19">
        <v>2598000</v>
      </c>
      <c r="K9" s="9"/>
    </row>
    <row r="10" spans="1:11" s="6" customFormat="1" ht="16.5" customHeight="1" x14ac:dyDescent="0.25">
      <c r="A10" s="1">
        <v>5</v>
      </c>
      <c r="B10" s="23"/>
      <c r="C10" s="24" t="s">
        <v>23</v>
      </c>
      <c r="D10" s="14"/>
      <c r="E10" s="13"/>
      <c r="F10" s="11"/>
      <c r="G10" s="2"/>
      <c r="H10" s="17"/>
      <c r="I10" s="19">
        <v>2598000</v>
      </c>
      <c r="K10" s="9"/>
    </row>
    <row r="11" spans="1:11" s="6" customFormat="1" ht="16.5" customHeight="1" x14ac:dyDescent="0.25">
      <c r="A11" s="10">
        <v>6</v>
      </c>
      <c r="B11" s="2"/>
      <c r="C11" s="24" t="s">
        <v>11</v>
      </c>
      <c r="D11" s="14" t="s">
        <v>29</v>
      </c>
      <c r="E11" s="1"/>
      <c r="F11" s="11"/>
      <c r="G11" s="2"/>
      <c r="H11" s="17"/>
      <c r="I11" s="19">
        <v>2598000</v>
      </c>
      <c r="K11" s="9"/>
    </row>
    <row r="12" spans="1:11" s="6" customFormat="1" ht="16.5" customHeight="1" x14ac:dyDescent="0.25">
      <c r="A12" s="1">
        <v>7</v>
      </c>
      <c r="B12" s="23"/>
      <c r="C12" s="24" t="s">
        <v>13</v>
      </c>
      <c r="D12" s="14" t="s">
        <v>29</v>
      </c>
      <c r="E12" s="13"/>
      <c r="F12" s="11"/>
      <c r="G12" s="18"/>
      <c r="H12" s="17"/>
      <c r="I12" s="19">
        <v>2598000</v>
      </c>
    </row>
    <row r="13" spans="1:11" s="6" customFormat="1" ht="16.5" customHeight="1" x14ac:dyDescent="0.25">
      <c r="A13" s="1">
        <v>8</v>
      </c>
      <c r="B13" s="23"/>
      <c r="C13" s="24" t="s">
        <v>12</v>
      </c>
      <c r="D13" s="14" t="s">
        <v>29</v>
      </c>
      <c r="E13" s="1"/>
      <c r="F13" s="15"/>
      <c r="G13" s="2"/>
      <c r="H13" s="17"/>
      <c r="I13" s="19">
        <v>2598000</v>
      </c>
      <c r="K13" s="25"/>
    </row>
    <row r="14" spans="1:11" s="6" customFormat="1" ht="16.5" customHeight="1" x14ac:dyDescent="0.25">
      <c r="A14" s="10">
        <v>9</v>
      </c>
      <c r="B14" s="2"/>
      <c r="C14" s="24" t="s">
        <v>9</v>
      </c>
      <c r="D14" s="14" t="s">
        <v>29</v>
      </c>
      <c r="E14" s="2"/>
      <c r="F14" s="11"/>
      <c r="G14" s="2"/>
      <c r="H14" s="17"/>
      <c r="I14" s="19">
        <v>2598000</v>
      </c>
    </row>
    <row r="15" spans="1:11" s="6" customFormat="1" ht="16.5" customHeight="1" x14ac:dyDescent="0.25">
      <c r="A15" s="1">
        <v>10</v>
      </c>
      <c r="B15" s="2"/>
      <c r="C15" s="24" t="s">
        <v>9</v>
      </c>
      <c r="D15" s="14" t="s">
        <v>29</v>
      </c>
      <c r="E15" s="13"/>
      <c r="F15" s="11"/>
      <c r="G15" s="2"/>
      <c r="H15" s="17"/>
      <c r="I15" s="19">
        <v>2598000</v>
      </c>
    </row>
    <row r="16" spans="1:11" s="6" customFormat="1" ht="16.5" customHeight="1" x14ac:dyDescent="0.25">
      <c r="A16" s="1">
        <v>11</v>
      </c>
      <c r="B16" s="23"/>
      <c r="C16" s="24" t="s">
        <v>17</v>
      </c>
      <c r="D16" s="14" t="s">
        <v>29</v>
      </c>
      <c r="E16" s="13"/>
      <c r="F16" s="12"/>
      <c r="G16" s="2"/>
      <c r="H16" s="17"/>
      <c r="I16" s="19">
        <v>2598000</v>
      </c>
    </row>
    <row r="17" spans="1:9" s="6" customFormat="1" ht="16.5" customHeight="1" x14ac:dyDescent="0.25">
      <c r="A17" s="10">
        <v>12</v>
      </c>
      <c r="B17" s="23"/>
      <c r="C17" s="24" t="s">
        <v>17</v>
      </c>
      <c r="D17" s="14" t="s">
        <v>29</v>
      </c>
      <c r="E17" s="13"/>
      <c r="F17" s="4"/>
      <c r="G17" s="18"/>
      <c r="H17" s="17"/>
      <c r="I17" s="19">
        <v>2598000</v>
      </c>
    </row>
    <row r="18" spans="1:9" s="6" customFormat="1" ht="16.5" customHeight="1" x14ac:dyDescent="0.25">
      <c r="A18" s="1">
        <v>13</v>
      </c>
      <c r="B18" s="23"/>
      <c r="C18" s="24" t="s">
        <v>17</v>
      </c>
      <c r="D18" s="14" t="s">
        <v>29</v>
      </c>
      <c r="E18" s="16"/>
      <c r="F18" s="11"/>
      <c r="G18" s="18"/>
      <c r="H18" s="17"/>
      <c r="I18" s="19">
        <v>2598000</v>
      </c>
    </row>
    <row r="19" spans="1:9" ht="16.5" customHeight="1" x14ac:dyDescent="0.25">
      <c r="A19" s="1">
        <v>14</v>
      </c>
      <c r="B19" s="23"/>
      <c r="C19" s="24" t="s">
        <v>15</v>
      </c>
      <c r="D19" s="14" t="s">
        <v>22</v>
      </c>
      <c r="E19" s="16"/>
      <c r="F19" s="11"/>
      <c r="G19" s="18"/>
      <c r="H19" s="17"/>
      <c r="I19" s="19">
        <v>2598000</v>
      </c>
    </row>
    <row r="20" spans="1:9" ht="23.25" customHeight="1" x14ac:dyDescent="0.25">
      <c r="A20" s="106" t="s">
        <v>24</v>
      </c>
      <c r="B20" s="106"/>
      <c r="C20" s="106"/>
      <c r="D20" s="106"/>
      <c r="E20" s="106"/>
      <c r="F20" s="106"/>
      <c r="G20" s="106"/>
      <c r="H20" s="106"/>
      <c r="I20" s="20">
        <f>SUM(I6:I19)</f>
        <v>36372000</v>
      </c>
    </row>
  </sheetData>
  <mergeCells count="9">
    <mergeCell ref="A20:H20"/>
    <mergeCell ref="A1:I1"/>
    <mergeCell ref="A2:I2"/>
    <mergeCell ref="A4:A5"/>
    <mergeCell ref="B4:B5"/>
    <mergeCell ref="C4:C5"/>
    <mergeCell ref="D4:D5"/>
    <mergeCell ref="E4:E5"/>
    <mergeCell ref="F4:G4"/>
  </mergeCells>
  <pageMargins left="0.38" right="0.23" top="0.52" bottom="0.36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Hitungan</vt:lpstr>
      <vt:lpstr>Sheet1</vt:lpstr>
      <vt:lpstr>Matriks Okt-Des</vt:lpstr>
      <vt:lpstr>2018 (2)</vt:lpstr>
      <vt:lpstr>'2018 (2)'!Print_Area</vt:lpstr>
      <vt:lpstr>Hitungan!Print_Area</vt:lpstr>
      <vt:lpstr>Hitungan!Print_Titles</vt:lpstr>
    </vt:vector>
  </TitlesOfParts>
  <Company>bps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USERBPS</dc:creator>
  <cp:lastModifiedBy>user</cp:lastModifiedBy>
  <cp:lastPrinted>2022-03-22T04:11:15Z</cp:lastPrinted>
  <dcterms:created xsi:type="dcterms:W3CDTF">2015-04-07T00:59:34Z</dcterms:created>
  <dcterms:modified xsi:type="dcterms:W3CDTF">2022-05-09T03:24:27Z</dcterms:modified>
</cp:coreProperties>
</file>