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 CKP-T" sheetId="1" r:id="rId4"/>
    <sheet state="visible" name="01 CKP-R" sheetId="2" r:id="rId5"/>
    <sheet state="visible" name="02 CKP-T" sheetId="3" r:id="rId6"/>
    <sheet state="visible" name="02 CKP-R" sheetId="4" r:id="rId7"/>
    <sheet state="visible" name="03 CKP-T" sheetId="5" r:id="rId8"/>
    <sheet state="visible" name="03 CKP-R" sheetId="6" r:id="rId9"/>
    <sheet state="visible" name="04 CKP-T" sheetId="7" r:id="rId10"/>
    <sheet state="visible" name="04 CKP-R" sheetId="8" r:id="rId11"/>
    <sheet state="visible" name="05 CKP-T" sheetId="9" r:id="rId12"/>
    <sheet state="visible" name="05 CKP-R" sheetId="10" r:id="rId13"/>
    <sheet state="visible" name="06 CKP-T" sheetId="11" r:id="rId14"/>
    <sheet state="visible" name="06 CKP-R" sheetId="12" r:id="rId15"/>
    <sheet state="visible" name="07 CKP-T" sheetId="13" r:id="rId16"/>
    <sheet state="visible" name="07 CKP-R" sheetId="14" r:id="rId17"/>
    <sheet state="hidden" name="Sheet1" sheetId="15" r:id="rId18"/>
  </sheets>
  <definedNames/>
  <calcPr/>
  <extLst>
    <ext uri="GoogleSheetsCustomDataVersion1">
      <go:sheetsCustomData xmlns:go="http://customooxmlschemas.google.com/" r:id="rId19" roundtripDataSignature="AMtx7mjBYSQ5Q6HfBOZNE0QLFjBHmrvvLA=="/>
    </ext>
  </extLst>
</workbook>
</file>

<file path=xl/sharedStrings.xml><?xml version="1.0" encoding="utf-8"?>
<sst xmlns="http://schemas.openxmlformats.org/spreadsheetml/2006/main" count="605" uniqueCount="188">
  <si>
    <t>CKP-T</t>
  </si>
  <si>
    <t>TARGET KINERJA PEGAWAI TAHUN 2022</t>
  </si>
  <si>
    <t>Satuan Organisasi</t>
  </si>
  <si>
    <t>:  BPS Provinsi Jambi</t>
  </si>
  <si>
    <t>Nama</t>
  </si>
  <si>
    <t>:  Sandy Pradana, S.ST.</t>
  </si>
  <si>
    <t xml:space="preserve">Jabatan </t>
  </si>
  <si>
    <t>:  Pelaksana</t>
  </si>
  <si>
    <t>Periode</t>
  </si>
  <si>
    <t>:  1 - 31 Januari 2022</t>
  </si>
  <si>
    <t>No</t>
  </si>
  <si>
    <t>Uraian Kegiatan</t>
  </si>
  <si>
    <t xml:space="preserve">Satuan </t>
  </si>
  <si>
    <t>Target
Kuantitas</t>
  </si>
  <si>
    <t>Kode
Butir
Kegiatan</t>
  </si>
  <si>
    <t>Angka
Kredit</t>
  </si>
  <si>
    <t>Keterangan</t>
  </si>
  <si>
    <t>UTAMA</t>
  </si>
  <si>
    <t>Menjadi operator pada Rilis BRS</t>
  </si>
  <si>
    <t xml:space="preserve">Kegiatan </t>
  </si>
  <si>
    <t>Rapat perancangan Sistem Informasi Perkantoran BPS Provinsi Jambi dan Sosialisasi Aplikasi SI-Kapas</t>
  </si>
  <si>
    <t>Jam</t>
  </si>
  <si>
    <t>Pengembangan Sistem Informasi Kelola Administrasi Perjalanan Dinas (Si-Kapas) Perbaikkan Upload POK dan Revisi POK</t>
  </si>
  <si>
    <t>Fitur</t>
  </si>
  <si>
    <t>Pengembangan website e-jurnal Median (perbaikkan tampilan dan penambahan user)</t>
  </si>
  <si>
    <t>Melayani permintaan Halosis BPS Provinsi Jambi</t>
  </si>
  <si>
    <t>Layanan</t>
  </si>
  <si>
    <t>Mengikuti rapat kehumasan BPS Provinsi Jambi (Tim Video)</t>
  </si>
  <si>
    <t>Pertemuan</t>
  </si>
  <si>
    <t>Mengikuti rapat persiapan pemutakhiran Wilkerstat ST2023</t>
  </si>
  <si>
    <t>Mengikut rapat rencana penyelenggaraan Aksi</t>
  </si>
  <si>
    <t>Mengikuti rapat tim redaksi Median</t>
  </si>
  <si>
    <r>
      <rPr>
        <rFont val="Arial Narrow"/>
        <color rgb="FF000000"/>
        <sz val="10.0"/>
      </rPr>
      <t xml:space="preserve">Menjadi </t>
    </r>
    <r>
      <rPr>
        <rFont val="Arial Narrow"/>
        <i/>
        <color rgb="FF000000"/>
        <sz val="10.0"/>
      </rPr>
      <t>Host Zoom Meeting</t>
    </r>
    <r>
      <rPr>
        <rFont val="Arial Narrow"/>
        <color rgb="FF000000"/>
        <sz val="10.0"/>
      </rPr>
      <t>/ menyediakan akses Zoom meeting</t>
    </r>
  </si>
  <si>
    <t>kuantitas</t>
  </si>
  <si>
    <t>Melakukan tabulasi master SLS untuk keperluan Pemutakhiran Wilkerstat ST2023</t>
  </si>
  <si>
    <t>File</t>
  </si>
  <si>
    <t xml:space="preserve">Mengikuti Sosialisasi Webinar Back Office System (BOS) </t>
  </si>
  <si>
    <t>Hari</t>
  </si>
  <si>
    <t>TAMBAHAN</t>
  </si>
  <si>
    <t>JUMLAH</t>
  </si>
  <si>
    <t>Kesepakatan Target</t>
  </si>
  <si>
    <t>Tanggal : 1 Januari 2022</t>
  </si>
  <si>
    <t>Pegawai Yang Dinilai</t>
  </si>
  <si>
    <t>Pejabat Penilai</t>
  </si>
  <si>
    <t>Sandy Pradana, S.ST.</t>
  </si>
  <si>
    <t>Agus Widodo SST.,M.Si</t>
  </si>
  <si>
    <t>NIP. 19950818 201802 1 001</t>
  </si>
  <si>
    <t>NIP. 198008302002121003</t>
  </si>
  <si>
    <t>CKP-R</t>
  </si>
  <si>
    <t>CAPAIAN KINERJA PEGAWAI TAHUN 2022</t>
  </si>
  <si>
    <t>Kuantitas</t>
  </si>
  <si>
    <t>Tingkat
Kualitas
(%)</t>
  </si>
  <si>
    <t>Target</t>
  </si>
  <si>
    <t>Realisasi</t>
  </si>
  <si>
    <t>%</t>
  </si>
  <si>
    <r>
      <rPr>
        <rFont val="Arial Narrow"/>
        <color theme="1"/>
        <sz val="10.0"/>
      </rPr>
      <t xml:space="preserve">10 </t>
    </r>
    <r>
      <rPr>
        <rFont val="Arial Narrow"/>
        <i/>
        <color theme="1"/>
        <sz val="10.0"/>
      </rPr>
      <t xml:space="preserve">Access Point </t>
    </r>
    <r>
      <rPr>
        <rFont val="Arial Narrow"/>
        <color theme="1"/>
        <sz val="10.0"/>
      </rPr>
      <t>dan 3 Laptop</t>
    </r>
  </si>
  <si>
    <t>RATA-RATA</t>
  </si>
  <si>
    <t>CAPAIAN KINERJA PEGAWAI (CKP)</t>
  </si>
  <si>
    <t>Penilaian Kinerja</t>
  </si>
  <si>
    <t>Tanggal : 3 Februari 2022</t>
  </si>
  <si>
    <t>:  1 - 28 Februari 2022</t>
  </si>
  <si>
    <t>Mengikut Rapat Pilari IV pembangunan zona integritas menuju WBK</t>
  </si>
  <si>
    <t>DB</t>
  </si>
  <si>
    <t>Melakukan konfigurasi elearning pelatihan Instruktur Daerah Wilkerstat ST2023</t>
  </si>
  <si>
    <t>Proses</t>
  </si>
  <si>
    <t>Menjadi host dan admin elearning pelatihan Instruktur Daerah Wilkerstat ST2023</t>
  </si>
  <si>
    <t xml:space="preserve">Menyiapkan surat evaluasi pelatihan Instruktur Daerah </t>
  </si>
  <si>
    <t>Surat</t>
  </si>
  <si>
    <t>Melakukan Layout peta WA Wilkerstat ST2023 BPS Kab/Kota se Provinsi Jambi</t>
  </si>
  <si>
    <t>Tabulasi master wilayah tutupan lahan Wilkerstat ST2023</t>
  </si>
  <si>
    <t>Melakukan upload form layanan Halosis</t>
  </si>
  <si>
    <t>Mengikuti pelatihan Instruktur Nasional Survei Komstrat Kelapa dan Lada Tahun 2022</t>
  </si>
  <si>
    <r>
      <rPr>
        <rFont val="Arial Narrow"/>
        <color rgb="FF000000"/>
        <sz val="10.0"/>
      </rPr>
      <t xml:space="preserve">Menjadi </t>
    </r>
    <r>
      <rPr>
        <rFont val="Arial Narrow"/>
        <i/>
        <color rgb="FF000000"/>
        <sz val="10.0"/>
      </rPr>
      <t>Host Zoom Meeting</t>
    </r>
    <r>
      <rPr>
        <rFont val="Arial Narrow"/>
        <color rgb="FF000000"/>
        <sz val="10.0"/>
      </rPr>
      <t>/ menyediakan akses Zoom meeting</t>
    </r>
  </si>
  <si>
    <t>Mengikuti pra Coaching Big Data Tahun 2022</t>
  </si>
  <si>
    <t>Mengikuti Pelatihan peserta Survei Komstrat Kelapa dan Lada Tahun 2022</t>
  </si>
  <si>
    <t>Batching Dokumen SBH2022 Kota Jambi</t>
  </si>
  <si>
    <t>BS</t>
  </si>
  <si>
    <t>Tanggal : 2 Februari 2022</t>
  </si>
  <si>
    <t>Tanggal : 4 Maret 2022</t>
  </si>
  <si>
    <t>:  1 - 31 Maret 2022</t>
  </si>
  <si>
    <t>Menjadi Host Zoom Meeting/ menyediakan akses Zoom meeting</t>
  </si>
  <si>
    <t>Panitia tim teknis daerah kegiatan Open Bidding calon pejabat eselon 2</t>
  </si>
  <si>
    <t>Melakukan monitoring SiPW Wilkerstat ST2023</t>
  </si>
  <si>
    <t>Menjadi peserta pelatihan Innas IT LF SP2020</t>
  </si>
  <si>
    <r>
      <rPr>
        <rFont val="Arial Narrow"/>
        <color rgb="FF000000"/>
        <sz val="10.0"/>
      </rPr>
      <t xml:space="preserve">Mengikuti </t>
    </r>
    <r>
      <rPr>
        <rFont val="Arial Narrow"/>
        <i/>
        <color rgb="FF000000"/>
        <sz val="10.0"/>
      </rPr>
      <t>Coaching Big Data</t>
    </r>
  </si>
  <si>
    <t>Maintenance Sistem Informasi Kelola Administrasi Perjalanan Dinas</t>
  </si>
  <si>
    <t>Membuat akun ICS dan assignmen untuk pelatihan Inda LF SP2020</t>
  </si>
  <si>
    <t>Akun/ Proses</t>
  </si>
  <si>
    <t>Mengikuti pelatihan Inda LF SP2020 sebagai Innas IT</t>
  </si>
  <si>
    <r>
      <rPr>
        <rFont val="Arial Narrow"/>
        <i/>
        <color rgb="FF000000"/>
        <sz val="10.0"/>
      </rPr>
      <t>Troubleshot</t>
    </r>
    <r>
      <rPr>
        <rFont val="Arial Narrow"/>
        <color rgb="FF000000"/>
        <sz val="10.0"/>
      </rPr>
      <t xml:space="preserve"> aplikasi pemutakhiran Susenas Maret 2022</t>
    </r>
  </si>
  <si>
    <t>Issue</t>
  </si>
  <si>
    <t>Tanggal : 1 Maret 2022</t>
  </si>
  <si>
    <t>Pendaftaran User</t>
  </si>
  <si>
    <t>Tanggal : 1 April 2022</t>
  </si>
  <si>
    <t>:  1 - 30 April 2022</t>
  </si>
  <si>
    <t>Mengikuti Pelatihan Innas Pengolahan Wilkerstat ST2023 secara online</t>
  </si>
  <si>
    <t>Menyiapkan draft surat menyurat yang diteruskan ke BPS Kab/Kota Se Provinsi Jambi</t>
  </si>
  <si>
    <t>Troubleshot aplikasi pemutakhiran Susenas Maret 2022</t>
  </si>
  <si>
    <t>Monitoring progress pengolahan Susenas Maret 2022</t>
  </si>
  <si>
    <t>Membuat website pengaduan dan Whistleblowing System</t>
  </si>
  <si>
    <t>Website</t>
  </si>
  <si>
    <t>Melakukan Revalidasi Susenas Maret 2022</t>
  </si>
  <si>
    <t>Menyediakan Cloud penyimpanan data Backup dan Split Susenas Maret 2022</t>
  </si>
  <si>
    <r>
      <rPr>
        <rFont val="Arial Narrow"/>
        <color rgb="FF000000"/>
        <sz val="10.0"/>
      </rPr>
      <t>Menggabungkan (</t>
    </r>
    <r>
      <rPr>
        <rFont val="Arial Narrow"/>
        <i/>
        <color rgb="FF000000"/>
        <sz val="10.0"/>
      </rPr>
      <t>merge)</t>
    </r>
    <r>
      <rPr>
        <rFont val="Arial Narrow"/>
        <color rgb="FF000000"/>
        <sz val="10.0"/>
      </rPr>
      <t xml:space="preserve"> data Backup dan Split Susenas Maret 2022 BPS Kab/Kota Se Provinsi Jambi</t>
    </r>
  </si>
  <si>
    <t>Melakukan pengirimaan data Backup dan Split Susenas Maret 2022 BPS Kab/Kota Se Provinsi Jambi ke BPS RI</t>
  </si>
  <si>
    <t>Maintenance Sistem Informasi Kelola Perjalanan Dinas</t>
  </si>
  <si>
    <t>Penyimpanan</t>
  </si>
  <si>
    <t>Penambahan User</t>
  </si>
  <si>
    <t>Tanggal : 9 Mei 2022</t>
  </si>
  <si>
    <t>:  1 - 31 Mei 2022</t>
  </si>
  <si>
    <t>Menjadi Instruktur Pelatihan Inda Pengolahan Wilkerstat ST2023 secara online</t>
  </si>
  <si>
    <t>Troubleshot aplikasi pemutakhiran LF SP2020</t>
  </si>
  <si>
    <t>Membuat monitoring progress pemutakhiran LFSP2020 menggunakan SpreadSheet</t>
  </si>
  <si>
    <t>Sheet</t>
  </si>
  <si>
    <t>Mengikuti pelatihan Admin IT BPS Provinsi seluruh Indonesia</t>
  </si>
  <si>
    <t xml:space="preserve">Menjadi Fasilitator pada pelatihan Admin IT BPS Kab/Kota Se Provinsi Jambi </t>
  </si>
  <si>
    <t>Melakukan troubleshoot permasalahan aplikasi Fasih</t>
  </si>
  <si>
    <t>Melakukan pemeriksaan template Assignment Sampel LFSP2020</t>
  </si>
  <si>
    <t>Mengikuti pelatihan Manajer LMS kelas Pembina Desa Cantik Tahun 2022</t>
  </si>
  <si>
    <t>Menjadi Innas pada pelatihan Pengolahan Wilkerstat ST2023</t>
  </si>
  <si>
    <t>Tanggal : 4 Mei 2022</t>
  </si>
  <si>
    <r>
      <rPr>
        <rFont val="Arial Narrow"/>
        <i/>
        <color theme="1"/>
        <sz val="10.0"/>
      </rPr>
      <t xml:space="preserve">Issue </t>
    </r>
    <r>
      <rPr>
        <rFont val="Arial Narrow"/>
        <i val="0"/>
        <color theme="1"/>
        <sz val="10.0"/>
      </rPr>
      <t>split dan merge, nama KRT berupa Angka, no telfon kurang dari 10 digit, tarik sampel, dan upload web bridging</t>
    </r>
  </si>
  <si>
    <t>Di Holiday Inn, Bandung</t>
  </si>
  <si>
    <t>Issue Login, assingment, manajemen mitra</t>
  </si>
  <si>
    <t>Via Zoom Meeeting</t>
  </si>
  <si>
    <t>Di Hotel Yello, Jambi</t>
  </si>
  <si>
    <t>:  1 - 30 Juni 2022</t>
  </si>
  <si>
    <t>Melayani permintaan Halosis</t>
  </si>
  <si>
    <r>
      <rPr>
        <rFont val="Arial Narrow"/>
        <color rgb="FF000000"/>
        <sz val="10.0"/>
      </rPr>
      <t>Melakukan t</t>
    </r>
    <r>
      <rPr>
        <rFont val="Arial Narrow"/>
        <i/>
        <color rgb="FF000000"/>
        <sz val="10.0"/>
      </rPr>
      <t>roubleshot</t>
    </r>
    <r>
      <rPr>
        <rFont val="Arial Narrow"/>
        <color rgb="FF000000"/>
        <sz val="10.0"/>
      </rPr>
      <t xml:space="preserve"> Permasalahan aplikasi Fasih LF SP2020</t>
    </r>
  </si>
  <si>
    <t>Pengawasan Lapangan dalam rangka LF SP2020</t>
  </si>
  <si>
    <t xml:space="preserve">Mengikuti Refreshing pengolahan PAPI LF SP2020 </t>
  </si>
  <si>
    <t>Menjadi Admin pada pelatihan Pembina Desa Cantik BPS Kab/Kota Se Provinsi Jambi 2022</t>
  </si>
  <si>
    <t>Monitoring progress pengolahan muatan Wilkerstat ST2023</t>
  </si>
  <si>
    <t>Melakukan pemeriksaan dan persetejuan pengajuan perubahan MS dan MB pada web FRS</t>
  </si>
  <si>
    <t>Instalasi aplikasi Ujian PMB STIS tahap 2</t>
  </si>
  <si>
    <t>Mengikuti kegiatan Ajang Knowledge Sharing Kito "Belajar R Studio dari Nol"</t>
  </si>
  <si>
    <t>Melakukan upload artikel Jurnal Median pada Web</t>
  </si>
  <si>
    <t>Tanggal : 1 Juni 2022</t>
  </si>
  <si>
    <t>Permintaan connect printer Wireless</t>
  </si>
  <si>
    <t>Pengawasan di Kabupaten Tanjung Jabung Timur dan Sarolangun</t>
  </si>
  <si>
    <t>Pemeriksaan Kabupaten Kerinci, Batang Hari, dan Bungo</t>
  </si>
  <si>
    <t>Instalasi PC dan run aplikasi</t>
  </si>
  <si>
    <t>sebagai operator</t>
  </si>
  <si>
    <t>Tanggal : 1 Juli 2022</t>
  </si>
  <si>
    <t>:  1 - 31 Juli 2022</t>
  </si>
  <si>
    <t>Menyiapkan draft surat menyurat</t>
  </si>
  <si>
    <t>Pengawasan Pengolahan Dokumen PAPI LF SP2020</t>
  </si>
  <si>
    <t>Perancangan Database Sistem Informasi Pelaporan Harian Pegawai (SIPHP) dan Sistem Integrasi Penulisan Berita dan Berita (SIPBetul)</t>
  </si>
  <si>
    <t>Pengecekkan Peta SLS hasil pengolahan Peta Wilkerstat ST2023</t>
  </si>
  <si>
    <t>Document Review LFSP2020</t>
  </si>
  <si>
    <t>Reset PC/ Instalasi Sistem Operasi dan aplikasi pendukung</t>
  </si>
  <si>
    <t>PC</t>
  </si>
  <si>
    <t>Impelementasi Database Master Pegawai untuk Sistem Informasi Pelaporan Harian Pegawai (SIPHP) dan Sistem Integrasi Penulisan Berita dan Berita (SIPBetul)</t>
  </si>
  <si>
    <t>Database</t>
  </si>
  <si>
    <t>Perancangan User Interface SIPHP dan SIPBetul</t>
  </si>
  <si>
    <t>Instalasi aplikasi dan patch pengolahan LF SP2020 PAPI</t>
  </si>
  <si>
    <t xml:space="preserve">Upload Permintaan Halosis Pegawai </t>
  </si>
  <si>
    <t>Mengikuti Rapat Sosialisasi Back Office System sebagai Peserta</t>
  </si>
  <si>
    <t>Monitoring pengisian evaluasi pengolahan Wilkerstat ST2023</t>
  </si>
  <si>
    <t>Perjalanan dalam rangka Supervisi Pengolahan LFSP2020 di Kabupaten Tanjung Jabung Barat</t>
  </si>
  <si>
    <t>Rapat Pengembangan aplikasi SiPHP (Sistem Informasi Pelaporan Harian Pegawai) dan SIPBetul (Sistem Integrasi Penulisan Berita dan Tulisan)</t>
  </si>
  <si>
    <t>Rapat persiapan peresmian Pojok Statistik</t>
  </si>
  <si>
    <t>Rancangan pembangunan aplikasi SiPHP (Sistem Informasi Pelaporan Harian Pegawai) dan SIPBetul (Sistem Integrasi Penulisan Berita dan Tulisan)</t>
  </si>
  <si>
    <r>
      <rPr>
        <rFont val="Arial Narrow"/>
        <color theme="1"/>
        <sz val="10.0"/>
      </rPr>
      <t xml:space="preserve">Pengembangan landing page website </t>
    </r>
    <r>
      <rPr>
        <rFont val="Arial Narrow"/>
        <color rgb="FF1155CC"/>
        <sz val="10.0"/>
        <u/>
      </rPr>
      <t>bpsjambi.id</t>
    </r>
  </si>
  <si>
    <t>Reset PC</t>
  </si>
  <si>
    <t>Proses pengawasan meliputi Troublehot permasalahan Scan, Correction, Staging, dan validasi</t>
  </si>
  <si>
    <t>Rancangan ERD database</t>
  </si>
  <si>
    <t>Permasalahan cleaning topology 1571 dan cek titik final sls 1509</t>
  </si>
  <si>
    <t>Windows 7 dan Microsoft office</t>
  </si>
  <si>
    <t>Database pada MySQL</t>
  </si>
  <si>
    <t xml:space="preserve">Tampilan User Interface via Figma </t>
  </si>
  <si>
    <t>Aplikasi LFSP2020.C2 (patch 1.0 - 6.0) dan LFSSP2020 Staging (patch 1.0 - 3.0)</t>
  </si>
  <si>
    <t>Permintaan Reset PC dan pengajuan perpanjangan E-TTD</t>
  </si>
  <si>
    <t>Evaluasi muatan SiPW</t>
  </si>
  <si>
    <t>Tanggal : 1 Agustus 2022</t>
  </si>
  <si>
    <t>penyelesaian</t>
  </si>
  <si>
    <t>tgl</t>
  </si>
  <si>
    <t>absen betul</t>
  </si>
  <si>
    <t xml:space="preserve">spj </t>
  </si>
  <si>
    <t>hari</t>
  </si>
  <si>
    <t>verivikasi spj</t>
  </si>
  <si>
    <t>spm terbit</t>
  </si>
  <si>
    <t>kpn</t>
  </si>
  <si>
    <t>cair ke rek pusat</t>
  </si>
  <si>
    <t>transfer ke prop</t>
  </si>
  <si>
    <t>transfer ke tk 2</t>
  </si>
  <si>
    <t>transfer ke peg</t>
  </si>
  <si>
    <t>bayar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</si>
</sst>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\(0\)"/>
  </numFmts>
  <fonts count="15">
    <font>
      <sz val="11.0"/>
      <color theme="1"/>
      <name val="Calibri"/>
      <scheme val="minor"/>
    </font>
    <font>
      <sz val="10.0"/>
      <color theme="1"/>
      <name val="Arial Narrow"/>
    </font>
    <font>
      <b/>
      <sz val="16.0"/>
      <color theme="1"/>
      <name val="Arial Narrow"/>
    </font>
    <font>
      <b/>
      <sz val="14.0"/>
      <color theme="1"/>
      <name val="Arial Narrow"/>
    </font>
    <font>
      <b/>
      <sz val="10.0"/>
      <color theme="1"/>
      <name val="Arial Narrow"/>
    </font>
    <font>
      <b/>
      <sz val="10.0"/>
      <color rgb="FF000000"/>
      <name val="Arial Narrow"/>
    </font>
    <font/>
    <font>
      <sz val="8.0"/>
      <color theme="1"/>
      <name val="Arial Narrow"/>
    </font>
    <font>
      <sz val="10.0"/>
      <color rgb="FF000000"/>
      <name val="Arial Narrow"/>
    </font>
    <font>
      <sz val="11.0"/>
      <color theme="1"/>
      <name val="Calibri"/>
    </font>
    <font>
      <i/>
      <sz val="10.0"/>
      <color theme="1"/>
      <name val="Arial Narrow"/>
    </font>
    <font>
      <sz val="11.0"/>
      <color theme="1"/>
      <name val="Arial"/>
    </font>
    <font>
      <sz val="10.0"/>
      <color theme="1"/>
      <name val="Calibri"/>
    </font>
    <font>
      <i/>
      <sz val="10.0"/>
      <color rgb="FF000000"/>
      <name val="Arial Narrow"/>
    </font>
    <font>
      <u/>
      <sz val="10.0"/>
      <color theme="1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5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double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bottom style="hair">
        <color rgb="FF000000"/>
      </bottom>
    </border>
    <border>
      <left style="thin">
        <color rgb="FF000000"/>
      </left>
      <right style="double">
        <color rgb="FF000000"/>
      </right>
      <bottom style="hair">
        <color rgb="FF000000"/>
      </bottom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hair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</border>
    <border>
      <left style="double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double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top style="hair">
        <color rgb="FF000000"/>
      </top>
      <bottom style="double">
        <color rgb="FF000000"/>
      </bottom>
    </border>
    <border>
      <right style="thin">
        <color rgb="FF000000"/>
      </right>
      <top style="hair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/>
      <bottom/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/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/>
      <bottom style="double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2" fillId="0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7" numFmtId="164" xfId="0" applyAlignment="1" applyBorder="1" applyFont="1" applyNumberFormat="1">
      <alignment horizontal="center" vertical="center"/>
    </xf>
    <xf borderId="13" fillId="0" fontId="7" numFmtId="164" xfId="0" applyAlignment="1" applyBorder="1" applyFont="1" applyNumberFormat="1">
      <alignment horizontal="center" vertical="center"/>
    </xf>
    <xf borderId="14" fillId="0" fontId="6" numFmtId="0" xfId="0" applyBorder="1" applyFont="1"/>
    <xf borderId="15" fillId="0" fontId="7" numFmtId="164" xfId="0" applyAlignment="1" applyBorder="1" applyFont="1" applyNumberFormat="1">
      <alignment horizontal="center" vertical="center"/>
    </xf>
    <xf borderId="16" fillId="0" fontId="7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17" fillId="0" fontId="5" numFmtId="164" xfId="0" applyAlignment="1" applyBorder="1" applyFont="1" applyNumberFormat="1">
      <alignment horizontal="left"/>
    </xf>
    <xf borderId="18" fillId="0" fontId="6" numFmtId="0" xfId="0" applyBorder="1" applyFont="1"/>
    <xf borderId="19" fillId="0" fontId="1" numFmtId="164" xfId="0" applyAlignment="1" applyBorder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vertical="center"/>
    </xf>
    <xf borderId="20" fillId="0" fontId="1" numFmtId="0" xfId="0" applyAlignment="1" applyBorder="1" applyFont="1">
      <alignment horizontal="center" vertical="center"/>
    </xf>
    <xf borderId="21" fillId="0" fontId="8" numFmtId="0" xfId="0" applyAlignment="1" applyBorder="1" applyFont="1">
      <alignment shrinkToFit="0" vertical="center" wrapText="1"/>
    </xf>
    <xf borderId="22" fillId="0" fontId="6" numFmtId="0" xfId="0" applyBorder="1" applyFont="1"/>
    <xf borderId="23" fillId="0" fontId="8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23" fillId="0" fontId="1" numFmtId="2" xfId="0" applyAlignment="1" applyBorder="1" applyFont="1" applyNumberFormat="1">
      <alignment horizontal="center" vertical="center"/>
    </xf>
    <xf borderId="24" fillId="0" fontId="1" numFmtId="0" xfId="0" applyAlignment="1" applyBorder="1" applyFont="1">
      <alignment vertical="center"/>
    </xf>
    <xf borderId="17" fillId="0" fontId="9" numFmtId="0" xfId="0" applyBorder="1" applyFont="1"/>
    <xf borderId="17" fillId="0" fontId="1" numFmtId="16" xfId="0" applyAlignment="1" applyBorder="1" applyFont="1" applyNumberFormat="1">
      <alignment vertical="center"/>
    </xf>
    <xf borderId="25" fillId="0" fontId="1" numFmtId="0" xfId="0" applyAlignment="1" applyBorder="1" applyFont="1">
      <alignment horizontal="center" vertical="center"/>
    </xf>
    <xf borderId="24" fillId="0" fontId="10" numFmtId="0" xfId="0" applyAlignment="1" applyBorder="1" applyFont="1">
      <alignment shrinkToFit="0" vertical="center" wrapText="1"/>
    </xf>
    <xf borderId="24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23" fillId="0" fontId="8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shrinkToFit="0" vertical="center" wrapText="1"/>
    </xf>
    <xf borderId="0" fillId="0" fontId="9" numFmtId="0" xfId="0" applyFont="1"/>
    <xf borderId="21" fillId="0" fontId="8" numFmtId="0" xfId="0" applyAlignment="1" applyBorder="1" applyFont="1">
      <alignment vertical="center"/>
    </xf>
    <xf borderId="22" fillId="0" fontId="11" numFmtId="0" xfId="0" applyBorder="1" applyFont="1"/>
    <xf borderId="27" fillId="0" fontId="1" numFmtId="0" xfId="0" applyAlignment="1" applyBorder="1" applyFont="1">
      <alignment vertical="center"/>
    </xf>
    <xf borderId="25" fillId="0" fontId="4" numFmtId="164" xfId="0" applyAlignment="1" applyBorder="1" applyFont="1" applyNumberFormat="1">
      <alignment horizontal="left"/>
    </xf>
    <xf borderId="28" fillId="0" fontId="6" numFmtId="0" xfId="0" applyBorder="1" applyFont="1"/>
    <xf borderId="29" fillId="0" fontId="6" numFmtId="0" xfId="0" applyBorder="1" applyFont="1"/>
    <xf borderId="24" fillId="0" fontId="1" numFmtId="164" xfId="0" applyAlignment="1" applyBorder="1" applyFont="1" applyNumberFormat="1">
      <alignment horizontal="center" vertical="center"/>
    </xf>
    <xf borderId="23" fillId="0" fontId="12" numFmtId="0" xfId="0" applyAlignment="1" applyBorder="1" applyFont="1">
      <alignment horizontal="center"/>
    </xf>
    <xf borderId="21" fillId="0" fontId="1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10" fillId="0" fontId="1" numFmtId="0" xfId="0" applyAlignment="1" applyBorder="1" applyFont="1">
      <alignment horizontal="center" vertical="center"/>
    </xf>
    <xf borderId="30" fillId="0" fontId="1" numFmtId="2" xfId="0" applyAlignment="1" applyBorder="1" applyFont="1" applyNumberFormat="1">
      <alignment horizontal="center" vertical="center"/>
    </xf>
    <xf borderId="31" fillId="0" fontId="1" numFmtId="0" xfId="0" applyAlignment="1" applyBorder="1" applyFont="1">
      <alignment vertical="center"/>
    </xf>
    <xf borderId="32" fillId="0" fontId="4" numFmtId="0" xfId="0" applyAlignment="1" applyBorder="1" applyFont="1">
      <alignment horizontal="center" vertical="center"/>
    </xf>
    <xf borderId="33" fillId="0" fontId="6" numFmtId="0" xfId="0" applyBorder="1" applyFont="1"/>
    <xf borderId="15" fillId="0" fontId="4" numFmtId="2" xfId="0" applyAlignment="1" applyBorder="1" applyFont="1" applyNumberFormat="1">
      <alignment horizontal="center" vertical="center"/>
    </xf>
    <xf borderId="16" fillId="2" fontId="1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3" numFmtId="0" xfId="0" applyAlignment="1" applyFont="1">
      <alignment horizontal="center" readingOrder="0"/>
    </xf>
    <xf borderId="3" fillId="0" fontId="4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vertical="center"/>
    </xf>
    <xf borderId="35" fillId="0" fontId="6" numFmtId="0" xfId="0" applyBorder="1" applyFont="1"/>
    <xf borderId="36" fillId="0" fontId="6" numFmtId="0" xfId="0" applyBorder="1" applyFont="1"/>
    <xf borderId="10" fillId="0" fontId="4" numFmtId="0" xfId="0" applyAlignment="1" applyBorder="1" applyFont="1">
      <alignment horizontal="center" vertical="center"/>
    </xf>
    <xf borderId="21" fillId="0" fontId="1" numFmtId="0" xfId="0" applyAlignment="1" applyBorder="1" applyFont="1">
      <alignment shrinkToFit="0" vertical="center" wrapText="1"/>
    </xf>
    <xf borderId="21" fillId="0" fontId="1" numFmtId="2" xfId="0" applyAlignment="1" applyBorder="1" applyFont="1" applyNumberFormat="1">
      <alignment horizontal="center" readingOrder="0" vertical="center"/>
    </xf>
    <xf borderId="22" fillId="0" fontId="1" numFmtId="2" xfId="0" applyAlignment="1" applyBorder="1" applyFont="1" applyNumberFormat="1">
      <alignment horizontal="center" vertical="center"/>
    </xf>
    <xf borderId="27" fillId="0" fontId="1" numFmtId="0" xfId="0" applyAlignment="1" applyBorder="1" applyFont="1">
      <alignment shrinkToFit="0" vertical="center" wrapText="1"/>
    </xf>
    <xf borderId="27" fillId="0" fontId="10" numFmtId="16" xfId="0" applyAlignment="1" applyBorder="1" applyFont="1" applyNumberFormat="1">
      <alignment shrinkToFit="0" vertical="center" wrapText="1"/>
    </xf>
    <xf borderId="27" fillId="0" fontId="1" numFmtId="16" xfId="0" applyAlignment="1" applyBorder="1" applyFont="1" applyNumberFormat="1">
      <alignment vertical="center"/>
    </xf>
    <xf borderId="26" fillId="0" fontId="1" numFmtId="0" xfId="0" applyAlignment="1" applyBorder="1" applyFont="1">
      <alignment vertical="center"/>
    </xf>
    <xf borderId="21" fillId="0" fontId="1" numFmtId="2" xfId="0" applyAlignment="1" applyBorder="1" applyFont="1" applyNumberFormat="1">
      <alignment horizontal="center" vertical="center"/>
    </xf>
    <xf borderId="19" fillId="0" fontId="1" numFmtId="0" xfId="0" applyAlignment="1" applyBorder="1" applyFont="1">
      <alignment horizontal="center" vertical="center"/>
    </xf>
    <xf borderId="18" fillId="0" fontId="1" numFmtId="2" xfId="0" applyAlignment="1" applyBorder="1" applyFont="1" applyNumberFormat="1">
      <alignment horizontal="center" vertical="center"/>
    </xf>
    <xf borderId="37" fillId="0" fontId="1" numFmtId="2" xfId="0" applyAlignment="1" applyBorder="1" applyFont="1" applyNumberFormat="1">
      <alignment horizontal="center" vertical="center"/>
    </xf>
    <xf borderId="38" fillId="0" fontId="4" numFmtId="164" xfId="0" applyAlignment="1" applyBorder="1" applyFont="1" applyNumberFormat="1">
      <alignment horizontal="left"/>
    </xf>
    <xf borderId="39" fillId="0" fontId="6" numFmtId="0" xfId="0" applyBorder="1" applyFont="1"/>
    <xf borderId="23" fillId="0" fontId="13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left" vertical="center"/>
    </xf>
    <xf borderId="42" fillId="0" fontId="6" numFmtId="0" xfId="0" applyBorder="1" applyFont="1"/>
    <xf borderId="43" fillId="0" fontId="4" numFmtId="0" xfId="0" applyAlignment="1" applyBorder="1" applyFont="1">
      <alignment horizontal="center" vertical="center"/>
    </xf>
    <xf borderId="44" fillId="0" fontId="4" numFmtId="2" xfId="0" applyAlignment="1" applyBorder="1" applyFont="1" applyNumberFormat="1">
      <alignment horizontal="center" vertical="center"/>
    </xf>
    <xf borderId="45" fillId="2" fontId="1" numFmtId="0" xfId="0" applyAlignment="1" applyBorder="1" applyFont="1">
      <alignment vertical="center"/>
    </xf>
    <xf borderId="46" fillId="0" fontId="4" numFmtId="0" xfId="0" applyAlignment="1" applyBorder="1" applyFont="1">
      <alignment horizontal="center" vertical="center"/>
    </xf>
    <xf borderId="47" fillId="0" fontId="6" numFmtId="0" xfId="0" applyBorder="1" applyFont="1"/>
    <xf borderId="44" fillId="0" fontId="6" numFmtId="0" xfId="0" applyBorder="1" applyFont="1"/>
    <xf borderId="48" fillId="0" fontId="4" numFmtId="2" xfId="0" applyAlignment="1" applyBorder="1" applyFont="1" applyNumberFormat="1">
      <alignment horizontal="center" vertical="center"/>
    </xf>
    <xf borderId="49" fillId="2" fontId="4" numFmtId="2" xfId="0" applyAlignment="1" applyBorder="1" applyFont="1" applyNumberFormat="1">
      <alignment horizontal="center" vertical="center"/>
    </xf>
    <xf borderId="50" fillId="0" fontId="6" numFmtId="0" xfId="0" applyBorder="1" applyFont="1"/>
    <xf borderId="51" fillId="2" fontId="1" numFmtId="0" xfId="0" applyAlignment="1" applyBorder="1" applyFont="1">
      <alignment horizontal="center" vertical="center"/>
    </xf>
    <xf borderId="52" fillId="0" fontId="4" numFmtId="0" xfId="0" applyAlignment="1" applyBorder="1" applyFont="1">
      <alignment horizontal="center" vertical="center"/>
    </xf>
    <xf borderId="53" fillId="0" fontId="6" numFmtId="0" xfId="0" applyBorder="1" applyFont="1"/>
    <xf borderId="54" fillId="0" fontId="6" numFmtId="0" xfId="0" applyBorder="1" applyFont="1"/>
    <xf borderId="55" fillId="0" fontId="4" numFmtId="2" xfId="0" applyAlignment="1" applyBorder="1" applyFont="1" applyNumberFormat="1">
      <alignment horizontal="center" vertical="center"/>
    </xf>
    <xf borderId="56" fillId="0" fontId="6" numFmtId="0" xfId="0" applyBorder="1" applyFont="1"/>
    <xf borderId="0" fillId="0" fontId="1" numFmtId="0" xfId="0" applyAlignment="1" applyFont="1">
      <alignment readingOrder="0" vertical="center"/>
    </xf>
    <xf borderId="21" fillId="0" fontId="8" numFmtId="0" xfId="0" applyAlignment="1" applyBorder="1" applyFont="1">
      <alignment readingOrder="0" shrinkToFit="0" vertical="center" wrapText="1"/>
    </xf>
    <xf borderId="21" fillId="0" fontId="8" numFmtId="0" xfId="0" applyAlignment="1" applyBorder="1" applyFont="1">
      <alignment readingOrder="0" vertical="center"/>
    </xf>
    <xf borderId="20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24" fillId="0" fontId="1" numFmtId="0" xfId="0" applyAlignment="1" applyBorder="1" applyFont="1">
      <alignment readingOrder="0" shrinkToFit="0" vertical="center" wrapText="1"/>
    </xf>
    <xf borderId="24" fillId="0" fontId="1" numFmtId="0" xfId="0" applyAlignment="1" applyBorder="1" applyFont="1">
      <alignment readingOrder="0" vertical="center"/>
    </xf>
    <xf borderId="24" fillId="0" fontId="10" numFmtId="0" xfId="0" applyAlignment="1" applyBorder="1" applyFont="1">
      <alignment readingOrder="0" shrinkToFit="0" vertical="center" wrapText="1"/>
    </xf>
    <xf borderId="26" fillId="0" fontId="1" numFmtId="0" xfId="0" applyAlignment="1" applyBorder="1" applyFont="1">
      <alignment readingOrder="0" shrinkToFit="0" vertical="center" wrapText="1"/>
    </xf>
    <xf borderId="26" fillId="0" fontId="1" numFmtId="0" xfId="0" applyAlignment="1" applyBorder="1" applyFont="1">
      <alignment readingOrder="0" vertical="center"/>
    </xf>
    <xf borderId="27" fillId="0" fontId="1" numFmtId="0" xfId="0" applyAlignment="1" applyBorder="1" applyFont="1">
      <alignment readingOrder="0" shrinkToFit="0" vertical="center" wrapText="1"/>
    </xf>
    <xf borderId="24" fillId="0" fontId="1" numFmtId="0" xfId="0" applyAlignment="1" applyBorder="1" applyFont="1">
      <alignment readingOrder="0" shrinkToFit="0" vertical="center" wrapText="1"/>
    </xf>
    <xf borderId="27" fillId="0" fontId="1" numFmtId="0" xfId="0" applyAlignment="1" applyBorder="1" applyFont="1">
      <alignment readingOrder="0" shrinkToFit="0" vertical="center" wrapText="1"/>
    </xf>
    <xf borderId="19" fillId="0" fontId="1" numFmtId="164" xfId="0" applyAlignment="1" applyBorder="1" applyFont="1" applyNumberFormat="1">
      <alignment horizontal="center" readingOrder="0" vertical="center"/>
    </xf>
    <xf borderId="21" fillId="0" fontId="8" numFmtId="0" xfId="0" applyAlignment="1" applyBorder="1" applyFont="1">
      <alignment readingOrder="0" vertical="center"/>
    </xf>
    <xf borderId="22" fillId="0" fontId="8" numFmtId="0" xfId="0" applyAlignment="1" applyBorder="1" applyFont="1">
      <alignment vertical="center"/>
    </xf>
    <xf borderId="21" fillId="0" fontId="14" numFmtId="0" xfId="0" applyAlignment="1" applyBorder="1" applyFont="1">
      <alignment readingOrder="0" vertical="center"/>
    </xf>
    <xf borderId="23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1743075</xdr:colOff>
      <xdr:row>36</xdr:row>
      <xdr:rowOff>85725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36</xdr:row>
      <xdr:rowOff>180975</xdr:rowOff>
    </xdr:from>
    <xdr:ext cx="1190625" cy="704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1524000</xdr:colOff>
      <xdr:row>38</xdr:row>
      <xdr:rowOff>95250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38</xdr:row>
      <xdr:rowOff>171450</xdr:rowOff>
    </xdr:from>
    <xdr:ext cx="1190625" cy="704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1733550</xdr:colOff>
      <xdr:row>36</xdr:row>
      <xdr:rowOff>57150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36</xdr:row>
      <xdr:rowOff>133350</xdr:rowOff>
    </xdr:from>
    <xdr:ext cx="1190625" cy="704850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1524000</xdr:colOff>
      <xdr:row>38</xdr:row>
      <xdr:rowOff>95250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38</xdr:row>
      <xdr:rowOff>171450</xdr:rowOff>
    </xdr:from>
    <xdr:ext cx="1190625" cy="704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1733550</xdr:colOff>
      <xdr:row>41</xdr:row>
      <xdr:rowOff>57150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41</xdr:row>
      <xdr:rowOff>133350</xdr:rowOff>
    </xdr:from>
    <xdr:ext cx="1190625" cy="704850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1524000</xdr:colOff>
      <xdr:row>43</xdr:row>
      <xdr:rowOff>95250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43</xdr:row>
      <xdr:rowOff>171450</xdr:rowOff>
    </xdr:from>
    <xdr:ext cx="1190625" cy="704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1495425</xdr:colOff>
      <xdr:row>38</xdr:row>
      <xdr:rowOff>85725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38</xdr:row>
      <xdr:rowOff>171450</xdr:rowOff>
    </xdr:from>
    <xdr:ext cx="1190625" cy="704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1666875</xdr:colOff>
      <xdr:row>36</xdr:row>
      <xdr:rowOff>123825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36</xdr:row>
      <xdr:rowOff>123825</xdr:rowOff>
    </xdr:from>
    <xdr:ext cx="1190625" cy="704850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37</xdr:row>
      <xdr:rowOff>190500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38</xdr:row>
      <xdr:rowOff>171450</xdr:rowOff>
    </xdr:from>
    <xdr:ext cx="1190625" cy="704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1666875</xdr:colOff>
      <xdr:row>36</xdr:row>
      <xdr:rowOff>123825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36</xdr:row>
      <xdr:rowOff>133350</xdr:rowOff>
    </xdr:from>
    <xdr:ext cx="1190625" cy="704850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1524000</xdr:colOff>
      <xdr:row>38</xdr:row>
      <xdr:rowOff>95250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38</xdr:row>
      <xdr:rowOff>171450</xdr:rowOff>
    </xdr:from>
    <xdr:ext cx="1190625" cy="704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1666875</xdr:colOff>
      <xdr:row>36</xdr:row>
      <xdr:rowOff>123825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36</xdr:row>
      <xdr:rowOff>133350</xdr:rowOff>
    </xdr:from>
    <xdr:ext cx="1190625" cy="704850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1524000</xdr:colOff>
      <xdr:row>38</xdr:row>
      <xdr:rowOff>95250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38</xdr:row>
      <xdr:rowOff>171450</xdr:rowOff>
    </xdr:from>
    <xdr:ext cx="1190625" cy="704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1666875</xdr:colOff>
      <xdr:row>36</xdr:row>
      <xdr:rowOff>123825</xdr:rowOff>
    </xdr:from>
    <xdr:ext cx="819150" cy="704850"/>
    <xdr:pic>
      <xdr:nvPicPr>
        <xdr:cNvPr descr="TTD SANDY_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36</xdr:row>
      <xdr:rowOff>133350</xdr:rowOff>
    </xdr:from>
    <xdr:ext cx="1190625" cy="704850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bpsjambi.id/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64.43"/>
    <col customWidth="1" min="4" max="4" width="14.29"/>
    <col customWidth="1" min="5" max="7" width="8.71"/>
    <col customWidth="1" min="8" max="8" width="27.14"/>
    <col customWidth="1" min="9" max="9" width="7.14"/>
    <col customWidth="1" min="10" max="26" width="9.0"/>
  </cols>
  <sheetData>
    <row r="1" ht="30.0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5" t="s">
        <v>11</v>
      </c>
      <c r="C9" s="6"/>
      <c r="D9" s="7" t="s">
        <v>12</v>
      </c>
      <c r="E9" s="8" t="s">
        <v>13</v>
      </c>
      <c r="F9" s="8" t="s">
        <v>14</v>
      </c>
      <c r="G9" s="8" t="s">
        <v>15</v>
      </c>
      <c r="H9" s="9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H11" si="1">D11-1</f>
        <v>-4</v>
      </c>
      <c r="F11" s="18">
        <f t="shared" si="1"/>
        <v>-5</v>
      </c>
      <c r="G11" s="18">
        <f t="shared" si="1"/>
        <v>-6</v>
      </c>
      <c r="H11" s="19">
        <f t="shared" si="1"/>
        <v>-7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21" t="s">
        <v>17</v>
      </c>
      <c r="C12" s="22"/>
      <c r="D12" s="23"/>
      <c r="E12" s="23"/>
      <c r="F12" s="23"/>
      <c r="G12" s="23"/>
      <c r="H12" s="24"/>
      <c r="I12" s="2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6">
        <v>1.0</v>
      </c>
      <c r="B13" s="27" t="s">
        <v>18</v>
      </c>
      <c r="C13" s="28"/>
      <c r="D13" s="29" t="s">
        <v>19</v>
      </c>
      <c r="E13" s="29">
        <v>1.0</v>
      </c>
      <c r="F13" s="30"/>
      <c r="G13" s="31"/>
      <c r="H13" s="32"/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6">
        <v>2.0</v>
      </c>
      <c r="B14" s="27" t="s">
        <v>20</v>
      </c>
      <c r="C14" s="28"/>
      <c r="D14" s="29" t="s">
        <v>21</v>
      </c>
      <c r="E14" s="29">
        <v>3.0</v>
      </c>
      <c r="F14" s="30"/>
      <c r="G14" s="31"/>
      <c r="H14" s="32"/>
      <c r="I14" s="3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35">
        <v>3.0</v>
      </c>
      <c r="B15" s="27" t="s">
        <v>22</v>
      </c>
      <c r="C15" s="28"/>
      <c r="D15" s="29" t="s">
        <v>23</v>
      </c>
      <c r="E15" s="29">
        <v>2.0</v>
      </c>
      <c r="F15" s="30"/>
      <c r="G15" s="31"/>
      <c r="H15" s="32"/>
      <c r="I15" s="3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5">
        <v>4.0</v>
      </c>
      <c r="B16" s="27" t="s">
        <v>24</v>
      </c>
      <c r="C16" s="28"/>
      <c r="D16" s="29" t="s">
        <v>23</v>
      </c>
      <c r="E16" s="29">
        <v>2.0</v>
      </c>
      <c r="F16" s="30"/>
      <c r="G16" s="31"/>
      <c r="H16" s="32"/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v>5.0</v>
      </c>
      <c r="B17" s="27" t="s">
        <v>25</v>
      </c>
      <c r="C17" s="28"/>
      <c r="D17" s="29" t="s">
        <v>26</v>
      </c>
      <c r="E17" s="29">
        <v>2.0</v>
      </c>
      <c r="F17" s="30"/>
      <c r="G17" s="31"/>
      <c r="H17" s="32"/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5">
        <v>6.0</v>
      </c>
      <c r="B18" s="27" t="s">
        <v>27</v>
      </c>
      <c r="C18" s="28"/>
      <c r="D18" s="29" t="s">
        <v>28</v>
      </c>
      <c r="E18" s="29">
        <v>2.0</v>
      </c>
      <c r="F18" s="30"/>
      <c r="G18" s="31"/>
      <c r="H18" s="36"/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v>7.0</v>
      </c>
      <c r="B19" s="27" t="s">
        <v>29</v>
      </c>
      <c r="C19" s="28"/>
      <c r="D19" s="29" t="s">
        <v>28</v>
      </c>
      <c r="E19" s="29">
        <v>1.0</v>
      </c>
      <c r="F19" s="30"/>
      <c r="G19" s="31"/>
      <c r="H19" s="37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6">
        <v>8.0</v>
      </c>
      <c r="B20" s="27" t="s">
        <v>30</v>
      </c>
      <c r="C20" s="28"/>
      <c r="D20" s="29" t="s">
        <v>28</v>
      </c>
      <c r="E20" s="29">
        <v>1.0</v>
      </c>
      <c r="F20" s="30"/>
      <c r="G20" s="31"/>
      <c r="H20" s="37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6">
        <v>9.0</v>
      </c>
      <c r="B21" s="27" t="s">
        <v>31</v>
      </c>
      <c r="C21" s="28"/>
      <c r="D21" s="29" t="s">
        <v>28</v>
      </c>
      <c r="E21" s="29">
        <v>1.0</v>
      </c>
      <c r="F21" s="30"/>
      <c r="G21" s="31"/>
      <c r="H21" s="38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v>10.0</v>
      </c>
      <c r="B22" s="27" t="s">
        <v>32</v>
      </c>
      <c r="C22" s="28"/>
      <c r="D22" s="39" t="s">
        <v>33</v>
      </c>
      <c r="E22" s="29">
        <v>2.0</v>
      </c>
      <c r="F22" s="30"/>
      <c r="G22" s="31"/>
      <c r="H22" s="40"/>
      <c r="I22" s="4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6">
        <v>11.0</v>
      </c>
      <c r="B23" s="42" t="s">
        <v>34</v>
      </c>
      <c r="C23" s="43"/>
      <c r="D23" s="29" t="s">
        <v>35</v>
      </c>
      <c r="E23" s="29">
        <v>1.0</v>
      </c>
      <c r="F23" s="30"/>
      <c r="G23" s="31"/>
      <c r="H23" s="44"/>
      <c r="I23" s="4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6">
        <v>12.0</v>
      </c>
      <c r="B24" s="27" t="s">
        <v>36</v>
      </c>
      <c r="C24" s="28"/>
      <c r="D24" s="29" t="s">
        <v>37</v>
      </c>
      <c r="E24" s="29">
        <v>2.0</v>
      </c>
      <c r="F24" s="30"/>
      <c r="G24" s="31"/>
      <c r="H24" s="44"/>
      <c r="I24" s="4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26"/>
      <c r="B25" s="42"/>
      <c r="C25" s="28"/>
      <c r="D25" s="29"/>
      <c r="E25" s="30"/>
      <c r="F25" s="30"/>
      <c r="G25" s="31"/>
      <c r="H25" s="32"/>
      <c r="I25" s="4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hidden="1" customHeight="1">
      <c r="A26" s="26"/>
      <c r="B26" s="42"/>
      <c r="C26" s="28"/>
      <c r="D26" s="29"/>
      <c r="E26" s="29"/>
      <c r="F26" s="30"/>
      <c r="G26" s="31"/>
      <c r="H26" s="32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45" t="s">
        <v>38</v>
      </c>
      <c r="B27" s="46"/>
      <c r="C27" s="47"/>
      <c r="D27" s="23"/>
      <c r="E27" s="23"/>
      <c r="F27" s="23"/>
      <c r="G27" s="23"/>
      <c r="H27" s="4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29"/>
      <c r="E28" s="29"/>
      <c r="F28" s="49"/>
      <c r="G28" s="31"/>
      <c r="H28" s="44"/>
      <c r="I28" s="4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42"/>
      <c r="C29" s="28"/>
      <c r="D29" s="29"/>
      <c r="E29" s="29"/>
      <c r="F29" s="49"/>
      <c r="G29" s="31"/>
      <c r="H29" s="44"/>
      <c r="I29" s="4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29"/>
      <c r="E30" s="30"/>
      <c r="F30" s="49"/>
      <c r="G30" s="31"/>
      <c r="H30" s="44"/>
      <c r="I30" s="4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26"/>
      <c r="B31" s="50"/>
      <c r="C31" s="51"/>
      <c r="D31" s="30"/>
      <c r="E31" s="30"/>
      <c r="F31" s="52"/>
      <c r="G31" s="53"/>
      <c r="H31" s="5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55" t="s">
        <v>39</v>
      </c>
      <c r="B32" s="56"/>
      <c r="C32" s="56"/>
      <c r="D32" s="56"/>
      <c r="E32" s="56"/>
      <c r="F32" s="17"/>
      <c r="G32" s="57"/>
      <c r="H32" s="5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9"/>
      <c r="B33" s="59"/>
      <c r="C33" s="59"/>
      <c r="D33" s="59"/>
      <c r="E33" s="59"/>
      <c r="F33" s="59"/>
      <c r="G33" s="60"/>
      <c r="H33" s="6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62"/>
      <c r="B34" s="63" t="s">
        <v>40</v>
      </c>
      <c r="C34" s="59"/>
      <c r="D34" s="62"/>
      <c r="E34" s="1"/>
      <c r="F34" s="1"/>
      <c r="G34" s="6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62"/>
      <c r="B35" s="62" t="s">
        <v>41</v>
      </c>
      <c r="C35" s="61"/>
      <c r="D35" s="62"/>
      <c r="E35" s="1"/>
      <c r="F35" s="1"/>
      <c r="G35" s="6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62"/>
      <c r="B36" s="62"/>
      <c r="C36" s="62"/>
      <c r="D36" s="62"/>
      <c r="E36" s="62"/>
      <c r="F36" s="62"/>
      <c r="G36" s="6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"/>
      <c r="C37" s="61" t="s">
        <v>42</v>
      </c>
      <c r="D37" s="1"/>
      <c r="E37" s="1"/>
      <c r="F37" s="1"/>
      <c r="G37" s="61" t="s">
        <v>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2.0" customHeight="1">
      <c r="A38" s="62"/>
      <c r="B38" s="1"/>
      <c r="C38" s="61"/>
      <c r="D38" s="62"/>
      <c r="E38" s="1"/>
      <c r="F38" s="1"/>
      <c r="G38" s="6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4" t="s">
        <v>44</v>
      </c>
      <c r="D39" s="65"/>
      <c r="E39" s="1"/>
      <c r="F39" s="1"/>
      <c r="G39" s="64" t="s">
        <v>45</v>
      </c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62"/>
      <c r="B40" s="1"/>
      <c r="C40" s="66" t="s">
        <v>46</v>
      </c>
      <c r="D40" s="67"/>
      <c r="E40" s="1"/>
      <c r="F40" s="1"/>
      <c r="G40" s="66" t="s">
        <v>47</v>
      </c>
      <c r="H40" s="6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H2"/>
    <mergeCell ref="A9:A10"/>
    <mergeCell ref="D9:D10"/>
    <mergeCell ref="E9:E10"/>
    <mergeCell ref="F9:F10"/>
    <mergeCell ref="G9:G10"/>
    <mergeCell ref="H9:H10"/>
    <mergeCell ref="B9:C10"/>
    <mergeCell ref="B11:C11"/>
    <mergeCell ref="A12:C12"/>
    <mergeCell ref="B13:C13"/>
    <mergeCell ref="B14:C14"/>
    <mergeCell ref="B15:C15"/>
    <mergeCell ref="B16:C16"/>
    <mergeCell ref="B25:C25"/>
    <mergeCell ref="B26:C26"/>
    <mergeCell ref="A27:C27"/>
    <mergeCell ref="B28:C28"/>
    <mergeCell ref="B29:C29"/>
    <mergeCell ref="B30:C30"/>
    <mergeCell ref="A32:F32"/>
    <mergeCell ref="B17:C17"/>
    <mergeCell ref="B18:C18"/>
    <mergeCell ref="B19:C19"/>
    <mergeCell ref="B20:C20"/>
    <mergeCell ref="B21:C21"/>
    <mergeCell ref="B22:C22"/>
    <mergeCell ref="B24:C24"/>
  </mergeCells>
  <printOptions horizontalCentered="1"/>
  <pageMargins bottom="0.736220472" footer="0.0" header="0.0" left="0.236220472440945" right="0.236220472440945" top="0.433070866141732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58.43"/>
    <col customWidth="1" min="4" max="4" width="14.29"/>
    <col customWidth="1" min="5" max="10" width="8.71"/>
    <col customWidth="1" min="11" max="11" width="25.86"/>
    <col customWidth="1" min="12" max="12" width="9.86"/>
    <col customWidth="1" min="13" max="26" width="9.0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68" t="s">
        <v>49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tr">
        <f>'01 CKP-T'!C4</f>
        <v>:  BPS Provinsi Jambi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tr">
        <f>'01 CKP-T'!C5</f>
        <v>:  Sandy Pradana, S.ST.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tr">
        <f>'01 CKP-T'!C6</f>
        <v>:  Pelaksana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" t="str">
        <f>'05 CKP-T'!C7</f>
        <v>:  1 - 31 Mei 2022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69" t="s">
        <v>11</v>
      </c>
      <c r="C9" s="6"/>
      <c r="D9" s="7" t="s">
        <v>12</v>
      </c>
      <c r="E9" s="70" t="s">
        <v>50</v>
      </c>
      <c r="F9" s="71"/>
      <c r="G9" s="72"/>
      <c r="H9" s="8" t="s">
        <v>51</v>
      </c>
      <c r="I9" s="8" t="s">
        <v>14</v>
      </c>
      <c r="J9" s="8" t="s">
        <v>15</v>
      </c>
      <c r="K9" s="9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73" t="s">
        <v>52</v>
      </c>
      <c r="F10" s="73" t="s">
        <v>53</v>
      </c>
      <c r="G10" s="73" t="s">
        <v>54</v>
      </c>
      <c r="H10" s="13"/>
      <c r="I10" s="13"/>
      <c r="J10" s="13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G11" si="1">D11-1</f>
        <v>-4</v>
      </c>
      <c r="F11" s="18">
        <f t="shared" si="1"/>
        <v>-5</v>
      </c>
      <c r="G11" s="18">
        <f t="shared" si="1"/>
        <v>-6</v>
      </c>
      <c r="H11" s="18">
        <v>-7.0</v>
      </c>
      <c r="I11" s="18">
        <v>-8.0</v>
      </c>
      <c r="J11" s="18">
        <v>-9.0</v>
      </c>
      <c r="K11" s="19">
        <f>J11-1</f>
        <v>-10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45" t="s">
        <v>17</v>
      </c>
      <c r="B12" s="46"/>
      <c r="C12" s="47"/>
      <c r="D12" s="23"/>
      <c r="E12" s="23"/>
      <c r="F12" s="23"/>
      <c r="G12" s="23"/>
      <c r="H12" s="23"/>
      <c r="I12" s="23"/>
      <c r="J12" s="23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5.25" customHeight="1">
      <c r="A13" s="26">
        <f>'05 CKP-T'!A13</f>
        <v>1</v>
      </c>
      <c r="B13" s="74" t="str">
        <f>'05 CKP-T'!B13:C13</f>
        <v>Menjadi operator pada Rilis BRS</v>
      </c>
      <c r="C13" s="28"/>
      <c r="D13" s="30" t="str">
        <f>'05 CKP-T'!D13</f>
        <v>Hari</v>
      </c>
      <c r="E13" s="30">
        <f>'05 CKP-T'!E13</f>
        <v>1</v>
      </c>
      <c r="F13" s="30">
        <f t="shared" ref="F13:F26" si="2">E13</f>
        <v>1</v>
      </c>
      <c r="G13" s="31">
        <f t="shared" ref="G13:G25" si="3">F13/E13*100</f>
        <v>100</v>
      </c>
      <c r="H13" s="75">
        <v>98.0</v>
      </c>
      <c r="I13" s="30"/>
      <c r="J13" s="76"/>
      <c r="K13" s="7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26">
        <f>'05 CKP-T'!A14</f>
        <v>2</v>
      </c>
      <c r="B14" s="74" t="str">
        <f>'05 CKP-T'!B14:C14</f>
        <v>Melakukan upload form layanan Halosis</v>
      </c>
      <c r="C14" s="28"/>
      <c r="D14" s="30" t="str">
        <f>'05 CKP-T'!D14</f>
        <v>File</v>
      </c>
      <c r="E14" s="30">
        <f>'05 CKP-T'!E14</f>
        <v>1</v>
      </c>
      <c r="F14" s="30">
        <f t="shared" si="2"/>
        <v>1</v>
      </c>
      <c r="G14" s="31">
        <f t="shared" si="3"/>
        <v>100</v>
      </c>
      <c r="H14" s="75">
        <v>98.0</v>
      </c>
      <c r="I14" s="31"/>
      <c r="J14" s="76"/>
      <c r="K14" s="7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6">
        <f>'05 CKP-T'!A15</f>
        <v>3</v>
      </c>
      <c r="B15" s="74" t="str">
        <f>'05 CKP-T'!B15:C15</f>
        <v>Menjadi Host Zoom Meeting/ menyediakan akses Zoom meeting</v>
      </c>
      <c r="C15" s="28"/>
      <c r="D15" s="30" t="str">
        <f>'05 CKP-T'!D15</f>
        <v>Hari</v>
      </c>
      <c r="E15" s="30">
        <f>'05 CKP-T'!E15</f>
        <v>3</v>
      </c>
      <c r="F15" s="30">
        <f t="shared" si="2"/>
        <v>3</v>
      </c>
      <c r="G15" s="31">
        <f t="shared" si="3"/>
        <v>100</v>
      </c>
      <c r="H15" s="75">
        <v>98.0</v>
      </c>
      <c r="I15" s="30"/>
      <c r="J15" s="76"/>
      <c r="K15" s="7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6">
        <f>'05 CKP-T'!A16</f>
        <v>4</v>
      </c>
      <c r="B16" s="74" t="str">
        <f>'05 CKP-T'!B16:C16</f>
        <v>Menjadi Instruktur Pelatihan Inda Pengolahan Wilkerstat ST2023 secara online</v>
      </c>
      <c r="C16" s="28"/>
      <c r="D16" s="30" t="str">
        <f>'05 CKP-T'!D16</f>
        <v>Hari</v>
      </c>
      <c r="E16" s="30">
        <f>'05 CKP-T'!E16</f>
        <v>1</v>
      </c>
      <c r="F16" s="30">
        <f t="shared" si="2"/>
        <v>1</v>
      </c>
      <c r="G16" s="31">
        <f t="shared" si="3"/>
        <v>100</v>
      </c>
      <c r="H16" s="75">
        <v>98.0</v>
      </c>
      <c r="I16" s="30"/>
      <c r="J16" s="76"/>
      <c r="K16" s="7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f>'05 CKP-T'!A17</f>
        <v>5</v>
      </c>
      <c r="B17" s="74" t="str">
        <f>'05 CKP-T'!B17:C17</f>
        <v>Menyiapkan draft surat menyurat yang diteruskan ke BPS Kab/Kota Se Provinsi Jambi</v>
      </c>
      <c r="C17" s="28"/>
      <c r="D17" s="30" t="str">
        <f>'05 CKP-T'!D17</f>
        <v>Surat</v>
      </c>
      <c r="E17" s="30">
        <f>'05 CKP-T'!E17</f>
        <v>3</v>
      </c>
      <c r="F17" s="30">
        <f t="shared" si="2"/>
        <v>3</v>
      </c>
      <c r="G17" s="31">
        <f t="shared" si="3"/>
        <v>100</v>
      </c>
      <c r="H17" s="75">
        <v>98.0</v>
      </c>
      <c r="I17" s="30"/>
      <c r="J17" s="76"/>
      <c r="K17" s="7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52.5" customHeight="1">
      <c r="A18" s="26">
        <f>'05 CKP-T'!A18</f>
        <v>6</v>
      </c>
      <c r="B18" s="74" t="str">
        <f>'05 CKP-T'!B18:C18</f>
        <v>Troubleshot aplikasi pemutakhiran LF SP2020</v>
      </c>
      <c r="C18" s="28"/>
      <c r="D18" s="30" t="str">
        <f>'05 CKP-T'!D18</f>
        <v>Issue</v>
      </c>
      <c r="E18" s="30">
        <f>'05 CKP-T'!E18</f>
        <v>4</v>
      </c>
      <c r="F18" s="30">
        <f t="shared" si="2"/>
        <v>4</v>
      </c>
      <c r="G18" s="31">
        <f t="shared" si="3"/>
        <v>100</v>
      </c>
      <c r="H18" s="75">
        <v>98.0</v>
      </c>
      <c r="I18" s="30"/>
      <c r="J18" s="76"/>
      <c r="K18" s="114" t="s">
        <v>121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f>'05 CKP-T'!A19</f>
        <v>7</v>
      </c>
      <c r="B19" s="74" t="str">
        <f>'05 CKP-T'!B19:C19</f>
        <v>Membuat monitoring progress pemutakhiran LFSP2020 menggunakan SpreadSheet</v>
      </c>
      <c r="C19" s="28"/>
      <c r="D19" s="30" t="str">
        <f>'05 CKP-T'!D19</f>
        <v>Sheet</v>
      </c>
      <c r="E19" s="30">
        <f>'05 CKP-T'!E19</f>
        <v>11</v>
      </c>
      <c r="F19" s="30">
        <f t="shared" si="2"/>
        <v>11</v>
      </c>
      <c r="G19" s="31">
        <f t="shared" si="3"/>
        <v>100</v>
      </c>
      <c r="H19" s="75">
        <v>98.0</v>
      </c>
      <c r="I19" s="30"/>
      <c r="J19" s="76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0.5" customHeight="1">
      <c r="A20" s="26">
        <f>'05 CKP-T'!A20</f>
        <v>8</v>
      </c>
      <c r="B20" s="74" t="str">
        <f>'05 CKP-T'!B20:C20</f>
        <v>Mengikuti pelatihan Admin IT BPS Provinsi seluruh Indonesia</v>
      </c>
      <c r="C20" s="28"/>
      <c r="D20" s="30" t="str">
        <f>'05 CKP-T'!D20</f>
        <v>Hari</v>
      </c>
      <c r="E20" s="30">
        <f>'05 CKP-T'!E20</f>
        <v>4</v>
      </c>
      <c r="F20" s="30">
        <f t="shared" si="2"/>
        <v>4</v>
      </c>
      <c r="G20" s="31">
        <f t="shared" si="3"/>
        <v>100</v>
      </c>
      <c r="H20" s="75">
        <v>98.0</v>
      </c>
      <c r="I20" s="30"/>
      <c r="J20" s="76"/>
      <c r="K20" s="112" t="s">
        <v>122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26">
        <f>'05 CKP-T'!A21</f>
        <v>9</v>
      </c>
      <c r="B21" s="74" t="str">
        <f>'05 CKP-T'!B21:C21</f>
        <v>Menjadi Fasilitator pada pelatihan Admin IT BPS Kab/Kota Se Provinsi Jambi </v>
      </c>
      <c r="C21" s="28"/>
      <c r="D21" s="30" t="str">
        <f>'05 CKP-T'!D21</f>
        <v>Hari</v>
      </c>
      <c r="E21" s="30">
        <f>'05 CKP-T'!E21</f>
        <v>1</v>
      </c>
      <c r="F21" s="30">
        <f t="shared" si="2"/>
        <v>1</v>
      </c>
      <c r="G21" s="31">
        <f t="shared" si="3"/>
        <v>100</v>
      </c>
      <c r="H21" s="75">
        <v>99.0</v>
      </c>
      <c r="I21" s="30"/>
      <c r="J21" s="76"/>
      <c r="K21" s="4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9.25" customHeight="1">
      <c r="A22" s="26">
        <f>'05 CKP-T'!A22</f>
        <v>10</v>
      </c>
      <c r="B22" s="74" t="str">
        <f>'05 CKP-T'!B22:C22</f>
        <v>Melakukan troubleshoot permasalahan aplikasi Fasih</v>
      </c>
      <c r="C22" s="28"/>
      <c r="D22" s="30" t="str">
        <f>'05 CKP-T'!D22</f>
        <v>Issue</v>
      </c>
      <c r="E22" s="30">
        <f>'05 CKP-T'!E22</f>
        <v>5</v>
      </c>
      <c r="F22" s="30">
        <f t="shared" si="2"/>
        <v>5</v>
      </c>
      <c r="G22" s="31">
        <f t="shared" si="3"/>
        <v>100</v>
      </c>
      <c r="H22" s="75">
        <v>98.0</v>
      </c>
      <c r="I22" s="30"/>
      <c r="J22" s="76"/>
      <c r="K22" s="115" t="s">
        <v>123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26">
        <f>'05 CKP-T'!A23</f>
        <v>11</v>
      </c>
      <c r="B23" s="74" t="str">
        <f>'05 CKP-T'!B23:C23</f>
        <v>Melakukan pemeriksaan template Assignment Sampel LFSP2020</v>
      </c>
      <c r="C23" s="28"/>
      <c r="D23" s="30" t="str">
        <f>'05 CKP-T'!D23</f>
        <v>File</v>
      </c>
      <c r="E23" s="30">
        <f>'05 CKP-T'!E23</f>
        <v>8</v>
      </c>
      <c r="F23" s="30">
        <f t="shared" si="2"/>
        <v>8</v>
      </c>
      <c r="G23" s="31">
        <f t="shared" si="3"/>
        <v>100</v>
      </c>
      <c r="H23" s="75">
        <v>98.0</v>
      </c>
      <c r="I23" s="30"/>
      <c r="J23" s="76"/>
      <c r="K23" s="7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75" customHeight="1">
      <c r="A24" s="26">
        <f>'05 CKP-T'!A24</f>
        <v>12</v>
      </c>
      <c r="B24" s="74" t="str">
        <f>'05 CKP-T'!B24:C24</f>
        <v>Mengikuti pelatihan Manajer LMS kelas Pembina Desa Cantik Tahun 2022</v>
      </c>
      <c r="C24" s="28"/>
      <c r="D24" s="30" t="str">
        <f>'05 CKP-T'!D24</f>
        <v>Hari</v>
      </c>
      <c r="E24" s="30">
        <f>'05 CKP-T'!E24</f>
        <v>1</v>
      </c>
      <c r="F24" s="30">
        <f t="shared" si="2"/>
        <v>1</v>
      </c>
      <c r="G24" s="31">
        <f t="shared" si="3"/>
        <v>100</v>
      </c>
      <c r="H24" s="75">
        <v>98.0</v>
      </c>
      <c r="I24" s="30"/>
      <c r="J24" s="76"/>
      <c r="K24" s="116" t="s">
        <v>124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6">
        <f>'05 CKP-T'!A25</f>
        <v>13</v>
      </c>
      <c r="B25" s="74" t="str">
        <f>'05 CKP-T'!B25:C25</f>
        <v>Menjadi Innas pada pelatihan Pengolahan Wilkerstat ST2023</v>
      </c>
      <c r="C25" s="28"/>
      <c r="D25" s="30" t="str">
        <f>'05 CKP-T'!D25</f>
        <v>Hari</v>
      </c>
      <c r="E25" s="30">
        <f>'05 CKP-T'!E25</f>
        <v>2</v>
      </c>
      <c r="F25" s="30">
        <f t="shared" si="2"/>
        <v>2</v>
      </c>
      <c r="G25" s="31">
        <f t="shared" si="3"/>
        <v>100</v>
      </c>
      <c r="H25" s="75">
        <v>99.0</v>
      </c>
      <c r="I25" s="82"/>
      <c r="J25" s="83"/>
      <c r="K25" s="113" t="s">
        <v>125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6"/>
      <c r="B26" s="74" t="str">
        <f>'04 CKP-T'!B26:C26</f>
        <v/>
      </c>
      <c r="C26" s="28"/>
      <c r="D26" s="30" t="str">
        <f>'02 CKP-T'!D26</f>
        <v/>
      </c>
      <c r="E26" s="30" t="str">
        <f>'02 CKP-T'!E26</f>
        <v/>
      </c>
      <c r="F26" s="30" t="str">
        <f t="shared" si="2"/>
        <v/>
      </c>
      <c r="G26" s="31"/>
      <c r="H26" s="75"/>
      <c r="I26" s="82"/>
      <c r="J26" s="83"/>
      <c r="K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85" t="s">
        <v>38</v>
      </c>
      <c r="B27" s="86"/>
      <c r="C27" s="28"/>
      <c r="D27" s="30"/>
      <c r="E27" s="30"/>
      <c r="F27" s="30"/>
      <c r="G27" s="31"/>
      <c r="H27" s="23"/>
      <c r="I27" s="23"/>
      <c r="J27" s="23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87"/>
      <c r="E28" s="30"/>
      <c r="F28" s="30"/>
      <c r="G28" s="31"/>
      <c r="H28" s="31"/>
      <c r="I28" s="31"/>
      <c r="J28" s="76"/>
      <c r="K28" s="4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50"/>
      <c r="C29" s="28"/>
      <c r="D29" s="30"/>
      <c r="E29" s="30"/>
      <c r="F29" s="30"/>
      <c r="G29" s="31"/>
      <c r="H29" s="31"/>
      <c r="I29" s="31"/>
      <c r="J29" s="76"/>
      <c r="K29" s="4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30"/>
      <c r="E30" s="30"/>
      <c r="F30" s="30"/>
      <c r="G30" s="31"/>
      <c r="H30" s="31"/>
      <c r="I30" s="31"/>
      <c r="J30" s="76"/>
      <c r="K30" s="4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88"/>
      <c r="B31" s="89"/>
      <c r="C31" s="90"/>
      <c r="D31" s="30"/>
      <c r="E31" s="30"/>
      <c r="F31" s="30"/>
      <c r="G31" s="31"/>
      <c r="H31" s="53"/>
      <c r="I31" s="53"/>
      <c r="J31" s="53"/>
      <c r="K31" s="5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91" t="s">
        <v>39</v>
      </c>
      <c r="B32" s="71"/>
      <c r="C32" s="71"/>
      <c r="D32" s="71"/>
      <c r="E32" s="71"/>
      <c r="F32" s="71"/>
      <c r="G32" s="71"/>
      <c r="H32" s="72"/>
      <c r="I32" s="92"/>
      <c r="J32" s="92">
        <f>SUM(J13:J30)</f>
        <v>0</v>
      </c>
      <c r="K32" s="9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94" t="s">
        <v>56</v>
      </c>
      <c r="B33" s="95"/>
      <c r="C33" s="95"/>
      <c r="D33" s="95"/>
      <c r="E33" s="95"/>
      <c r="F33" s="96"/>
      <c r="G33" s="97">
        <f>AVERAGE(G13:G24)</f>
        <v>100</v>
      </c>
      <c r="H33" s="97">
        <f>AVERAGE(H13:H30)</f>
        <v>98.15384615</v>
      </c>
      <c r="I33" s="98"/>
      <c r="J33" s="99"/>
      <c r="K33" s="10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01" t="s">
        <v>57</v>
      </c>
      <c r="B34" s="102"/>
      <c r="C34" s="102"/>
      <c r="D34" s="102"/>
      <c r="E34" s="102"/>
      <c r="F34" s="103"/>
      <c r="G34" s="104">
        <f>AVERAGE(G33:H33)</f>
        <v>99.07692308</v>
      </c>
      <c r="H34" s="103"/>
      <c r="I34" s="105"/>
      <c r="J34" s="12"/>
      <c r="K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9"/>
      <c r="B35" s="59"/>
      <c r="C35" s="59"/>
      <c r="D35" s="59"/>
      <c r="E35" s="59"/>
      <c r="F35" s="59"/>
      <c r="G35" s="60"/>
      <c r="H35" s="60"/>
      <c r="I35" s="60"/>
      <c r="J35" s="60"/>
      <c r="K35" s="6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62"/>
      <c r="B36" s="63" t="s">
        <v>58</v>
      </c>
      <c r="C36" s="59"/>
      <c r="D36" s="62"/>
      <c r="E36" s="1"/>
      <c r="F36" s="1"/>
      <c r="G36" s="62"/>
      <c r="H36" s="62"/>
      <c r="I36" s="62"/>
      <c r="J36" s="6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11" t="s">
        <v>108</v>
      </c>
      <c r="C37" s="61"/>
      <c r="D37" s="62"/>
      <c r="E37" s="1"/>
      <c r="F37" s="1"/>
      <c r="G37" s="62"/>
      <c r="H37" s="62"/>
      <c r="I37" s="62"/>
      <c r="J37" s="6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1" t="s">
        <v>42</v>
      </c>
      <c r="D39" s="61"/>
      <c r="E39" s="1"/>
      <c r="F39" s="1"/>
      <c r="G39" s="61"/>
      <c r="H39" s="61"/>
      <c r="I39" s="61"/>
      <c r="J39" s="61" t="s">
        <v>43</v>
      </c>
      <c r="K39" s="6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2.0" customHeight="1">
      <c r="A40" s="62"/>
      <c r="B40" s="1"/>
      <c r="C40" s="61"/>
      <c r="D40" s="61"/>
      <c r="E40" s="1"/>
      <c r="F40" s="1"/>
      <c r="G40" s="61"/>
      <c r="H40" s="61"/>
      <c r="I40" s="61"/>
      <c r="J40" s="61"/>
      <c r="K40" s="6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62"/>
      <c r="B41" s="1"/>
      <c r="C41" s="64" t="str">
        <f>'01 CKP-T'!C39</f>
        <v>Sandy Pradana, S.ST.</v>
      </c>
      <c r="D41" s="64"/>
      <c r="E41" s="1"/>
      <c r="F41" s="1"/>
      <c r="G41" s="61"/>
      <c r="H41" s="61"/>
      <c r="I41" s="61"/>
      <c r="J41" s="64" t="str">
        <f>'01 CKP-T'!G39</f>
        <v>Agus Widodo SST.,M.Si</v>
      </c>
      <c r="K41" s="6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2"/>
      <c r="B42" s="1"/>
      <c r="C42" s="66" t="str">
        <f>'01 CKP-T'!C40</f>
        <v>NIP. 19950818 201802 1 001</v>
      </c>
      <c r="D42" s="66"/>
      <c r="E42" s="1"/>
      <c r="F42" s="1"/>
      <c r="G42" s="61"/>
      <c r="H42" s="61"/>
      <c r="I42" s="61"/>
      <c r="J42" s="66" t="str">
        <f>'01 CKP-T'!G40</f>
        <v>NIP. 198008302002121003</v>
      </c>
      <c r="K42" s="6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.0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J9:J10"/>
    <mergeCell ref="K9:K10"/>
    <mergeCell ref="A2:K2"/>
    <mergeCell ref="A9:A10"/>
    <mergeCell ref="B9:C10"/>
    <mergeCell ref="D9:D10"/>
    <mergeCell ref="E9:G9"/>
    <mergeCell ref="H9:H10"/>
    <mergeCell ref="I9:I10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32:H32"/>
    <mergeCell ref="A33:F33"/>
    <mergeCell ref="I33:J34"/>
    <mergeCell ref="K33:K34"/>
    <mergeCell ref="A34:F34"/>
    <mergeCell ref="G34:H34"/>
    <mergeCell ref="B25:C25"/>
    <mergeCell ref="B26:C26"/>
    <mergeCell ref="A27:C27"/>
    <mergeCell ref="B28:C28"/>
    <mergeCell ref="B29:C29"/>
    <mergeCell ref="B30:C30"/>
    <mergeCell ref="B31:C31"/>
  </mergeCells>
  <printOptions horizontalCentered="1"/>
  <pageMargins bottom="0.236220472440945" footer="0.0" header="0.0" left="0.236220472440945" right="0.236220472440945" top="0.433070866141732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64.43"/>
    <col customWidth="1" min="4" max="4" width="14.29"/>
    <col customWidth="1" min="5" max="7" width="8.71"/>
    <col customWidth="1" min="8" max="8" width="27.14"/>
    <col customWidth="1" min="9" max="9" width="7.14"/>
    <col customWidth="1" min="10" max="26" width="9.0"/>
  </cols>
  <sheetData>
    <row r="1" ht="30.0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06" t="s">
        <v>126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5" t="s">
        <v>11</v>
      </c>
      <c r="C9" s="6"/>
      <c r="D9" s="7" t="s">
        <v>12</v>
      </c>
      <c r="E9" s="8" t="s">
        <v>13</v>
      </c>
      <c r="F9" s="8" t="s">
        <v>14</v>
      </c>
      <c r="G9" s="8" t="s">
        <v>15</v>
      </c>
      <c r="H9" s="9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H11" si="1">D11-1</f>
        <v>-4</v>
      </c>
      <c r="F11" s="18">
        <f t="shared" si="1"/>
        <v>-5</v>
      </c>
      <c r="G11" s="18">
        <f t="shared" si="1"/>
        <v>-6</v>
      </c>
      <c r="H11" s="19">
        <f t="shared" si="1"/>
        <v>-7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21" t="s">
        <v>17</v>
      </c>
      <c r="C12" s="22"/>
      <c r="D12" s="23"/>
      <c r="E12" s="23"/>
      <c r="F12" s="23"/>
      <c r="G12" s="23"/>
      <c r="H12" s="24"/>
      <c r="I12" s="2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6">
        <v>1.0</v>
      </c>
      <c r="B13" s="27" t="s">
        <v>18</v>
      </c>
      <c r="C13" s="28"/>
      <c r="D13" s="39" t="s">
        <v>37</v>
      </c>
      <c r="E13" s="39">
        <v>1.0</v>
      </c>
      <c r="F13" s="30"/>
      <c r="G13" s="31"/>
      <c r="H13" s="32"/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6">
        <v>2.0</v>
      </c>
      <c r="B14" s="107" t="s">
        <v>127</v>
      </c>
      <c r="C14" s="28"/>
      <c r="D14" s="39" t="s">
        <v>64</v>
      </c>
      <c r="E14" s="39">
        <v>3.0</v>
      </c>
      <c r="F14" s="30"/>
      <c r="G14" s="31"/>
      <c r="H14" s="32"/>
      <c r="I14" s="3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35">
        <v>3.0</v>
      </c>
      <c r="B15" s="107" t="s">
        <v>80</v>
      </c>
      <c r="C15" s="28"/>
      <c r="D15" s="39" t="s">
        <v>37</v>
      </c>
      <c r="E15" s="39">
        <v>13.0</v>
      </c>
      <c r="F15" s="30"/>
      <c r="G15" s="31"/>
      <c r="H15" s="32"/>
      <c r="I15" s="3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5">
        <v>4.0</v>
      </c>
      <c r="B16" s="107" t="s">
        <v>96</v>
      </c>
      <c r="C16" s="28"/>
      <c r="D16" s="39" t="s">
        <v>67</v>
      </c>
      <c r="E16" s="39">
        <v>2.0</v>
      </c>
      <c r="F16" s="30"/>
      <c r="G16" s="31"/>
      <c r="H16" s="32"/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v>5.0</v>
      </c>
      <c r="B17" s="107" t="s">
        <v>128</v>
      </c>
      <c r="C17" s="28"/>
      <c r="D17" s="39" t="s">
        <v>90</v>
      </c>
      <c r="E17" s="39">
        <v>15.0</v>
      </c>
      <c r="F17" s="30"/>
      <c r="G17" s="31"/>
      <c r="H17" s="32"/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5">
        <v>6.0</v>
      </c>
      <c r="B18" s="107" t="s">
        <v>129</v>
      </c>
      <c r="C18" s="28"/>
      <c r="D18" s="39" t="s">
        <v>37</v>
      </c>
      <c r="E18" s="39">
        <v>6.0</v>
      </c>
      <c r="F18" s="30"/>
      <c r="G18" s="31"/>
      <c r="H18" s="36"/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v>7.0</v>
      </c>
      <c r="B19" s="107" t="s">
        <v>130</v>
      </c>
      <c r="C19" s="28"/>
      <c r="D19" s="39" t="s">
        <v>21</v>
      </c>
      <c r="E19" s="39">
        <v>3.0</v>
      </c>
      <c r="F19" s="30"/>
      <c r="G19" s="31"/>
      <c r="H19" s="37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6">
        <v>8.0</v>
      </c>
      <c r="B20" s="107" t="s">
        <v>131</v>
      </c>
      <c r="C20" s="28"/>
      <c r="D20" s="39" t="s">
        <v>37</v>
      </c>
      <c r="E20" s="39">
        <v>8.0</v>
      </c>
      <c r="F20" s="30"/>
      <c r="G20" s="31"/>
      <c r="H20" s="37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6">
        <v>9.0</v>
      </c>
      <c r="B21" s="107" t="s">
        <v>132</v>
      </c>
      <c r="C21" s="28"/>
      <c r="D21" s="39" t="s">
        <v>37</v>
      </c>
      <c r="E21" s="39">
        <v>2.0</v>
      </c>
      <c r="F21" s="30"/>
      <c r="G21" s="31"/>
      <c r="H21" s="38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v>10.0</v>
      </c>
      <c r="B22" s="108" t="s">
        <v>133</v>
      </c>
      <c r="C22" s="43"/>
      <c r="D22" s="39" t="s">
        <v>64</v>
      </c>
      <c r="E22" s="39">
        <v>60.0</v>
      </c>
      <c r="F22" s="30"/>
      <c r="G22" s="31"/>
      <c r="H22" s="40"/>
      <c r="I22" s="4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9">
        <v>11.0</v>
      </c>
      <c r="B23" s="107" t="s">
        <v>134</v>
      </c>
      <c r="C23" s="28"/>
      <c r="D23" s="39" t="s">
        <v>37</v>
      </c>
      <c r="E23" s="39">
        <v>2.0</v>
      </c>
      <c r="F23" s="30"/>
      <c r="G23" s="31"/>
      <c r="H23" s="44"/>
      <c r="I23" s="4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09">
        <v>12.0</v>
      </c>
      <c r="B24" s="108" t="s">
        <v>135</v>
      </c>
      <c r="C24" s="28"/>
      <c r="D24" s="39" t="s">
        <v>21</v>
      </c>
      <c r="E24" s="110">
        <v>3.0</v>
      </c>
      <c r="F24" s="30"/>
      <c r="G24" s="31"/>
      <c r="H24" s="44"/>
      <c r="I24" s="4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109"/>
      <c r="B25" s="108"/>
      <c r="C25" s="28"/>
      <c r="D25" s="39"/>
      <c r="E25" s="110"/>
      <c r="F25" s="30"/>
      <c r="G25" s="31"/>
      <c r="H25" s="32"/>
      <c r="I25" s="4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09">
        <v>13.0</v>
      </c>
      <c r="B26" s="42"/>
      <c r="C26" s="28"/>
      <c r="D26" s="29"/>
      <c r="E26" s="29"/>
      <c r="F26" s="30"/>
      <c r="G26" s="31"/>
      <c r="H26" s="32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45" t="s">
        <v>38</v>
      </c>
      <c r="B27" s="46"/>
      <c r="C27" s="47"/>
      <c r="D27" s="23"/>
      <c r="E27" s="23"/>
      <c r="F27" s="23"/>
      <c r="G27" s="23"/>
      <c r="H27" s="4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09">
        <v>1.0</v>
      </c>
      <c r="B28" s="108" t="s">
        <v>136</v>
      </c>
      <c r="C28" s="28"/>
      <c r="D28" s="39" t="s">
        <v>35</v>
      </c>
      <c r="E28" s="39">
        <v>5.0</v>
      </c>
      <c r="F28" s="49"/>
      <c r="G28" s="31"/>
      <c r="H28" s="44"/>
      <c r="I28" s="4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42"/>
      <c r="C29" s="28"/>
      <c r="D29" s="29"/>
      <c r="E29" s="29"/>
      <c r="F29" s="49"/>
      <c r="G29" s="31"/>
      <c r="H29" s="44"/>
      <c r="I29" s="4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29"/>
      <c r="E30" s="30"/>
      <c r="F30" s="49"/>
      <c r="G30" s="31"/>
      <c r="H30" s="44"/>
      <c r="I30" s="4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26"/>
      <c r="B31" s="50"/>
      <c r="C31" s="51"/>
      <c r="D31" s="30"/>
      <c r="E31" s="30"/>
      <c r="F31" s="52"/>
      <c r="G31" s="53"/>
      <c r="H31" s="5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55" t="s">
        <v>39</v>
      </c>
      <c r="B32" s="56"/>
      <c r="C32" s="56"/>
      <c r="D32" s="56"/>
      <c r="E32" s="56"/>
      <c r="F32" s="17"/>
      <c r="G32" s="57"/>
      <c r="H32" s="5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9"/>
      <c r="B33" s="59"/>
      <c r="C33" s="59"/>
      <c r="D33" s="59"/>
      <c r="E33" s="59"/>
      <c r="F33" s="59"/>
      <c r="G33" s="60"/>
      <c r="H33" s="6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62"/>
      <c r="B34" s="63" t="s">
        <v>40</v>
      </c>
      <c r="C34" s="59"/>
      <c r="D34" s="62"/>
      <c r="E34" s="1"/>
      <c r="F34" s="1"/>
      <c r="G34" s="6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62"/>
      <c r="B35" s="111" t="s">
        <v>137</v>
      </c>
      <c r="C35" s="61"/>
      <c r="D35" s="62"/>
      <c r="E35" s="1"/>
      <c r="F35" s="1"/>
      <c r="G35" s="6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62"/>
      <c r="B36" s="62"/>
      <c r="C36" s="62"/>
      <c r="D36" s="62"/>
      <c r="E36" s="62"/>
      <c r="F36" s="62"/>
      <c r="G36" s="6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"/>
      <c r="C37" s="61" t="s">
        <v>42</v>
      </c>
      <c r="D37" s="1"/>
      <c r="E37" s="1"/>
      <c r="F37" s="1"/>
      <c r="G37" s="61" t="s">
        <v>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2.0" customHeight="1">
      <c r="A38" s="62"/>
      <c r="B38" s="1"/>
      <c r="C38" s="61"/>
      <c r="D38" s="62"/>
      <c r="E38" s="1"/>
      <c r="F38" s="1"/>
      <c r="G38" s="6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4" t="s">
        <v>44</v>
      </c>
      <c r="D39" s="65"/>
      <c r="E39" s="1"/>
      <c r="F39" s="1"/>
      <c r="G39" s="64" t="s">
        <v>45</v>
      </c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62"/>
      <c r="B40" s="1"/>
      <c r="C40" s="66" t="s">
        <v>46</v>
      </c>
      <c r="D40" s="67"/>
      <c r="E40" s="1"/>
      <c r="F40" s="1"/>
      <c r="G40" s="66" t="s">
        <v>47</v>
      </c>
      <c r="H40" s="6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H2"/>
    <mergeCell ref="A9:A10"/>
    <mergeCell ref="D9:D10"/>
    <mergeCell ref="E9:E10"/>
    <mergeCell ref="F9:F10"/>
    <mergeCell ref="G9:G10"/>
    <mergeCell ref="H9:H10"/>
    <mergeCell ref="B9:C10"/>
    <mergeCell ref="B11:C11"/>
    <mergeCell ref="A12:C12"/>
    <mergeCell ref="B13:C13"/>
    <mergeCell ref="B14:C14"/>
    <mergeCell ref="B15:C15"/>
    <mergeCell ref="B16:C16"/>
    <mergeCell ref="B25:C25"/>
    <mergeCell ref="B26:C26"/>
    <mergeCell ref="A27:C27"/>
    <mergeCell ref="B28:C28"/>
    <mergeCell ref="B29:C29"/>
    <mergeCell ref="B30:C30"/>
    <mergeCell ref="A32:F32"/>
    <mergeCell ref="B17:C17"/>
    <mergeCell ref="B18:C18"/>
    <mergeCell ref="B19:C19"/>
    <mergeCell ref="B20:C20"/>
    <mergeCell ref="B21:C21"/>
    <mergeCell ref="B23:C23"/>
    <mergeCell ref="B24:C24"/>
  </mergeCells>
  <printOptions horizontalCentered="1"/>
  <pageMargins bottom="0.736220472" footer="0.0" header="0.0" left="0.236220472440945" right="0.236220472440945" top="0.433070866141732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58.43"/>
    <col customWidth="1" min="4" max="4" width="14.29"/>
    <col customWidth="1" min="5" max="10" width="8.71"/>
    <col customWidth="1" min="11" max="11" width="25.86"/>
    <col customWidth="1" min="12" max="12" width="9.86"/>
    <col customWidth="1" min="13" max="26" width="9.0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68" t="s">
        <v>49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tr">
        <f>'01 CKP-T'!C4</f>
        <v>:  BPS Provinsi Jambi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tr">
        <f>'01 CKP-T'!C5</f>
        <v>:  Sandy Pradana, S.ST.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tr">
        <f>'01 CKP-T'!C6</f>
        <v>:  Pelaksana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" t="str">
        <f>'06 CKP-T'!C7</f>
        <v>:  1 - 30 Juni 2022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69" t="s">
        <v>11</v>
      </c>
      <c r="C9" s="6"/>
      <c r="D9" s="7" t="s">
        <v>12</v>
      </c>
      <c r="E9" s="70" t="s">
        <v>50</v>
      </c>
      <c r="F9" s="71"/>
      <c r="G9" s="72"/>
      <c r="H9" s="8" t="s">
        <v>51</v>
      </c>
      <c r="I9" s="8" t="s">
        <v>14</v>
      </c>
      <c r="J9" s="8" t="s">
        <v>15</v>
      </c>
      <c r="K9" s="9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73" t="s">
        <v>52</v>
      </c>
      <c r="F10" s="73" t="s">
        <v>53</v>
      </c>
      <c r="G10" s="73" t="s">
        <v>54</v>
      </c>
      <c r="H10" s="13"/>
      <c r="I10" s="13"/>
      <c r="J10" s="13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G11" si="1">D11-1</f>
        <v>-4</v>
      </c>
      <c r="F11" s="18">
        <f t="shared" si="1"/>
        <v>-5</v>
      </c>
      <c r="G11" s="18">
        <f t="shared" si="1"/>
        <v>-6</v>
      </c>
      <c r="H11" s="18">
        <v>-7.0</v>
      </c>
      <c r="I11" s="18">
        <v>-8.0</v>
      </c>
      <c r="J11" s="18">
        <v>-9.0</v>
      </c>
      <c r="K11" s="19">
        <f>J11-1</f>
        <v>-10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45" t="s">
        <v>17</v>
      </c>
      <c r="B12" s="46"/>
      <c r="C12" s="47"/>
      <c r="D12" s="23"/>
      <c r="E12" s="23"/>
      <c r="F12" s="23"/>
      <c r="G12" s="23"/>
      <c r="H12" s="23"/>
      <c r="I12" s="23"/>
      <c r="J12" s="23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5.25" customHeight="1">
      <c r="A13" s="109">
        <v>1.0</v>
      </c>
      <c r="B13" s="74" t="str">
        <f>'06 CKP-T'!B13:C13</f>
        <v>Menjadi operator pada Rilis BRS</v>
      </c>
      <c r="C13" s="28"/>
      <c r="D13" s="30" t="str">
        <f>'06 CKP-T'!D13</f>
        <v>Hari</v>
      </c>
      <c r="E13" s="30">
        <f>'06 CKP-T'!E13</f>
        <v>1</v>
      </c>
      <c r="F13" s="30">
        <f t="shared" ref="F13:F24" si="2">E13</f>
        <v>1</v>
      </c>
      <c r="G13" s="31">
        <f t="shared" ref="G13:G24" si="3">F13/E13*100</f>
        <v>100</v>
      </c>
      <c r="H13" s="75">
        <v>98.0</v>
      </c>
      <c r="I13" s="30"/>
      <c r="J13" s="76"/>
      <c r="K13" s="7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09">
        <v>2.0</v>
      </c>
      <c r="B14" s="74" t="str">
        <f>'06 CKP-T'!B14:C14</f>
        <v>Melayani permintaan Halosis</v>
      </c>
      <c r="C14" s="28"/>
      <c r="D14" s="30" t="str">
        <f>'06 CKP-T'!D14</f>
        <v>Proses</v>
      </c>
      <c r="E14" s="30">
        <f>'06 CKP-T'!E14</f>
        <v>3</v>
      </c>
      <c r="F14" s="30">
        <f t="shared" si="2"/>
        <v>3</v>
      </c>
      <c r="G14" s="31">
        <f t="shared" si="3"/>
        <v>100</v>
      </c>
      <c r="H14" s="75">
        <v>98.0</v>
      </c>
      <c r="I14" s="31"/>
      <c r="J14" s="76"/>
      <c r="K14" s="117" t="s">
        <v>138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9">
        <v>3.0</v>
      </c>
      <c r="B15" s="74" t="str">
        <f>'06 CKP-T'!B15:C15</f>
        <v>Menjadi Host Zoom Meeting/ menyediakan akses Zoom meeting</v>
      </c>
      <c r="C15" s="28"/>
      <c r="D15" s="30" t="str">
        <f>'06 CKP-T'!D15</f>
        <v>Hari</v>
      </c>
      <c r="E15" s="30">
        <f>'06 CKP-T'!E15</f>
        <v>13</v>
      </c>
      <c r="F15" s="30">
        <f t="shared" si="2"/>
        <v>13</v>
      </c>
      <c r="G15" s="31">
        <f t="shared" si="3"/>
        <v>100</v>
      </c>
      <c r="H15" s="75">
        <v>98.0</v>
      </c>
      <c r="I15" s="30"/>
      <c r="J15" s="76"/>
      <c r="K15" s="7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9">
        <v>4.0</v>
      </c>
      <c r="B16" s="74" t="str">
        <f>'06 CKP-T'!B16:C16</f>
        <v>Menyiapkan draft surat menyurat yang diteruskan ke BPS Kab/Kota Se Provinsi Jambi</v>
      </c>
      <c r="C16" s="28"/>
      <c r="D16" s="30" t="str">
        <f>'06 CKP-T'!D16</f>
        <v>Surat</v>
      </c>
      <c r="E16" s="30">
        <f>'06 CKP-T'!E16</f>
        <v>2</v>
      </c>
      <c r="F16" s="30">
        <f t="shared" si="2"/>
        <v>2</v>
      </c>
      <c r="G16" s="31">
        <f t="shared" si="3"/>
        <v>100</v>
      </c>
      <c r="H16" s="75">
        <v>98.0</v>
      </c>
      <c r="I16" s="30"/>
      <c r="J16" s="76"/>
      <c r="K16" s="7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9">
        <v>5.0</v>
      </c>
      <c r="B17" s="74" t="str">
        <f>'06 CKP-T'!B17:C17</f>
        <v>Melakukan troubleshot Permasalahan aplikasi Fasih LF SP2020</v>
      </c>
      <c r="C17" s="28"/>
      <c r="D17" s="30" t="str">
        <f>'06 CKP-T'!D17</f>
        <v>Issue</v>
      </c>
      <c r="E17" s="30">
        <f>'06 CKP-T'!E17</f>
        <v>15</v>
      </c>
      <c r="F17" s="30">
        <f t="shared" si="2"/>
        <v>15</v>
      </c>
      <c r="G17" s="31">
        <f t="shared" si="3"/>
        <v>100</v>
      </c>
      <c r="H17" s="75">
        <v>98.0</v>
      </c>
      <c r="I17" s="30"/>
      <c r="J17" s="76"/>
      <c r="K17" s="7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52.5" customHeight="1">
      <c r="A18" s="109">
        <v>6.0</v>
      </c>
      <c r="B18" s="74" t="str">
        <f>'06 CKP-T'!B18:C18</f>
        <v>Pengawasan Lapangan dalam rangka LF SP2020</v>
      </c>
      <c r="C18" s="28"/>
      <c r="D18" s="30" t="str">
        <f>'06 CKP-T'!D18</f>
        <v>Hari</v>
      </c>
      <c r="E18" s="30">
        <f>'06 CKP-T'!E18</f>
        <v>6</v>
      </c>
      <c r="F18" s="30">
        <f t="shared" si="2"/>
        <v>6</v>
      </c>
      <c r="G18" s="31">
        <f t="shared" si="3"/>
        <v>100</v>
      </c>
      <c r="H18" s="75">
        <v>98.0</v>
      </c>
      <c r="I18" s="30"/>
      <c r="J18" s="76"/>
      <c r="K18" s="118" t="s">
        <v>139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09">
        <v>7.0</v>
      </c>
      <c r="B19" s="74" t="str">
        <f>'06 CKP-T'!B19:C19</f>
        <v>Mengikuti Refreshing pengolahan PAPI LF SP2020 </v>
      </c>
      <c r="C19" s="28"/>
      <c r="D19" s="30" t="str">
        <f>'06 CKP-T'!D19</f>
        <v>Jam</v>
      </c>
      <c r="E19" s="30">
        <f>'06 CKP-T'!E19</f>
        <v>3</v>
      </c>
      <c r="F19" s="30">
        <f t="shared" si="2"/>
        <v>3</v>
      </c>
      <c r="G19" s="31">
        <f t="shared" si="3"/>
        <v>100</v>
      </c>
      <c r="H19" s="75">
        <v>98.0</v>
      </c>
      <c r="I19" s="30"/>
      <c r="J19" s="76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0.5" customHeight="1">
      <c r="A20" s="109">
        <v>8.0</v>
      </c>
      <c r="B20" s="74" t="str">
        <f>'06 CKP-T'!B20:C20</f>
        <v>Menjadi Admin pada pelatihan Pembina Desa Cantik BPS Kab/Kota Se Provinsi Jambi 2022</v>
      </c>
      <c r="C20" s="28"/>
      <c r="D20" s="30" t="str">
        <f>'06 CKP-T'!D20</f>
        <v>Hari</v>
      </c>
      <c r="E20" s="30">
        <f>'06 CKP-T'!E20</f>
        <v>8</v>
      </c>
      <c r="F20" s="30">
        <f t="shared" si="2"/>
        <v>8</v>
      </c>
      <c r="G20" s="31">
        <f t="shared" si="3"/>
        <v>100</v>
      </c>
      <c r="H20" s="75">
        <v>98.0</v>
      </c>
      <c r="I20" s="30"/>
      <c r="J20" s="76"/>
      <c r="K20" s="1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09">
        <v>9.0</v>
      </c>
      <c r="B21" s="74" t="str">
        <f>'06 CKP-T'!B21:C21</f>
        <v>Monitoring progress pengolahan muatan Wilkerstat ST2023</v>
      </c>
      <c r="C21" s="28"/>
      <c r="D21" s="30" t="str">
        <f>'06 CKP-T'!D21</f>
        <v>Hari</v>
      </c>
      <c r="E21" s="30">
        <f>'06 CKP-T'!E21</f>
        <v>2</v>
      </c>
      <c r="F21" s="30">
        <f t="shared" si="2"/>
        <v>2</v>
      </c>
      <c r="G21" s="31">
        <f t="shared" si="3"/>
        <v>100</v>
      </c>
      <c r="H21" s="75">
        <v>98.0</v>
      </c>
      <c r="I21" s="30"/>
      <c r="J21" s="76"/>
      <c r="K21" s="4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9.25" customHeight="1">
      <c r="A22" s="109">
        <v>10.0</v>
      </c>
      <c r="B22" s="74" t="str">
        <f>'06 CKP-T'!B22:C22</f>
        <v>Melakukan pemeriksaan dan persetejuan pengajuan perubahan MS dan MB pada web FRS</v>
      </c>
      <c r="C22" s="28"/>
      <c r="D22" s="30" t="str">
        <f>'06 CKP-T'!D22</f>
        <v>Proses</v>
      </c>
      <c r="E22" s="30">
        <f>'06 CKP-T'!E22</f>
        <v>60</v>
      </c>
      <c r="F22" s="30">
        <f t="shared" si="2"/>
        <v>60</v>
      </c>
      <c r="G22" s="31">
        <f t="shared" si="3"/>
        <v>100</v>
      </c>
      <c r="H22" s="75">
        <v>98.0</v>
      </c>
      <c r="I22" s="30"/>
      <c r="J22" s="76"/>
      <c r="K22" s="115" t="s">
        <v>140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09">
        <v>11.0</v>
      </c>
      <c r="B23" s="74" t="str">
        <f>'06 CKP-T'!B23:C23</f>
        <v>Instalasi aplikasi Ujian PMB STIS tahap 2</v>
      </c>
      <c r="C23" s="28"/>
      <c r="D23" s="30" t="str">
        <f>'06 CKP-T'!D23</f>
        <v>Hari</v>
      </c>
      <c r="E23" s="30">
        <f>'06 CKP-T'!E23</f>
        <v>2</v>
      </c>
      <c r="F23" s="30">
        <f t="shared" si="2"/>
        <v>2</v>
      </c>
      <c r="G23" s="31">
        <f t="shared" si="3"/>
        <v>100</v>
      </c>
      <c r="H23" s="75">
        <v>98.0</v>
      </c>
      <c r="I23" s="30"/>
      <c r="J23" s="76"/>
      <c r="K23" s="119" t="s">
        <v>141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75" customHeight="1">
      <c r="A24" s="109">
        <v>12.0</v>
      </c>
      <c r="B24" s="74" t="str">
        <f>'06 CKP-T'!B24:C24</f>
        <v>Mengikuti kegiatan Ajang Knowledge Sharing Kito "Belajar R Studio dari Nol"</v>
      </c>
      <c r="C24" s="28"/>
      <c r="D24" s="30" t="str">
        <f>'06 CKP-T'!D24</f>
        <v>Jam</v>
      </c>
      <c r="E24" s="30">
        <f>'06 CKP-T'!E24</f>
        <v>3</v>
      </c>
      <c r="F24" s="30">
        <f t="shared" si="2"/>
        <v>3</v>
      </c>
      <c r="G24" s="31">
        <f t="shared" si="3"/>
        <v>100</v>
      </c>
      <c r="H24" s="75">
        <v>98.0</v>
      </c>
      <c r="I24" s="30"/>
      <c r="J24" s="76"/>
      <c r="K24" s="116" t="s">
        <v>142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109"/>
      <c r="B25" s="74"/>
      <c r="C25" s="28"/>
      <c r="D25" s="30"/>
      <c r="E25" s="30"/>
      <c r="F25" s="30"/>
      <c r="G25" s="31"/>
      <c r="H25" s="75"/>
      <c r="I25" s="82"/>
      <c r="J25" s="83"/>
      <c r="K25" s="11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6"/>
      <c r="B26" s="74" t="str">
        <f>'04 CKP-T'!B26:C26</f>
        <v/>
      </c>
      <c r="C26" s="28"/>
      <c r="D26" s="30" t="str">
        <f>'02 CKP-T'!D26</f>
        <v/>
      </c>
      <c r="E26" s="30" t="str">
        <f>'02 CKP-T'!E26</f>
        <v/>
      </c>
      <c r="F26" s="30" t="str">
        <f>E26</f>
        <v/>
      </c>
      <c r="G26" s="31"/>
      <c r="H26" s="75"/>
      <c r="I26" s="82"/>
      <c r="J26" s="83"/>
      <c r="K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85" t="s">
        <v>38</v>
      </c>
      <c r="B27" s="86"/>
      <c r="C27" s="28"/>
      <c r="D27" s="30"/>
      <c r="E27" s="30"/>
      <c r="F27" s="30"/>
      <c r="G27" s="31"/>
      <c r="H27" s="23"/>
      <c r="I27" s="23"/>
      <c r="J27" s="23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09">
        <v>1.0</v>
      </c>
      <c r="B28" s="74" t="str">
        <f>'06 CKP-T'!B28:C28</f>
        <v>Melakukan upload artikel Jurnal Median pada Web</v>
      </c>
      <c r="C28" s="28"/>
      <c r="D28" s="30" t="str">
        <f>'06 CKP-T'!D28</f>
        <v>File</v>
      </c>
      <c r="E28" s="30">
        <f>'06 CKP-T'!E28</f>
        <v>5</v>
      </c>
      <c r="F28" s="30">
        <f>E28</f>
        <v>5</v>
      </c>
      <c r="G28" s="31">
        <f>F28/E28*100</f>
        <v>100</v>
      </c>
      <c r="H28" s="75">
        <v>99.0</v>
      </c>
      <c r="I28" s="31"/>
      <c r="J28" s="76"/>
      <c r="K28" s="4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50"/>
      <c r="C29" s="28"/>
      <c r="D29" s="30"/>
      <c r="E29" s="30"/>
      <c r="F29" s="30"/>
      <c r="G29" s="31"/>
      <c r="H29" s="31"/>
      <c r="I29" s="31"/>
      <c r="J29" s="76"/>
      <c r="K29" s="4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30"/>
      <c r="E30" s="30"/>
      <c r="F30" s="30"/>
      <c r="G30" s="31"/>
      <c r="H30" s="31"/>
      <c r="I30" s="31"/>
      <c r="J30" s="76"/>
      <c r="K30" s="4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88"/>
      <c r="B31" s="89"/>
      <c r="C31" s="90"/>
      <c r="D31" s="30"/>
      <c r="E31" s="30"/>
      <c r="F31" s="30"/>
      <c r="G31" s="31"/>
      <c r="H31" s="53"/>
      <c r="I31" s="53"/>
      <c r="J31" s="53"/>
      <c r="K31" s="5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91" t="s">
        <v>39</v>
      </c>
      <c r="B32" s="71"/>
      <c r="C32" s="71"/>
      <c r="D32" s="71"/>
      <c r="E32" s="71"/>
      <c r="F32" s="71"/>
      <c r="G32" s="71"/>
      <c r="H32" s="72"/>
      <c r="I32" s="92"/>
      <c r="J32" s="92">
        <f>SUM(J13:J30)</f>
        <v>0</v>
      </c>
      <c r="K32" s="9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94" t="s">
        <v>56</v>
      </c>
      <c r="B33" s="95"/>
      <c r="C33" s="95"/>
      <c r="D33" s="95"/>
      <c r="E33" s="95"/>
      <c r="F33" s="96"/>
      <c r="G33" s="97">
        <f>AVERAGE(G13:G24)</f>
        <v>100</v>
      </c>
      <c r="H33" s="97">
        <f>AVERAGE(H13:H30)</f>
        <v>98.07692308</v>
      </c>
      <c r="I33" s="98"/>
      <c r="J33" s="99"/>
      <c r="K33" s="10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01" t="s">
        <v>57</v>
      </c>
      <c r="B34" s="102"/>
      <c r="C34" s="102"/>
      <c r="D34" s="102"/>
      <c r="E34" s="102"/>
      <c r="F34" s="103"/>
      <c r="G34" s="104">
        <f>AVERAGE(G33:H33)</f>
        <v>99.03846154</v>
      </c>
      <c r="H34" s="103"/>
      <c r="I34" s="105"/>
      <c r="J34" s="12"/>
      <c r="K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9"/>
      <c r="B35" s="59"/>
      <c r="C35" s="59"/>
      <c r="D35" s="59"/>
      <c r="E35" s="59"/>
      <c r="F35" s="59"/>
      <c r="G35" s="60"/>
      <c r="H35" s="60"/>
      <c r="I35" s="60"/>
      <c r="J35" s="60"/>
      <c r="K35" s="6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62"/>
      <c r="B36" s="63" t="s">
        <v>58</v>
      </c>
      <c r="C36" s="59"/>
      <c r="D36" s="62"/>
      <c r="E36" s="1"/>
      <c r="F36" s="1"/>
      <c r="G36" s="62"/>
      <c r="H36" s="62"/>
      <c r="I36" s="62"/>
      <c r="J36" s="6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11" t="s">
        <v>143</v>
      </c>
      <c r="C37" s="61"/>
      <c r="D37" s="62"/>
      <c r="E37" s="1"/>
      <c r="F37" s="1"/>
      <c r="G37" s="62"/>
      <c r="H37" s="62"/>
      <c r="I37" s="62"/>
      <c r="J37" s="6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1" t="s">
        <v>42</v>
      </c>
      <c r="D39" s="61"/>
      <c r="E39" s="1"/>
      <c r="F39" s="1"/>
      <c r="G39" s="61"/>
      <c r="H39" s="61"/>
      <c r="I39" s="61"/>
      <c r="J39" s="61" t="s">
        <v>43</v>
      </c>
      <c r="K39" s="6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2.0" customHeight="1">
      <c r="A40" s="62"/>
      <c r="B40" s="1"/>
      <c r="C40" s="61"/>
      <c r="D40" s="61"/>
      <c r="E40" s="1"/>
      <c r="F40" s="1"/>
      <c r="G40" s="61"/>
      <c r="H40" s="61"/>
      <c r="I40" s="61"/>
      <c r="J40" s="61"/>
      <c r="K40" s="6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62"/>
      <c r="B41" s="1"/>
      <c r="C41" s="64" t="str">
        <f>'01 CKP-T'!C39</f>
        <v>Sandy Pradana, S.ST.</v>
      </c>
      <c r="D41" s="64"/>
      <c r="E41" s="1"/>
      <c r="F41" s="1"/>
      <c r="G41" s="61"/>
      <c r="H41" s="61"/>
      <c r="I41" s="61"/>
      <c r="J41" s="64" t="str">
        <f>'01 CKP-T'!G39</f>
        <v>Agus Widodo SST.,M.Si</v>
      </c>
      <c r="K41" s="6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2"/>
      <c r="B42" s="1"/>
      <c r="C42" s="66" t="str">
        <f>'01 CKP-T'!C40</f>
        <v>NIP. 19950818 201802 1 001</v>
      </c>
      <c r="D42" s="66"/>
      <c r="E42" s="1"/>
      <c r="F42" s="1"/>
      <c r="G42" s="61"/>
      <c r="H42" s="61"/>
      <c r="I42" s="61"/>
      <c r="J42" s="66" t="str">
        <f>'01 CKP-T'!G40</f>
        <v>NIP. 198008302002121003</v>
      </c>
      <c r="K42" s="6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.0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J9:J10"/>
    <mergeCell ref="K9:K10"/>
    <mergeCell ref="A2:K2"/>
    <mergeCell ref="A9:A10"/>
    <mergeCell ref="B9:C10"/>
    <mergeCell ref="D9:D10"/>
    <mergeCell ref="E9:G9"/>
    <mergeCell ref="H9:H10"/>
    <mergeCell ref="I9:I10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32:H32"/>
    <mergeCell ref="A33:F33"/>
    <mergeCell ref="I33:J34"/>
    <mergeCell ref="K33:K34"/>
    <mergeCell ref="A34:F34"/>
    <mergeCell ref="G34:H34"/>
    <mergeCell ref="B25:C25"/>
    <mergeCell ref="B26:C26"/>
    <mergeCell ref="A27:C27"/>
    <mergeCell ref="B28:C28"/>
    <mergeCell ref="B29:C29"/>
    <mergeCell ref="B30:C30"/>
    <mergeCell ref="B31:C31"/>
  </mergeCells>
  <printOptions horizontalCentered="1"/>
  <pageMargins bottom="0.236220472440945" footer="0.0" header="0.0" left="0.236220472440945" right="0.236220472440945" top="0.433070866141732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64.43"/>
    <col customWidth="1" min="4" max="4" width="14.29"/>
    <col customWidth="1" min="5" max="7" width="8.71"/>
    <col customWidth="1" min="8" max="8" width="27.14"/>
    <col customWidth="1" min="9" max="9" width="7.14"/>
    <col customWidth="1" min="10" max="26" width="9.0"/>
  </cols>
  <sheetData>
    <row r="1" ht="30.0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06" t="s">
        <v>144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5" t="s">
        <v>11</v>
      </c>
      <c r="C9" s="6"/>
      <c r="D9" s="7" t="s">
        <v>12</v>
      </c>
      <c r="E9" s="8" t="s">
        <v>13</v>
      </c>
      <c r="F9" s="8" t="s">
        <v>14</v>
      </c>
      <c r="G9" s="8" t="s">
        <v>15</v>
      </c>
      <c r="H9" s="9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H11" si="1">D11-1</f>
        <v>-4</v>
      </c>
      <c r="F11" s="18">
        <f t="shared" si="1"/>
        <v>-5</v>
      </c>
      <c r="G11" s="18">
        <f t="shared" si="1"/>
        <v>-6</v>
      </c>
      <c r="H11" s="19">
        <f t="shared" si="1"/>
        <v>-7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21" t="s">
        <v>17</v>
      </c>
      <c r="C12" s="22"/>
      <c r="D12" s="23"/>
      <c r="E12" s="23"/>
      <c r="F12" s="23"/>
      <c r="G12" s="23"/>
      <c r="H12" s="24"/>
      <c r="I12" s="2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6">
        <v>1.0</v>
      </c>
      <c r="B13" s="27" t="s">
        <v>18</v>
      </c>
      <c r="C13" s="28"/>
      <c r="D13" s="39" t="s">
        <v>37</v>
      </c>
      <c r="E13" s="39">
        <v>1.0</v>
      </c>
      <c r="F13" s="30"/>
      <c r="G13" s="31"/>
      <c r="H13" s="32"/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6">
        <v>2.0</v>
      </c>
      <c r="B14" s="107" t="s">
        <v>127</v>
      </c>
      <c r="C14" s="28"/>
      <c r="D14" s="39" t="s">
        <v>64</v>
      </c>
      <c r="E14" s="39">
        <v>2.0</v>
      </c>
      <c r="F14" s="30"/>
      <c r="G14" s="31"/>
      <c r="H14" s="32"/>
      <c r="I14" s="3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35">
        <v>3.0</v>
      </c>
      <c r="B15" s="107" t="s">
        <v>80</v>
      </c>
      <c r="C15" s="28"/>
      <c r="D15" s="39" t="s">
        <v>64</v>
      </c>
      <c r="E15" s="39">
        <v>2.0</v>
      </c>
      <c r="F15" s="30"/>
      <c r="G15" s="31"/>
      <c r="H15" s="32"/>
      <c r="I15" s="3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5">
        <v>4.0</v>
      </c>
      <c r="B16" s="107" t="s">
        <v>145</v>
      </c>
      <c r="C16" s="28"/>
      <c r="D16" s="39" t="s">
        <v>67</v>
      </c>
      <c r="E16" s="39">
        <v>1.0</v>
      </c>
      <c r="F16" s="30"/>
      <c r="G16" s="31"/>
      <c r="H16" s="32"/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v>5.0</v>
      </c>
      <c r="B17" s="107" t="s">
        <v>146</v>
      </c>
      <c r="C17" s="28"/>
      <c r="D17" s="39" t="s">
        <v>37</v>
      </c>
      <c r="E17" s="39">
        <v>20.0</v>
      </c>
      <c r="F17" s="30"/>
      <c r="G17" s="31"/>
      <c r="H17" s="32"/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5">
        <v>6.0</v>
      </c>
      <c r="B18" s="107" t="s">
        <v>147</v>
      </c>
      <c r="C18" s="28"/>
      <c r="D18" s="39" t="s">
        <v>35</v>
      </c>
      <c r="E18" s="39">
        <v>2.0</v>
      </c>
      <c r="F18" s="30"/>
      <c r="G18" s="31"/>
      <c r="H18" s="36"/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v>7.0</v>
      </c>
      <c r="B19" s="107" t="s">
        <v>148</v>
      </c>
      <c r="C19" s="28"/>
      <c r="D19" s="39" t="s">
        <v>64</v>
      </c>
      <c r="E19" s="39">
        <v>3.0</v>
      </c>
      <c r="F19" s="30"/>
      <c r="G19" s="31"/>
      <c r="H19" s="37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6">
        <v>8.0</v>
      </c>
      <c r="B20" s="107" t="s">
        <v>149</v>
      </c>
      <c r="C20" s="28"/>
      <c r="D20" s="39" t="s">
        <v>64</v>
      </c>
      <c r="E20" s="39">
        <v>100.0</v>
      </c>
      <c r="F20" s="30"/>
      <c r="G20" s="31"/>
      <c r="H20" s="37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6">
        <v>9.0</v>
      </c>
      <c r="B21" s="107" t="s">
        <v>150</v>
      </c>
      <c r="C21" s="28"/>
      <c r="D21" s="39" t="s">
        <v>151</v>
      </c>
      <c r="E21" s="39">
        <v>2.0</v>
      </c>
      <c r="F21" s="30"/>
      <c r="G21" s="31"/>
      <c r="H21" s="38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26">
        <v>10.0</v>
      </c>
      <c r="B22" s="107" t="s">
        <v>152</v>
      </c>
      <c r="C22" s="28"/>
      <c r="D22" s="39" t="s">
        <v>153</v>
      </c>
      <c r="E22" s="39">
        <v>2.0</v>
      </c>
      <c r="F22" s="30"/>
      <c r="G22" s="31"/>
      <c r="H22" s="40"/>
      <c r="I22" s="4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9">
        <v>11.0</v>
      </c>
      <c r="B23" s="107" t="s">
        <v>154</v>
      </c>
      <c r="C23" s="28"/>
      <c r="D23" s="39" t="s">
        <v>35</v>
      </c>
      <c r="E23" s="39">
        <v>2.0</v>
      </c>
      <c r="F23" s="30"/>
      <c r="G23" s="31"/>
      <c r="H23" s="44"/>
      <c r="I23" s="4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09">
        <v>12.0</v>
      </c>
      <c r="B24" s="108" t="s">
        <v>155</v>
      </c>
      <c r="C24" s="28"/>
      <c r="D24" s="39" t="s">
        <v>64</v>
      </c>
      <c r="E24" s="110">
        <v>10.0</v>
      </c>
      <c r="F24" s="30"/>
      <c r="G24" s="31"/>
      <c r="H24" s="44"/>
      <c r="I24" s="4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109">
        <v>13.0</v>
      </c>
      <c r="B25" s="108"/>
      <c r="C25" s="28"/>
      <c r="D25" s="39"/>
      <c r="E25" s="110"/>
      <c r="F25" s="30"/>
      <c r="G25" s="31"/>
      <c r="H25" s="32"/>
      <c r="I25" s="4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09">
        <v>14.0</v>
      </c>
      <c r="B26" s="108" t="s">
        <v>156</v>
      </c>
      <c r="C26" s="28"/>
      <c r="D26" s="120" t="s">
        <v>64</v>
      </c>
      <c r="E26" s="120">
        <v>3.0</v>
      </c>
      <c r="F26" s="30"/>
      <c r="G26" s="31"/>
      <c r="H26" s="32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09">
        <v>15.0</v>
      </c>
      <c r="B27" s="108" t="s">
        <v>157</v>
      </c>
      <c r="C27" s="28"/>
      <c r="D27" s="120" t="s">
        <v>21</v>
      </c>
      <c r="E27" s="120">
        <v>6.0</v>
      </c>
      <c r="F27" s="23"/>
      <c r="G27" s="23"/>
      <c r="H27" s="4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09">
        <v>16.0</v>
      </c>
      <c r="B28" s="108" t="s">
        <v>158</v>
      </c>
      <c r="C28" s="28"/>
      <c r="D28" s="120" t="s">
        <v>64</v>
      </c>
      <c r="E28" s="120">
        <v>2.0</v>
      </c>
      <c r="F28" s="23"/>
      <c r="G28" s="23"/>
      <c r="H28" s="4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8.5" customHeight="1">
      <c r="A29" s="109">
        <v>17.0</v>
      </c>
      <c r="B29" s="107" t="s">
        <v>159</v>
      </c>
      <c r="C29" s="28"/>
      <c r="D29" s="120" t="s">
        <v>37</v>
      </c>
      <c r="E29" s="120">
        <v>2.0</v>
      </c>
      <c r="F29" s="23"/>
      <c r="G29" s="23"/>
      <c r="H29" s="4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3.75" hidden="1" customHeight="1">
      <c r="A30" s="109"/>
      <c r="B30" s="107"/>
      <c r="C30" s="28"/>
      <c r="D30" s="120"/>
      <c r="E30" s="120"/>
      <c r="F30" s="23"/>
      <c r="G30" s="23"/>
      <c r="H30" s="4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hidden="1" customHeight="1">
      <c r="A31" s="109"/>
      <c r="B31" s="108"/>
      <c r="C31" s="28"/>
      <c r="D31" s="23"/>
      <c r="E31" s="23"/>
      <c r="F31" s="23"/>
      <c r="G31" s="23"/>
      <c r="H31" s="4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45" t="s">
        <v>38</v>
      </c>
      <c r="B32" s="46"/>
      <c r="C32" s="47"/>
      <c r="D32" s="23"/>
      <c r="E32" s="23"/>
      <c r="F32" s="23"/>
      <c r="G32" s="23"/>
      <c r="H32" s="4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75" customHeight="1">
      <c r="A33" s="109">
        <v>1.0</v>
      </c>
      <c r="B33" s="107" t="s">
        <v>160</v>
      </c>
      <c r="C33" s="28"/>
      <c r="D33" s="39" t="s">
        <v>28</v>
      </c>
      <c r="E33" s="39">
        <v>4.0</v>
      </c>
      <c r="F33" s="49"/>
      <c r="G33" s="31"/>
      <c r="H33" s="44"/>
      <c r="I33" s="4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09">
        <v>2.0</v>
      </c>
      <c r="B34" s="121" t="s">
        <v>161</v>
      </c>
      <c r="C34" s="122"/>
      <c r="D34" s="39" t="s">
        <v>21</v>
      </c>
      <c r="E34" s="39">
        <v>3.0</v>
      </c>
      <c r="F34" s="49"/>
      <c r="G34" s="31"/>
      <c r="H34" s="44"/>
      <c r="I34" s="4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6.25" customHeight="1">
      <c r="A35" s="109">
        <v>3.0</v>
      </c>
      <c r="B35" s="107" t="s">
        <v>162</v>
      </c>
      <c r="C35" s="28"/>
      <c r="D35" s="39" t="s">
        <v>64</v>
      </c>
      <c r="E35" s="110">
        <v>2.0</v>
      </c>
      <c r="F35" s="49"/>
      <c r="G35" s="31"/>
      <c r="H35" s="44"/>
      <c r="I35" s="4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09">
        <v>4.0</v>
      </c>
      <c r="B36" s="123" t="s">
        <v>163</v>
      </c>
      <c r="C36" s="51"/>
      <c r="D36" s="110" t="s">
        <v>64</v>
      </c>
      <c r="E36" s="110">
        <v>1.0</v>
      </c>
      <c r="F36" s="52"/>
      <c r="G36" s="53"/>
      <c r="H36" s="5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2.5" customHeight="1">
      <c r="A37" s="55" t="s">
        <v>39</v>
      </c>
      <c r="B37" s="56"/>
      <c r="C37" s="56"/>
      <c r="D37" s="56"/>
      <c r="E37" s="56"/>
      <c r="F37" s="17"/>
      <c r="G37" s="57"/>
      <c r="H37" s="5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59"/>
      <c r="B38" s="59"/>
      <c r="C38" s="59"/>
      <c r="D38" s="59"/>
      <c r="E38" s="59"/>
      <c r="F38" s="59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63" t="s">
        <v>40</v>
      </c>
      <c r="C39" s="59"/>
      <c r="D39" s="62"/>
      <c r="E39" s="1"/>
      <c r="F39" s="1"/>
      <c r="G39" s="6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62"/>
      <c r="B40" s="111" t="s">
        <v>143</v>
      </c>
      <c r="C40" s="61"/>
      <c r="D40" s="62"/>
      <c r="E40" s="1"/>
      <c r="F40" s="1"/>
      <c r="G40" s="6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62"/>
      <c r="B41" s="62"/>
      <c r="C41" s="62"/>
      <c r="D41" s="62"/>
      <c r="E41" s="62"/>
      <c r="F41" s="62"/>
      <c r="G41" s="6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2"/>
      <c r="B42" s="1"/>
      <c r="C42" s="61" t="s">
        <v>42</v>
      </c>
      <c r="D42" s="1"/>
      <c r="E42" s="1"/>
      <c r="F42" s="1"/>
      <c r="G42" s="61" t="s">
        <v>43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42.0" customHeight="1">
      <c r="A43" s="62"/>
      <c r="B43" s="1"/>
      <c r="C43" s="61"/>
      <c r="D43" s="62"/>
      <c r="E43" s="1"/>
      <c r="F43" s="1"/>
      <c r="G43" s="6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62"/>
      <c r="B44" s="1"/>
      <c r="C44" s="64" t="s">
        <v>44</v>
      </c>
      <c r="D44" s="65"/>
      <c r="E44" s="1"/>
      <c r="F44" s="1"/>
      <c r="G44" s="64" t="s">
        <v>45</v>
      </c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62"/>
      <c r="B45" s="1"/>
      <c r="C45" s="66" t="s">
        <v>46</v>
      </c>
      <c r="D45" s="67"/>
      <c r="E45" s="1"/>
      <c r="F45" s="1"/>
      <c r="G45" s="66" t="s">
        <v>47</v>
      </c>
      <c r="H45" s="6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3">
    <mergeCell ref="A2:H2"/>
    <mergeCell ref="A9:A10"/>
    <mergeCell ref="D9:D10"/>
    <mergeCell ref="E9:E10"/>
    <mergeCell ref="F9:F10"/>
    <mergeCell ref="G9:G10"/>
    <mergeCell ref="H9:H10"/>
    <mergeCell ref="B9:C10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B22:C22"/>
    <mergeCell ref="A32:C32"/>
    <mergeCell ref="B33:C33"/>
    <mergeCell ref="B35:C35"/>
    <mergeCell ref="A37:F37"/>
    <mergeCell ref="B25:C25"/>
    <mergeCell ref="B30:C30"/>
    <mergeCell ref="B31:C31"/>
    <mergeCell ref="B26:C26"/>
    <mergeCell ref="B27:C27"/>
    <mergeCell ref="B28:C28"/>
    <mergeCell ref="B29:C29"/>
  </mergeCells>
  <hyperlinks>
    <hyperlink r:id="rId1" ref="B36"/>
  </hyperlinks>
  <printOptions horizontalCentered="1"/>
  <pageMargins bottom="0.736220472" footer="0.0" header="0.0" left="0.236220472440945" right="0.236220472440945" top="0.433070866141732"/>
  <pageSetup paperSize="9" orientation="landscape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58.43"/>
    <col customWidth="1" min="4" max="4" width="14.29"/>
    <col customWidth="1" min="5" max="10" width="8.71"/>
    <col customWidth="1" min="11" max="11" width="25.86"/>
    <col customWidth="1" min="12" max="12" width="9.86"/>
    <col customWidth="1" min="13" max="26" width="9.0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68" t="s">
        <v>49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tr">
        <f>'01 CKP-T'!C4</f>
        <v>:  BPS Provinsi Jambi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tr">
        <f>'01 CKP-T'!C5</f>
        <v>:  Sandy Pradana, S.ST.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tr">
        <f>'01 CKP-T'!C6</f>
        <v>:  Pelaksana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" t="str">
        <f>'07 CKP-T'!C7</f>
        <v>:  1 - 31 Juli 2022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69" t="s">
        <v>11</v>
      </c>
      <c r="C9" s="6"/>
      <c r="D9" s="7" t="s">
        <v>12</v>
      </c>
      <c r="E9" s="70" t="s">
        <v>50</v>
      </c>
      <c r="F9" s="71"/>
      <c r="G9" s="72"/>
      <c r="H9" s="8" t="s">
        <v>51</v>
      </c>
      <c r="I9" s="8" t="s">
        <v>14</v>
      </c>
      <c r="J9" s="8" t="s">
        <v>15</v>
      </c>
      <c r="K9" s="9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73" t="s">
        <v>52</v>
      </c>
      <c r="F10" s="73" t="s">
        <v>53</v>
      </c>
      <c r="G10" s="73" t="s">
        <v>54</v>
      </c>
      <c r="H10" s="13"/>
      <c r="I10" s="13"/>
      <c r="J10" s="13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G11" si="1">D11-1</f>
        <v>-4</v>
      </c>
      <c r="F11" s="18">
        <f t="shared" si="1"/>
        <v>-5</v>
      </c>
      <c r="G11" s="18">
        <f t="shared" si="1"/>
        <v>-6</v>
      </c>
      <c r="H11" s="18">
        <v>-7.0</v>
      </c>
      <c r="I11" s="18">
        <v>-8.0</v>
      </c>
      <c r="J11" s="18">
        <v>-9.0</v>
      </c>
      <c r="K11" s="19">
        <f>J11-1</f>
        <v>-10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45" t="s">
        <v>17</v>
      </c>
      <c r="B12" s="46"/>
      <c r="C12" s="47"/>
      <c r="D12" s="23"/>
      <c r="E12" s="23"/>
      <c r="F12" s="23"/>
      <c r="G12" s="23"/>
      <c r="H12" s="23"/>
      <c r="I12" s="23"/>
      <c r="J12" s="23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5.25" customHeight="1">
      <c r="A13" s="109">
        <v>1.0</v>
      </c>
      <c r="B13" s="74" t="str">
        <f>'07 CKP-T'!B13:C13</f>
        <v>Menjadi operator pada Rilis BRS</v>
      </c>
      <c r="C13" s="28"/>
      <c r="D13" s="30" t="str">
        <f>'07 CKP-T'!D13</f>
        <v>Hari</v>
      </c>
      <c r="E13" s="30">
        <f>'07 CKP-T'!E13</f>
        <v>1</v>
      </c>
      <c r="F13" s="30">
        <f t="shared" ref="F13:F29" si="2">E13</f>
        <v>1</v>
      </c>
      <c r="G13" s="31">
        <f t="shared" ref="G13:G29" si="3">F13/E13*100</f>
        <v>100</v>
      </c>
      <c r="H13" s="75">
        <v>98.0</v>
      </c>
      <c r="I13" s="30"/>
      <c r="J13" s="76"/>
      <c r="K13" s="7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09">
        <v>2.0</v>
      </c>
      <c r="B14" s="74" t="str">
        <f>'07 CKP-T'!B14:C14</f>
        <v>Melayani permintaan Halosis</v>
      </c>
      <c r="C14" s="28"/>
      <c r="D14" s="30" t="str">
        <f>'07 CKP-T'!D14</f>
        <v>Proses</v>
      </c>
      <c r="E14" s="30">
        <f>'07 CKP-T'!E14</f>
        <v>2</v>
      </c>
      <c r="F14" s="30">
        <f t="shared" si="2"/>
        <v>2</v>
      </c>
      <c r="G14" s="31">
        <f t="shared" si="3"/>
        <v>100</v>
      </c>
      <c r="H14" s="75">
        <v>98.0</v>
      </c>
      <c r="I14" s="31"/>
      <c r="J14" s="76"/>
      <c r="K14" s="117" t="s">
        <v>164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9">
        <v>3.0</v>
      </c>
      <c r="B15" s="74" t="str">
        <f>'07 CKP-T'!B15:C15</f>
        <v>Menjadi Host Zoom Meeting/ menyediakan akses Zoom meeting</v>
      </c>
      <c r="C15" s="28"/>
      <c r="D15" s="30" t="str">
        <f>'07 CKP-T'!D15</f>
        <v>Proses</v>
      </c>
      <c r="E15" s="30">
        <f>'07 CKP-T'!E15</f>
        <v>2</v>
      </c>
      <c r="F15" s="30">
        <f t="shared" si="2"/>
        <v>2</v>
      </c>
      <c r="G15" s="31">
        <f t="shared" si="3"/>
        <v>100</v>
      </c>
      <c r="H15" s="75">
        <v>98.0</v>
      </c>
      <c r="I15" s="30"/>
      <c r="J15" s="76"/>
      <c r="K15" s="7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9">
        <v>4.0</v>
      </c>
      <c r="B16" s="74" t="str">
        <f>'07 CKP-T'!B16:C16</f>
        <v>Menyiapkan draft surat menyurat</v>
      </c>
      <c r="C16" s="28"/>
      <c r="D16" s="30" t="str">
        <f>'07 CKP-T'!D16</f>
        <v>Surat</v>
      </c>
      <c r="E16" s="30">
        <f>'07 CKP-T'!E16</f>
        <v>1</v>
      </c>
      <c r="F16" s="30">
        <f t="shared" si="2"/>
        <v>1</v>
      </c>
      <c r="G16" s="31">
        <f t="shared" si="3"/>
        <v>100</v>
      </c>
      <c r="H16" s="75">
        <v>98.0</v>
      </c>
      <c r="I16" s="30"/>
      <c r="J16" s="76"/>
      <c r="K16" s="7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7.25" customHeight="1">
      <c r="A17" s="109">
        <v>5.0</v>
      </c>
      <c r="B17" s="74" t="str">
        <f>'07 CKP-T'!B17:C17</f>
        <v>Pengawasan Pengolahan Dokumen PAPI LF SP2020</v>
      </c>
      <c r="C17" s="28"/>
      <c r="D17" s="30" t="str">
        <f>'07 CKP-T'!D17</f>
        <v>Hari</v>
      </c>
      <c r="E17" s="30">
        <f>'07 CKP-T'!E17</f>
        <v>20</v>
      </c>
      <c r="F17" s="30">
        <f t="shared" si="2"/>
        <v>20</v>
      </c>
      <c r="G17" s="31">
        <f t="shared" si="3"/>
        <v>100</v>
      </c>
      <c r="H17" s="75">
        <v>98.0</v>
      </c>
      <c r="I17" s="30"/>
      <c r="J17" s="76"/>
      <c r="K17" s="119" t="s">
        <v>165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52.5" customHeight="1">
      <c r="A18" s="109">
        <v>6.0</v>
      </c>
      <c r="B18" s="74" t="str">
        <f>'07 CKP-T'!B18:C18</f>
        <v>Perancangan Database Sistem Informasi Pelaporan Harian Pegawai (SIPHP) dan Sistem Integrasi Penulisan Berita dan Berita (SIPBetul)</v>
      </c>
      <c r="C18" s="28"/>
      <c r="D18" s="30" t="str">
        <f>'07 CKP-T'!D18</f>
        <v>File</v>
      </c>
      <c r="E18" s="30">
        <f>'07 CKP-T'!E18</f>
        <v>2</v>
      </c>
      <c r="F18" s="30">
        <f t="shared" si="2"/>
        <v>2</v>
      </c>
      <c r="G18" s="31">
        <f t="shared" si="3"/>
        <v>100</v>
      </c>
      <c r="H18" s="75">
        <v>99.0</v>
      </c>
      <c r="I18" s="30"/>
      <c r="J18" s="76"/>
      <c r="K18" s="118" t="s">
        <v>166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09">
        <v>7.0</v>
      </c>
      <c r="B19" s="74" t="str">
        <f>'07 CKP-T'!B19:C19</f>
        <v>Pengecekkan Peta SLS hasil pengolahan Peta Wilkerstat ST2023</v>
      </c>
      <c r="C19" s="28"/>
      <c r="D19" s="30" t="str">
        <f>'07 CKP-T'!D19</f>
        <v>Proses</v>
      </c>
      <c r="E19" s="30">
        <f>'07 CKP-T'!E19</f>
        <v>3</v>
      </c>
      <c r="F19" s="30">
        <f t="shared" si="2"/>
        <v>3</v>
      </c>
      <c r="G19" s="31">
        <f t="shared" si="3"/>
        <v>100</v>
      </c>
      <c r="H19" s="75">
        <v>98.0</v>
      </c>
      <c r="I19" s="30"/>
      <c r="J19" s="76"/>
      <c r="K19" s="112" t="s">
        <v>167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9.25" customHeight="1">
      <c r="A20" s="109">
        <v>8.0</v>
      </c>
      <c r="B20" s="74" t="str">
        <f>'07 CKP-T'!B20:C20</f>
        <v>Document Review LFSP2020</v>
      </c>
      <c r="C20" s="28"/>
      <c r="D20" s="30" t="str">
        <f>'07 CKP-T'!D20</f>
        <v>Proses</v>
      </c>
      <c r="E20" s="30">
        <f>'07 CKP-T'!E20</f>
        <v>100</v>
      </c>
      <c r="F20" s="30">
        <f t="shared" si="2"/>
        <v>100</v>
      </c>
      <c r="G20" s="31">
        <f t="shared" si="3"/>
        <v>100</v>
      </c>
      <c r="H20" s="75">
        <v>98.0</v>
      </c>
      <c r="I20" s="30"/>
      <c r="J20" s="76"/>
      <c r="K20" s="1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09">
        <v>9.0</v>
      </c>
      <c r="B21" s="74" t="str">
        <f>'07 CKP-T'!B21:C21</f>
        <v>Reset PC/ Instalasi Sistem Operasi dan aplikasi pendukung</v>
      </c>
      <c r="C21" s="28"/>
      <c r="D21" s="30" t="str">
        <f>'07 CKP-T'!D21</f>
        <v>PC</v>
      </c>
      <c r="E21" s="30">
        <f>'07 CKP-T'!E21</f>
        <v>2</v>
      </c>
      <c r="F21" s="30">
        <f t="shared" si="2"/>
        <v>2</v>
      </c>
      <c r="G21" s="31">
        <f t="shared" si="3"/>
        <v>100</v>
      </c>
      <c r="H21" s="75">
        <v>98.0</v>
      </c>
      <c r="I21" s="30"/>
      <c r="J21" s="76"/>
      <c r="K21" s="115" t="s">
        <v>168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9.25" customHeight="1">
      <c r="A22" s="109">
        <v>10.0</v>
      </c>
      <c r="B22" s="74" t="str">
        <f>'07 CKP-T'!B22:C22</f>
        <v>Impelementasi Database Master Pegawai untuk Sistem Informasi Pelaporan Harian Pegawai (SIPHP) dan Sistem Integrasi Penulisan Berita dan Berita (SIPBetul)</v>
      </c>
      <c r="C22" s="28"/>
      <c r="D22" s="30" t="str">
        <f>'07 CKP-T'!D22</f>
        <v>Database</v>
      </c>
      <c r="E22" s="30">
        <f>'07 CKP-T'!E22</f>
        <v>2</v>
      </c>
      <c r="F22" s="30">
        <f t="shared" si="2"/>
        <v>2</v>
      </c>
      <c r="G22" s="31">
        <f t="shared" si="3"/>
        <v>100</v>
      </c>
      <c r="H22" s="75">
        <v>99.0</v>
      </c>
      <c r="I22" s="30"/>
      <c r="J22" s="76"/>
      <c r="K22" s="115" t="s">
        <v>169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09">
        <v>11.0</v>
      </c>
      <c r="B23" s="74" t="str">
        <f>'07 CKP-T'!B23:C23</f>
        <v>Perancangan User Interface SIPHP dan SIPBetul</v>
      </c>
      <c r="C23" s="28"/>
      <c r="D23" s="30" t="str">
        <f>'07 CKP-T'!D23</f>
        <v>File</v>
      </c>
      <c r="E23" s="30">
        <f>'07 CKP-T'!E23</f>
        <v>2</v>
      </c>
      <c r="F23" s="30">
        <f t="shared" si="2"/>
        <v>2</v>
      </c>
      <c r="G23" s="31">
        <f t="shared" si="3"/>
        <v>100</v>
      </c>
      <c r="H23" s="75">
        <v>99.0</v>
      </c>
      <c r="I23" s="30"/>
      <c r="J23" s="76"/>
      <c r="K23" s="119" t="s">
        <v>170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0.5" customHeight="1">
      <c r="A24" s="109">
        <v>12.0</v>
      </c>
      <c r="B24" s="74" t="str">
        <f>'07 CKP-T'!B24:C24</f>
        <v>Instalasi aplikasi dan patch pengolahan LF SP2020 PAPI</v>
      </c>
      <c r="C24" s="28"/>
      <c r="D24" s="30" t="str">
        <f>'07 CKP-T'!D24</f>
        <v>Proses</v>
      </c>
      <c r="E24" s="30">
        <f>'07 CKP-T'!E24</f>
        <v>10</v>
      </c>
      <c r="F24" s="30">
        <f t="shared" si="2"/>
        <v>10</v>
      </c>
      <c r="G24" s="31">
        <f t="shared" si="3"/>
        <v>100</v>
      </c>
      <c r="H24" s="75">
        <v>98.0</v>
      </c>
      <c r="I24" s="30"/>
      <c r="J24" s="76"/>
      <c r="K24" s="115" t="s">
        <v>171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109">
        <v>13.0</v>
      </c>
      <c r="B25" s="74" t="str">
        <f>'07 CKP-T'!B25:C25</f>
        <v/>
      </c>
      <c r="C25" s="28"/>
      <c r="D25" s="30" t="str">
        <f>'07 CKP-T'!D25</f>
        <v/>
      </c>
      <c r="E25" s="30" t="str">
        <f>'07 CKP-T'!E25</f>
        <v/>
      </c>
      <c r="F25" s="30" t="str">
        <f t="shared" si="2"/>
        <v/>
      </c>
      <c r="G25" s="31" t="str">
        <f t="shared" si="3"/>
        <v>#DIV/0!</v>
      </c>
      <c r="H25" s="75">
        <v>98.0</v>
      </c>
      <c r="I25" s="82"/>
      <c r="J25" s="83"/>
      <c r="K25" s="11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75" customHeight="1">
      <c r="A26" s="109">
        <v>14.0</v>
      </c>
      <c r="B26" s="74" t="str">
        <f>'07 CKP-T'!B26:C26</f>
        <v>Upload Permintaan Halosis Pegawai </v>
      </c>
      <c r="C26" s="28"/>
      <c r="D26" s="124" t="str">
        <f>'07 CKP-T'!D26</f>
        <v>Proses</v>
      </c>
      <c r="E26" s="124">
        <f>'07 CKP-T'!E26</f>
        <v>3</v>
      </c>
      <c r="F26" s="124">
        <f t="shared" si="2"/>
        <v>3</v>
      </c>
      <c r="G26" s="31">
        <f t="shared" si="3"/>
        <v>100</v>
      </c>
      <c r="H26" s="75">
        <v>98.0</v>
      </c>
      <c r="I26" s="82"/>
      <c r="J26" s="83"/>
      <c r="K26" s="112" t="s">
        <v>172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09">
        <v>15.0</v>
      </c>
      <c r="B27" s="74" t="str">
        <f>'07 CKP-T'!B27:C27</f>
        <v>Mengikuti Rapat Sosialisasi Back Office System sebagai Peserta</v>
      </c>
      <c r="C27" s="28"/>
      <c r="D27" s="124" t="str">
        <f>'07 CKP-T'!D27</f>
        <v>Jam</v>
      </c>
      <c r="E27" s="124">
        <f>'07 CKP-T'!E27</f>
        <v>6</v>
      </c>
      <c r="F27" s="124">
        <f t="shared" si="2"/>
        <v>6</v>
      </c>
      <c r="G27" s="31">
        <f t="shared" si="3"/>
        <v>100</v>
      </c>
      <c r="H27" s="75">
        <v>98.0</v>
      </c>
      <c r="I27" s="82"/>
      <c r="J27" s="83"/>
      <c r="K27" s="3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09">
        <v>16.0</v>
      </c>
      <c r="B28" s="74" t="str">
        <f>'07 CKP-T'!B28:C28</f>
        <v>Monitoring pengisian evaluasi pengolahan Wilkerstat ST2023</v>
      </c>
      <c r="C28" s="28"/>
      <c r="D28" s="124" t="str">
        <f>'07 CKP-T'!D28</f>
        <v>Proses</v>
      </c>
      <c r="E28" s="124">
        <f>'07 CKP-T'!E28</f>
        <v>2</v>
      </c>
      <c r="F28" s="124">
        <f t="shared" si="2"/>
        <v>2</v>
      </c>
      <c r="G28" s="31">
        <f t="shared" si="3"/>
        <v>100</v>
      </c>
      <c r="H28" s="75">
        <v>98.0</v>
      </c>
      <c r="I28" s="82"/>
      <c r="J28" s="83"/>
      <c r="K28" s="113" t="s">
        <v>173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09">
        <v>17.0</v>
      </c>
      <c r="B29" s="74" t="str">
        <f>'07 CKP-T'!B29:C29</f>
        <v>Perjalanan dalam rangka Supervisi Pengolahan LFSP2020 di Kabupaten Tanjung Jabung Barat</v>
      </c>
      <c r="C29" s="28"/>
      <c r="D29" s="124" t="str">
        <f>'07 CKP-T'!D29</f>
        <v>Hari</v>
      </c>
      <c r="E29" s="124">
        <f>'07 CKP-T'!E29</f>
        <v>2</v>
      </c>
      <c r="F29" s="124">
        <f t="shared" si="2"/>
        <v>2</v>
      </c>
      <c r="G29" s="31">
        <f t="shared" si="3"/>
        <v>100</v>
      </c>
      <c r="H29" s="75">
        <v>98.0</v>
      </c>
      <c r="I29" s="82"/>
      <c r="J29" s="83"/>
      <c r="K29" s="3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74" t="str">
        <f>'07 CKP-T'!B30:C30</f>
        <v/>
      </c>
      <c r="C30" s="28"/>
      <c r="D30" s="30"/>
      <c r="E30" s="30"/>
      <c r="F30" s="30"/>
      <c r="G30" s="31"/>
      <c r="H30" s="75"/>
      <c r="I30" s="82"/>
      <c r="J30" s="83"/>
      <c r="K30" s="3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26"/>
      <c r="B31" s="74" t="str">
        <f>'07 CKP-T'!B31:C31</f>
        <v/>
      </c>
      <c r="C31" s="28"/>
      <c r="D31" s="30" t="str">
        <f>'02 CKP-T'!D26</f>
        <v/>
      </c>
      <c r="E31" s="30" t="str">
        <f>'02 CKP-T'!E26</f>
        <v/>
      </c>
      <c r="F31" s="30" t="str">
        <f>E31</f>
        <v/>
      </c>
      <c r="G31" s="31"/>
      <c r="H31" s="75"/>
      <c r="I31" s="82"/>
      <c r="J31" s="83"/>
      <c r="K31" s="3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85" t="s">
        <v>38</v>
      </c>
      <c r="B32" s="86"/>
      <c r="C32" s="28"/>
      <c r="D32" s="30"/>
      <c r="E32" s="30"/>
      <c r="F32" s="30"/>
      <c r="G32" s="31"/>
      <c r="H32" s="23"/>
      <c r="I32" s="23"/>
      <c r="J32" s="23"/>
      <c r="K32" s="4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09">
        <v>1.0</v>
      </c>
      <c r="B33" s="74" t="str">
        <f>'07 CKP-T'!B33</f>
        <v>Rapat Pengembangan aplikasi SiPHP (Sistem Informasi Pelaporan Harian Pegawai) dan SIPBetul (Sistem Integrasi Penulisan Berita dan Tulisan)</v>
      </c>
      <c r="C33" s="28"/>
      <c r="D33" s="30" t="str">
        <f>'07 CKP-T'!D33</f>
        <v>Pertemuan</v>
      </c>
      <c r="E33" s="30">
        <f>'07 CKP-T'!E33</f>
        <v>4</v>
      </c>
      <c r="F33" s="30">
        <f t="shared" ref="F33:F36" si="4">E33</f>
        <v>4</v>
      </c>
      <c r="G33" s="31">
        <f t="shared" ref="G33:G36" si="5">F33/E33*100</f>
        <v>100</v>
      </c>
      <c r="H33" s="75">
        <v>98.0</v>
      </c>
      <c r="I33" s="31"/>
      <c r="J33" s="76"/>
      <c r="K33" s="4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09">
        <v>2.0</v>
      </c>
      <c r="B34" s="74" t="str">
        <f>'07 CKP-T'!B34</f>
        <v>Rapat persiapan peresmian Pojok Statistik</v>
      </c>
      <c r="C34" s="28"/>
      <c r="D34" s="30" t="str">
        <f>'07 CKP-T'!D34</f>
        <v>Jam</v>
      </c>
      <c r="E34" s="30">
        <f>'07 CKP-T'!E34</f>
        <v>3</v>
      </c>
      <c r="F34" s="30">
        <f t="shared" si="4"/>
        <v>3</v>
      </c>
      <c r="G34" s="31">
        <f t="shared" si="5"/>
        <v>100</v>
      </c>
      <c r="H34" s="75">
        <v>98.0</v>
      </c>
      <c r="I34" s="31"/>
      <c r="J34" s="76"/>
      <c r="K34" s="4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75" customHeight="1">
      <c r="A35" s="109">
        <v>3.0</v>
      </c>
      <c r="B35" s="74" t="str">
        <f>'07 CKP-T'!B35</f>
        <v>Rancangan pembangunan aplikasi SiPHP (Sistem Informasi Pelaporan Harian Pegawai) dan SIPBetul (Sistem Integrasi Penulisan Berita dan Tulisan)</v>
      </c>
      <c r="C35" s="28"/>
      <c r="D35" s="30" t="str">
        <f>'07 CKP-T'!D35</f>
        <v>Proses</v>
      </c>
      <c r="E35" s="30">
        <f>'07 CKP-T'!E35</f>
        <v>2</v>
      </c>
      <c r="F35" s="30">
        <f t="shared" si="4"/>
        <v>2</v>
      </c>
      <c r="G35" s="31">
        <f t="shared" si="5"/>
        <v>100</v>
      </c>
      <c r="H35" s="75">
        <v>98.0</v>
      </c>
      <c r="I35" s="31"/>
      <c r="J35" s="76"/>
      <c r="K35" s="4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09">
        <v>4.0</v>
      </c>
      <c r="B36" s="74" t="str">
        <f>'07 CKP-T'!B36</f>
        <v>Pengembangan landing page website bpsjambi.id</v>
      </c>
      <c r="C36" s="28"/>
      <c r="D36" s="30" t="str">
        <f>'07 CKP-T'!D36</f>
        <v>Proses</v>
      </c>
      <c r="E36" s="30">
        <f>'07 CKP-T'!E36</f>
        <v>1</v>
      </c>
      <c r="F36" s="30">
        <f t="shared" si="4"/>
        <v>1</v>
      </c>
      <c r="G36" s="31">
        <f t="shared" si="5"/>
        <v>100</v>
      </c>
      <c r="H36" s="75">
        <v>98.0</v>
      </c>
      <c r="I36" s="53"/>
      <c r="J36" s="53"/>
      <c r="K36" s="5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2.5" customHeight="1">
      <c r="A37" s="91" t="s">
        <v>39</v>
      </c>
      <c r="B37" s="71"/>
      <c r="C37" s="71"/>
      <c r="D37" s="71"/>
      <c r="E37" s="71"/>
      <c r="F37" s="71"/>
      <c r="G37" s="71"/>
      <c r="H37" s="72"/>
      <c r="I37" s="92"/>
      <c r="J37" s="92">
        <f>SUM(J13:J35)</f>
        <v>0</v>
      </c>
      <c r="K37" s="9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2.5" customHeight="1">
      <c r="A38" s="94" t="s">
        <v>56</v>
      </c>
      <c r="B38" s="95"/>
      <c r="C38" s="95"/>
      <c r="D38" s="95"/>
      <c r="E38" s="95"/>
      <c r="F38" s="96"/>
      <c r="G38" s="97">
        <f>AVERAGE(G13:G24)</f>
        <v>100</v>
      </c>
      <c r="H38" s="97">
        <f>AVERAGE(H13:H35)</f>
        <v>98.15</v>
      </c>
      <c r="I38" s="98"/>
      <c r="J38" s="99"/>
      <c r="K38" s="10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2.5" customHeight="1">
      <c r="A39" s="101" t="s">
        <v>57</v>
      </c>
      <c r="B39" s="102"/>
      <c r="C39" s="102"/>
      <c r="D39" s="102"/>
      <c r="E39" s="102"/>
      <c r="F39" s="103"/>
      <c r="G39" s="104">
        <f>AVERAGE(G38:H38)</f>
        <v>99.075</v>
      </c>
      <c r="H39" s="103"/>
      <c r="I39" s="105"/>
      <c r="J39" s="12"/>
      <c r="K39" s="1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9"/>
      <c r="B40" s="59"/>
      <c r="C40" s="59"/>
      <c r="D40" s="59"/>
      <c r="E40" s="59"/>
      <c r="F40" s="59"/>
      <c r="G40" s="60"/>
      <c r="H40" s="60"/>
      <c r="I40" s="60"/>
      <c r="J40" s="60"/>
      <c r="K40" s="6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62"/>
      <c r="B41" s="63" t="s">
        <v>58</v>
      </c>
      <c r="C41" s="59"/>
      <c r="D41" s="62"/>
      <c r="E41" s="1"/>
      <c r="F41" s="1"/>
      <c r="G41" s="62"/>
      <c r="H41" s="62"/>
      <c r="I41" s="62"/>
      <c r="J41" s="6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2"/>
      <c r="B42" s="111" t="s">
        <v>174</v>
      </c>
      <c r="C42" s="61"/>
      <c r="D42" s="62"/>
      <c r="E42" s="1"/>
      <c r="F42" s="1"/>
      <c r="G42" s="62"/>
      <c r="H42" s="62"/>
      <c r="I42" s="62"/>
      <c r="J42" s="6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62"/>
      <c r="B44" s="1"/>
      <c r="C44" s="61" t="s">
        <v>42</v>
      </c>
      <c r="D44" s="61"/>
      <c r="E44" s="1"/>
      <c r="F44" s="1"/>
      <c r="G44" s="61"/>
      <c r="H44" s="61"/>
      <c r="I44" s="61"/>
      <c r="J44" s="61" t="s">
        <v>43</v>
      </c>
      <c r="K44" s="6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42.0" customHeight="1">
      <c r="A45" s="62"/>
      <c r="B45" s="1"/>
      <c r="C45" s="61"/>
      <c r="D45" s="61"/>
      <c r="E45" s="1"/>
      <c r="F45" s="1"/>
      <c r="G45" s="61"/>
      <c r="H45" s="61"/>
      <c r="I45" s="61"/>
      <c r="J45" s="61"/>
      <c r="K45" s="6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62"/>
      <c r="B46" s="1"/>
      <c r="C46" s="64" t="str">
        <f>'01 CKP-T'!C39</f>
        <v>Sandy Pradana, S.ST.</v>
      </c>
      <c r="D46" s="64"/>
      <c r="E46" s="1"/>
      <c r="F46" s="1"/>
      <c r="G46" s="61"/>
      <c r="H46" s="61"/>
      <c r="I46" s="61"/>
      <c r="J46" s="64" t="str">
        <f>'01 CKP-T'!G39</f>
        <v>Agus Widodo SST.,M.Si</v>
      </c>
      <c r="K46" s="6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62"/>
      <c r="B47" s="1"/>
      <c r="C47" s="66" t="str">
        <f>'01 CKP-T'!C40</f>
        <v>NIP. 19950818 201802 1 001</v>
      </c>
      <c r="D47" s="66"/>
      <c r="E47" s="1"/>
      <c r="F47" s="1"/>
      <c r="G47" s="61"/>
      <c r="H47" s="61"/>
      <c r="I47" s="61"/>
      <c r="J47" s="66" t="str">
        <f>'01 CKP-T'!G40</f>
        <v>NIP. 198008302002121003</v>
      </c>
      <c r="K47" s="6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.0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1">
    <mergeCell ref="J9:J10"/>
    <mergeCell ref="K9:K10"/>
    <mergeCell ref="A2:K2"/>
    <mergeCell ref="A9:A10"/>
    <mergeCell ref="B9:C10"/>
    <mergeCell ref="D9:D10"/>
    <mergeCell ref="E9:G9"/>
    <mergeCell ref="H9:H10"/>
    <mergeCell ref="I9:I10"/>
    <mergeCell ref="A37:H37"/>
    <mergeCell ref="A38:F38"/>
    <mergeCell ref="I38:J39"/>
    <mergeCell ref="K38:K39"/>
    <mergeCell ref="A39:F39"/>
    <mergeCell ref="G39:H39"/>
    <mergeCell ref="B18:C18"/>
    <mergeCell ref="B19:C19"/>
    <mergeCell ref="B20:C20"/>
    <mergeCell ref="B21:C21"/>
    <mergeCell ref="B22:C22"/>
    <mergeCell ref="B23:C23"/>
    <mergeCell ref="B24:C24"/>
    <mergeCell ref="B11:C11"/>
    <mergeCell ref="A12:C12"/>
    <mergeCell ref="B13:C13"/>
    <mergeCell ref="B14:C14"/>
    <mergeCell ref="B15:C15"/>
    <mergeCell ref="B16:C16"/>
    <mergeCell ref="B17:C17"/>
    <mergeCell ref="B27:C27"/>
    <mergeCell ref="B28:C28"/>
    <mergeCell ref="B29:C29"/>
    <mergeCell ref="B30:C30"/>
    <mergeCell ref="B33:C33"/>
    <mergeCell ref="A32:C32"/>
    <mergeCell ref="B25:C25"/>
    <mergeCell ref="B26:C26"/>
    <mergeCell ref="B31:C31"/>
    <mergeCell ref="B34:C34"/>
    <mergeCell ref="B35:C35"/>
    <mergeCell ref="B36:C36"/>
  </mergeCells>
  <printOptions horizontalCentered="1"/>
  <pageMargins bottom="0.236220472440945" footer="0.0" header="0.0" left="0.236220472440945" right="0.236220472440945" top="0.433070866141732"/>
  <pageSetup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6" width="9.0"/>
  </cols>
  <sheetData>
    <row r="2">
      <c r="B2" s="41" t="s">
        <v>175</v>
      </c>
      <c r="D2" s="41" t="s">
        <v>176</v>
      </c>
    </row>
    <row r="4">
      <c r="A4" s="41" t="s">
        <v>177</v>
      </c>
      <c r="B4" s="41">
        <v>3.0</v>
      </c>
      <c r="D4" s="41">
        <v>3.0</v>
      </c>
    </row>
    <row r="5">
      <c r="A5" s="41" t="s">
        <v>178</v>
      </c>
      <c r="B5" s="41">
        <v>2.0</v>
      </c>
      <c r="C5" s="41" t="s">
        <v>179</v>
      </c>
      <c r="D5" s="41">
        <v>5.0</v>
      </c>
    </row>
    <row r="6">
      <c r="A6" s="41" t="s">
        <v>180</v>
      </c>
      <c r="B6" s="41">
        <v>2.0</v>
      </c>
      <c r="D6" s="41">
        <v>7.0</v>
      </c>
    </row>
    <row r="7">
      <c r="A7" s="41" t="s">
        <v>181</v>
      </c>
    </row>
    <row r="8">
      <c r="A8" s="41" t="s">
        <v>182</v>
      </c>
      <c r="B8" s="41">
        <v>1.0</v>
      </c>
      <c r="D8" s="41">
        <v>8.0</v>
      </c>
    </row>
    <row r="9">
      <c r="A9" s="41" t="s">
        <v>183</v>
      </c>
      <c r="B9" s="41">
        <v>2.0</v>
      </c>
      <c r="D9" s="41">
        <v>10.0</v>
      </c>
    </row>
    <row r="10">
      <c r="A10" s="41" t="s">
        <v>184</v>
      </c>
      <c r="B10" s="41">
        <v>2.0</v>
      </c>
      <c r="D10" s="41">
        <v>12.0</v>
      </c>
    </row>
    <row r="11">
      <c r="A11" s="41" t="s">
        <v>185</v>
      </c>
      <c r="B11" s="41">
        <v>2.0</v>
      </c>
      <c r="D11" s="41">
        <v>14.0</v>
      </c>
    </row>
    <row r="12">
      <c r="A12" s="41" t="s">
        <v>186</v>
      </c>
      <c r="B12" s="41">
        <v>1.0</v>
      </c>
      <c r="D12" s="41">
        <v>15.0</v>
      </c>
    </row>
    <row r="13">
      <c r="A13" s="41" t="s">
        <v>187</v>
      </c>
      <c r="B13" s="41">
        <v>0.0</v>
      </c>
    </row>
    <row r="15">
      <c r="B15" s="41">
        <f>SUM(B5:B14)</f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58.43"/>
    <col customWidth="1" min="4" max="4" width="14.29"/>
    <col customWidth="1" min="5" max="10" width="8.71"/>
    <col customWidth="1" min="11" max="11" width="25.86"/>
    <col customWidth="1" min="12" max="12" width="9.86"/>
    <col customWidth="1" min="13" max="26" width="9.0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68" t="s">
        <v>49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tr">
        <f>'01 CKP-T'!C4</f>
        <v>:  BPS Provinsi Jambi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tr">
        <f>'01 CKP-T'!C5</f>
        <v>:  Sandy Pradana, S.ST.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tr">
        <f>'01 CKP-T'!C6</f>
        <v>:  Pelaksana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" t="str">
        <f>'01 CKP-T'!C7</f>
        <v>:  1 - 31 Januari 2022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69" t="s">
        <v>11</v>
      </c>
      <c r="C9" s="6"/>
      <c r="D9" s="7" t="s">
        <v>12</v>
      </c>
      <c r="E9" s="70" t="s">
        <v>50</v>
      </c>
      <c r="F9" s="71"/>
      <c r="G9" s="72"/>
      <c r="H9" s="8" t="s">
        <v>51</v>
      </c>
      <c r="I9" s="8" t="s">
        <v>14</v>
      </c>
      <c r="J9" s="8" t="s">
        <v>15</v>
      </c>
      <c r="K9" s="9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73" t="s">
        <v>52</v>
      </c>
      <c r="F10" s="73" t="s">
        <v>53</v>
      </c>
      <c r="G10" s="73" t="s">
        <v>54</v>
      </c>
      <c r="H10" s="13"/>
      <c r="I10" s="13"/>
      <c r="J10" s="13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G11" si="1">D11-1</f>
        <v>-4</v>
      </c>
      <c r="F11" s="18">
        <f t="shared" si="1"/>
        <v>-5</v>
      </c>
      <c r="G11" s="18">
        <f t="shared" si="1"/>
        <v>-6</v>
      </c>
      <c r="H11" s="18">
        <v>-7.0</v>
      </c>
      <c r="I11" s="18">
        <v>-8.0</v>
      </c>
      <c r="J11" s="18">
        <v>-9.0</v>
      </c>
      <c r="K11" s="19">
        <f>J11-1</f>
        <v>-10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45" t="s">
        <v>17</v>
      </c>
      <c r="B12" s="46"/>
      <c r="C12" s="47"/>
      <c r="D12" s="23"/>
      <c r="E12" s="23"/>
      <c r="F12" s="23"/>
      <c r="G12" s="23"/>
      <c r="H12" s="23"/>
      <c r="I12" s="23"/>
      <c r="J12" s="23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5.25" customHeight="1">
      <c r="A13" s="26">
        <f>'01 CKP-T'!A13</f>
        <v>1</v>
      </c>
      <c r="B13" s="74" t="str">
        <f>'01 CKP-T'!B13:C13</f>
        <v>Menjadi operator pada Rilis BRS</v>
      </c>
      <c r="C13" s="28"/>
      <c r="D13" s="30" t="str">
        <f>'01 CKP-T'!D13</f>
        <v>Kegiatan </v>
      </c>
      <c r="E13" s="30">
        <f>'01 CKP-T'!E13</f>
        <v>1</v>
      </c>
      <c r="F13" s="30">
        <f t="shared" ref="F13:F25" si="2">E13</f>
        <v>1</v>
      </c>
      <c r="G13" s="31">
        <f t="shared" ref="G13:G25" si="3">F13/E13*100</f>
        <v>100</v>
      </c>
      <c r="H13" s="75">
        <v>99.0</v>
      </c>
      <c r="I13" s="30"/>
      <c r="J13" s="76"/>
      <c r="K13" s="7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26">
        <f>'01 CKP-T'!A14</f>
        <v>2</v>
      </c>
      <c r="B14" s="74" t="str">
        <f>'01 CKP-T'!B14:C14</f>
        <v>Rapat perancangan Sistem Informasi Perkantoran BPS Provinsi Jambi dan Sosialisasi Aplikasi SI-Kapas</v>
      </c>
      <c r="C14" s="28"/>
      <c r="D14" s="30" t="str">
        <f>'01 CKP-T'!D14</f>
        <v>Jam</v>
      </c>
      <c r="E14" s="30">
        <f>'01 CKP-T'!E14</f>
        <v>3</v>
      </c>
      <c r="F14" s="30">
        <f t="shared" si="2"/>
        <v>3</v>
      </c>
      <c r="G14" s="31">
        <f t="shared" si="3"/>
        <v>100</v>
      </c>
      <c r="H14" s="75">
        <v>98.0</v>
      </c>
      <c r="I14" s="31"/>
      <c r="J14" s="76"/>
      <c r="K14" s="7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6">
        <f>'01 CKP-T'!A15</f>
        <v>3</v>
      </c>
      <c r="B15" s="50" t="str">
        <f>'01 CKP-T'!B15:C15</f>
        <v>Pengembangan Sistem Informasi Kelola Administrasi Perjalanan Dinas (Si-Kapas) Perbaikkan Upload POK dan Revisi POK</v>
      </c>
      <c r="C15" s="28"/>
      <c r="D15" s="30" t="str">
        <f>'01 CKP-T'!D15</f>
        <v>Fitur</v>
      </c>
      <c r="E15" s="30">
        <f>'01 CKP-T'!E15</f>
        <v>2</v>
      </c>
      <c r="F15" s="30">
        <f t="shared" si="2"/>
        <v>2</v>
      </c>
      <c r="G15" s="31">
        <f t="shared" si="3"/>
        <v>100</v>
      </c>
      <c r="H15" s="75">
        <v>98.0</v>
      </c>
      <c r="I15" s="30"/>
      <c r="J15" s="76"/>
      <c r="K15" s="7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6">
        <f>'01 CKP-T'!A16</f>
        <v>4</v>
      </c>
      <c r="B16" s="50" t="str">
        <f>'01 CKP-T'!B16:C16</f>
        <v>Pengembangan website e-jurnal Median (perbaikkan tampilan dan penambahan user)</v>
      </c>
      <c r="C16" s="28"/>
      <c r="D16" s="30" t="str">
        <f>'01 CKP-T'!D16</f>
        <v>Fitur</v>
      </c>
      <c r="E16" s="30">
        <f>'01 CKP-T'!E16</f>
        <v>2</v>
      </c>
      <c r="F16" s="30">
        <f t="shared" si="2"/>
        <v>2</v>
      </c>
      <c r="G16" s="31">
        <f t="shared" si="3"/>
        <v>100</v>
      </c>
      <c r="H16" s="75">
        <v>97.0</v>
      </c>
      <c r="I16" s="30"/>
      <c r="J16" s="76"/>
      <c r="K16" s="7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f>'01 CKP-T'!A17</f>
        <v>5</v>
      </c>
      <c r="B17" s="50" t="str">
        <f>'01 CKP-T'!B17:C17</f>
        <v>Melayani permintaan Halosis BPS Provinsi Jambi</v>
      </c>
      <c r="C17" s="28"/>
      <c r="D17" s="30" t="str">
        <f>'01 CKP-T'!D17</f>
        <v>Layanan</v>
      </c>
      <c r="E17" s="30">
        <f>'01 CKP-T'!E17</f>
        <v>2</v>
      </c>
      <c r="F17" s="30">
        <f t="shared" si="2"/>
        <v>2</v>
      </c>
      <c r="G17" s="31">
        <f t="shared" si="3"/>
        <v>100</v>
      </c>
      <c r="H17" s="75">
        <v>99.0</v>
      </c>
      <c r="I17" s="30"/>
      <c r="J17" s="76"/>
      <c r="K17" s="7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26">
        <f>'01 CKP-T'!A18</f>
        <v>6</v>
      </c>
      <c r="B18" s="74" t="str">
        <f>'01 CKP-T'!B18:C18</f>
        <v>Mengikuti rapat kehumasan BPS Provinsi Jambi (Tim Video)</v>
      </c>
      <c r="C18" s="28"/>
      <c r="D18" s="30" t="str">
        <f>'01 CKP-T'!D18</f>
        <v>Pertemuan</v>
      </c>
      <c r="E18" s="30">
        <f>'01 CKP-T'!E18</f>
        <v>2</v>
      </c>
      <c r="F18" s="30">
        <f t="shared" si="2"/>
        <v>2</v>
      </c>
      <c r="G18" s="31">
        <f t="shared" si="3"/>
        <v>100</v>
      </c>
      <c r="H18" s="75">
        <v>97.0</v>
      </c>
      <c r="I18" s="30"/>
      <c r="J18" s="7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f>'01 CKP-T'!A19</f>
        <v>7</v>
      </c>
      <c r="B19" s="74" t="str">
        <f>'01 CKP-T'!B19:C19</f>
        <v>Mengikuti rapat persiapan pemutakhiran Wilkerstat ST2023</v>
      </c>
      <c r="C19" s="28"/>
      <c r="D19" s="30" t="str">
        <f>'01 CKP-T'!D19</f>
        <v>Pertemuan</v>
      </c>
      <c r="E19" s="30">
        <f>'01 CKP-T'!E19</f>
        <v>1</v>
      </c>
      <c r="F19" s="30">
        <f t="shared" si="2"/>
        <v>1</v>
      </c>
      <c r="G19" s="31">
        <f t="shared" si="3"/>
        <v>100</v>
      </c>
      <c r="H19" s="75">
        <v>98.0</v>
      </c>
      <c r="I19" s="30"/>
      <c r="J19" s="76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0.5" customHeight="1">
      <c r="A20" s="26">
        <f>'01 CKP-T'!A20</f>
        <v>8</v>
      </c>
      <c r="B20" s="50" t="str">
        <f>'01 CKP-T'!B20:C20</f>
        <v>Mengikut rapat rencana penyelenggaraan Aksi</v>
      </c>
      <c r="C20" s="28"/>
      <c r="D20" s="30" t="str">
        <f>'01 CKP-T'!D20</f>
        <v>Pertemuan</v>
      </c>
      <c r="E20" s="30">
        <f>'01 CKP-T'!E20</f>
        <v>1</v>
      </c>
      <c r="F20" s="30">
        <f t="shared" si="2"/>
        <v>1</v>
      </c>
      <c r="G20" s="31">
        <f t="shared" si="3"/>
        <v>100</v>
      </c>
      <c r="H20" s="75">
        <v>98.0</v>
      </c>
      <c r="I20" s="30"/>
      <c r="J20" s="76"/>
      <c r="K20" s="3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26">
        <f>'01 CKP-T'!A21</f>
        <v>9</v>
      </c>
      <c r="B21" s="74" t="str">
        <f>'01 CKP-T'!B21:C21</f>
        <v>Mengikuti rapat tim redaksi Median</v>
      </c>
      <c r="C21" s="28"/>
      <c r="D21" s="30" t="str">
        <f>'01 CKP-T'!D21</f>
        <v>Pertemuan</v>
      </c>
      <c r="E21" s="30">
        <f>'01 CKP-T'!E21</f>
        <v>1</v>
      </c>
      <c r="F21" s="30">
        <f t="shared" si="2"/>
        <v>1</v>
      </c>
      <c r="G21" s="31">
        <f t="shared" si="3"/>
        <v>100</v>
      </c>
      <c r="H21" s="75">
        <v>97.0</v>
      </c>
      <c r="I21" s="30"/>
      <c r="J21" s="76"/>
      <c r="K21" s="4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f>'01 CKP-T'!A22</f>
        <v>10</v>
      </c>
      <c r="B22" s="50" t="str">
        <f>'01 CKP-T'!B22:C22</f>
        <v>Menjadi Host Zoom Meeting/ menyediakan akses Zoom meeting</v>
      </c>
      <c r="C22" s="28"/>
      <c r="D22" s="30" t="str">
        <f>'01 CKP-T'!D22</f>
        <v>kuantitas</v>
      </c>
      <c r="E22" s="30">
        <f>'01 CKP-T'!E22</f>
        <v>2</v>
      </c>
      <c r="F22" s="30">
        <f t="shared" si="2"/>
        <v>2</v>
      </c>
      <c r="G22" s="31">
        <f t="shared" si="3"/>
        <v>100</v>
      </c>
      <c r="H22" s="75">
        <v>98.0</v>
      </c>
      <c r="I22" s="30"/>
      <c r="J22" s="76"/>
      <c r="K22" s="4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26">
        <f>'01 CKP-T'!A23</f>
        <v>11</v>
      </c>
      <c r="B23" s="50" t="str">
        <f>'01 CKP-T'!B23:C23</f>
        <v>Melakukan tabulasi master SLS untuk keperluan Pemutakhiran Wilkerstat ST2023</v>
      </c>
      <c r="C23" s="28"/>
      <c r="D23" s="30" t="str">
        <f>'01 CKP-T'!D23</f>
        <v>File</v>
      </c>
      <c r="E23" s="30">
        <f>'01 CKP-T'!E23</f>
        <v>1</v>
      </c>
      <c r="F23" s="30">
        <f t="shared" si="2"/>
        <v>1</v>
      </c>
      <c r="G23" s="31">
        <f t="shared" si="3"/>
        <v>100</v>
      </c>
      <c r="H23" s="75">
        <v>99.0</v>
      </c>
      <c r="I23" s="30"/>
      <c r="J23" s="76"/>
      <c r="K23" s="7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6">
        <f>'01 CKP-T'!A24</f>
        <v>12</v>
      </c>
      <c r="B24" s="50" t="str">
        <f>'01 CKP-T'!B24:C24</f>
        <v>Mengikuti Sosialisasi Webinar Back Office System (BOS) </v>
      </c>
      <c r="C24" s="28"/>
      <c r="D24" s="30" t="str">
        <f>'01 CKP-T'!D24</f>
        <v>Hari</v>
      </c>
      <c r="E24" s="30">
        <f>'01 CKP-T'!E24</f>
        <v>2</v>
      </c>
      <c r="F24" s="30">
        <f t="shared" si="2"/>
        <v>2</v>
      </c>
      <c r="G24" s="31">
        <f t="shared" si="3"/>
        <v>100</v>
      </c>
      <c r="H24" s="75">
        <v>98.0</v>
      </c>
      <c r="I24" s="30"/>
      <c r="J24" s="76"/>
      <c r="K24" s="8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26" t="str">
        <f>'01 CKP-T'!A25</f>
        <v/>
      </c>
      <c r="B25" s="50" t="str">
        <f>'01 CKP-T'!B25:C25</f>
        <v/>
      </c>
      <c r="C25" s="28"/>
      <c r="D25" s="30" t="str">
        <f>'01 CKP-T'!D25</f>
        <v/>
      </c>
      <c r="E25" s="30" t="str">
        <f>'01 CKP-T'!E25</f>
        <v/>
      </c>
      <c r="F25" s="30" t="str">
        <f t="shared" si="2"/>
        <v/>
      </c>
      <c r="G25" s="31" t="str">
        <f t="shared" si="3"/>
        <v>#DIV/0!</v>
      </c>
      <c r="H25" s="81">
        <v>98.0</v>
      </c>
      <c r="I25" s="82"/>
      <c r="J25" s="83"/>
      <c r="K25" s="32" t="s">
        <v>55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hidden="1" customHeight="1">
      <c r="A26" s="26"/>
      <c r="B26" s="50"/>
      <c r="C26" s="28"/>
      <c r="D26" s="30"/>
      <c r="E26" s="30"/>
      <c r="F26" s="30"/>
      <c r="G26" s="31"/>
      <c r="H26" s="84"/>
      <c r="I26" s="82"/>
      <c r="J26" s="83"/>
      <c r="K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85" t="s">
        <v>38</v>
      </c>
      <c r="B27" s="86"/>
      <c r="C27" s="28"/>
      <c r="D27" s="30"/>
      <c r="E27" s="30"/>
      <c r="F27" s="30"/>
      <c r="G27" s="31"/>
      <c r="H27" s="23"/>
      <c r="I27" s="23"/>
      <c r="J27" s="23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87"/>
      <c r="E28" s="30"/>
      <c r="F28" s="30"/>
      <c r="G28" s="31"/>
      <c r="H28" s="31"/>
      <c r="I28" s="31"/>
      <c r="J28" s="76"/>
      <c r="K28" s="4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50"/>
      <c r="C29" s="28"/>
      <c r="D29" s="30"/>
      <c r="E29" s="30"/>
      <c r="F29" s="30"/>
      <c r="G29" s="31"/>
      <c r="H29" s="31"/>
      <c r="I29" s="31"/>
      <c r="J29" s="76"/>
      <c r="K29" s="4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30"/>
      <c r="E30" s="30"/>
      <c r="F30" s="30"/>
      <c r="G30" s="31"/>
      <c r="H30" s="31"/>
      <c r="I30" s="31"/>
      <c r="J30" s="76"/>
      <c r="K30" s="4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88"/>
      <c r="B31" s="89"/>
      <c r="C31" s="90"/>
      <c r="D31" s="30"/>
      <c r="E31" s="30"/>
      <c r="F31" s="30"/>
      <c r="G31" s="31"/>
      <c r="H31" s="53"/>
      <c r="I31" s="53"/>
      <c r="J31" s="53"/>
      <c r="K31" s="5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91" t="s">
        <v>39</v>
      </c>
      <c r="B32" s="71"/>
      <c r="C32" s="71"/>
      <c r="D32" s="71"/>
      <c r="E32" s="71"/>
      <c r="F32" s="71"/>
      <c r="G32" s="71"/>
      <c r="H32" s="72"/>
      <c r="I32" s="92"/>
      <c r="J32" s="92">
        <f>SUM(J13:J30)</f>
        <v>0</v>
      </c>
      <c r="K32" s="9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94" t="s">
        <v>56</v>
      </c>
      <c r="B33" s="95"/>
      <c r="C33" s="95"/>
      <c r="D33" s="95"/>
      <c r="E33" s="95"/>
      <c r="F33" s="96"/>
      <c r="G33" s="97">
        <f>AVERAGE(G13:G24)</f>
        <v>100</v>
      </c>
      <c r="H33" s="97">
        <f>AVERAGE(H13:H30)</f>
        <v>98</v>
      </c>
      <c r="I33" s="98"/>
      <c r="J33" s="99"/>
      <c r="K33" s="10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01" t="s">
        <v>57</v>
      </c>
      <c r="B34" s="102"/>
      <c r="C34" s="102"/>
      <c r="D34" s="102"/>
      <c r="E34" s="102"/>
      <c r="F34" s="103"/>
      <c r="G34" s="104">
        <f>AVERAGE(G33:H33)</f>
        <v>99</v>
      </c>
      <c r="H34" s="103"/>
      <c r="I34" s="105"/>
      <c r="J34" s="12"/>
      <c r="K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9"/>
      <c r="B35" s="59"/>
      <c r="C35" s="59"/>
      <c r="D35" s="59"/>
      <c r="E35" s="59"/>
      <c r="F35" s="59"/>
      <c r="G35" s="60"/>
      <c r="H35" s="60"/>
      <c r="I35" s="60"/>
      <c r="J35" s="60"/>
      <c r="K35" s="6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62"/>
      <c r="B36" s="63" t="s">
        <v>58</v>
      </c>
      <c r="C36" s="59"/>
      <c r="D36" s="62"/>
      <c r="E36" s="1"/>
      <c r="F36" s="1"/>
      <c r="G36" s="62"/>
      <c r="H36" s="62"/>
      <c r="I36" s="62"/>
      <c r="J36" s="6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62" t="s">
        <v>59</v>
      </c>
      <c r="C37" s="61"/>
      <c r="D37" s="62"/>
      <c r="E37" s="1"/>
      <c r="F37" s="1"/>
      <c r="G37" s="62"/>
      <c r="H37" s="62"/>
      <c r="I37" s="62"/>
      <c r="J37" s="6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1" t="s">
        <v>42</v>
      </c>
      <c r="D39" s="61"/>
      <c r="E39" s="1"/>
      <c r="F39" s="1"/>
      <c r="G39" s="61"/>
      <c r="H39" s="61"/>
      <c r="I39" s="61"/>
      <c r="J39" s="61" t="s">
        <v>43</v>
      </c>
      <c r="K39" s="6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2.0" customHeight="1">
      <c r="A40" s="62"/>
      <c r="B40" s="1"/>
      <c r="C40" s="61"/>
      <c r="D40" s="61"/>
      <c r="E40" s="1"/>
      <c r="F40" s="1"/>
      <c r="G40" s="61"/>
      <c r="H40" s="61"/>
      <c r="I40" s="61"/>
      <c r="J40" s="61"/>
      <c r="K40" s="6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62"/>
      <c r="B41" s="1"/>
      <c r="C41" s="64" t="str">
        <f>'01 CKP-T'!C39</f>
        <v>Sandy Pradana, S.ST.</v>
      </c>
      <c r="D41" s="64"/>
      <c r="E41" s="1"/>
      <c r="F41" s="1"/>
      <c r="G41" s="61"/>
      <c r="H41" s="61"/>
      <c r="I41" s="61"/>
      <c r="J41" s="64" t="str">
        <f>'01 CKP-T'!G39</f>
        <v>Agus Widodo SST.,M.Si</v>
      </c>
      <c r="K41" s="6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2"/>
      <c r="B42" s="1"/>
      <c r="C42" s="66" t="str">
        <f>'01 CKP-T'!C40</f>
        <v>NIP. 19950818 201802 1 001</v>
      </c>
      <c r="D42" s="66"/>
      <c r="E42" s="1"/>
      <c r="F42" s="1"/>
      <c r="G42" s="61"/>
      <c r="H42" s="61"/>
      <c r="I42" s="61"/>
      <c r="J42" s="66" t="str">
        <f>'01 CKP-T'!G40</f>
        <v>NIP. 198008302002121003</v>
      </c>
      <c r="K42" s="6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.0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J9:J10"/>
    <mergeCell ref="K9:K10"/>
    <mergeCell ref="A2:K2"/>
    <mergeCell ref="A9:A10"/>
    <mergeCell ref="B9:C10"/>
    <mergeCell ref="D9:D10"/>
    <mergeCell ref="E9:G9"/>
    <mergeCell ref="H9:H10"/>
    <mergeCell ref="I9:I10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32:H32"/>
    <mergeCell ref="A33:F33"/>
    <mergeCell ref="I33:J34"/>
    <mergeCell ref="K33:K34"/>
    <mergeCell ref="A34:F34"/>
    <mergeCell ref="G34:H34"/>
    <mergeCell ref="B25:C25"/>
    <mergeCell ref="B26:C26"/>
    <mergeCell ref="A27:C27"/>
    <mergeCell ref="B28:C28"/>
    <mergeCell ref="B29:C29"/>
    <mergeCell ref="B30:C30"/>
    <mergeCell ref="B31:C31"/>
  </mergeCells>
  <printOptions horizontalCentered="1"/>
  <pageMargins bottom="0.236220472440945" footer="0.0" header="0.0" left="0.236220472440945" right="0.236220472440945" top="0.433070866141732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64.43"/>
    <col customWidth="1" min="4" max="4" width="14.29"/>
    <col customWidth="1" min="5" max="7" width="8.71"/>
    <col customWidth="1" min="8" max="8" width="27.14"/>
    <col customWidth="1" min="9" max="9" width="7.14"/>
    <col customWidth="1" min="10" max="26" width="9.0"/>
  </cols>
  <sheetData>
    <row r="1" ht="30.0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06" t="s">
        <v>60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5" t="s">
        <v>11</v>
      </c>
      <c r="C9" s="6"/>
      <c r="D9" s="7" t="s">
        <v>12</v>
      </c>
      <c r="E9" s="8" t="s">
        <v>13</v>
      </c>
      <c r="F9" s="8" t="s">
        <v>14</v>
      </c>
      <c r="G9" s="8" t="s">
        <v>15</v>
      </c>
      <c r="H9" s="9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H11" si="1">D11-1</f>
        <v>-4</v>
      </c>
      <c r="F11" s="18">
        <f t="shared" si="1"/>
        <v>-5</v>
      </c>
      <c r="G11" s="18">
        <f t="shared" si="1"/>
        <v>-6</v>
      </c>
      <c r="H11" s="19">
        <f t="shared" si="1"/>
        <v>-7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21" t="s">
        <v>17</v>
      </c>
      <c r="C12" s="22"/>
      <c r="D12" s="23"/>
      <c r="E12" s="23"/>
      <c r="F12" s="23"/>
      <c r="G12" s="23"/>
      <c r="H12" s="24"/>
      <c r="I12" s="2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6">
        <v>1.0</v>
      </c>
      <c r="B13" s="27" t="s">
        <v>18</v>
      </c>
      <c r="C13" s="28"/>
      <c r="D13" s="39" t="s">
        <v>37</v>
      </c>
      <c r="E13" s="39">
        <v>2.0</v>
      </c>
      <c r="F13" s="30"/>
      <c r="G13" s="31"/>
      <c r="H13" s="32"/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6">
        <v>2.0</v>
      </c>
      <c r="B14" s="107" t="s">
        <v>61</v>
      </c>
      <c r="C14" s="28"/>
      <c r="D14" s="39" t="s">
        <v>62</v>
      </c>
      <c r="E14" s="39">
        <v>1.0</v>
      </c>
      <c r="F14" s="30"/>
      <c r="G14" s="31"/>
      <c r="H14" s="32"/>
      <c r="I14" s="3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35">
        <v>3.0</v>
      </c>
      <c r="B15" s="107" t="s">
        <v>63</v>
      </c>
      <c r="C15" s="28"/>
      <c r="D15" s="39" t="s">
        <v>64</v>
      </c>
      <c r="E15" s="39">
        <v>1.0</v>
      </c>
      <c r="F15" s="30"/>
      <c r="G15" s="31"/>
      <c r="H15" s="32"/>
      <c r="I15" s="3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5">
        <v>4.0</v>
      </c>
      <c r="B16" s="107" t="s">
        <v>65</v>
      </c>
      <c r="C16" s="28"/>
      <c r="D16" s="39" t="s">
        <v>37</v>
      </c>
      <c r="E16" s="29">
        <v>2.0</v>
      </c>
      <c r="F16" s="30"/>
      <c r="G16" s="31"/>
      <c r="H16" s="32"/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v>5.0</v>
      </c>
      <c r="B17" s="107" t="s">
        <v>66</v>
      </c>
      <c r="C17" s="28"/>
      <c r="D17" s="39" t="s">
        <v>67</v>
      </c>
      <c r="E17" s="39">
        <v>1.0</v>
      </c>
      <c r="F17" s="30"/>
      <c r="G17" s="31"/>
      <c r="H17" s="32"/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5">
        <v>6.0</v>
      </c>
      <c r="B18" s="107" t="s">
        <v>68</v>
      </c>
      <c r="C18" s="28"/>
      <c r="D18" s="39" t="s">
        <v>35</v>
      </c>
      <c r="E18" s="39">
        <v>1566.0</v>
      </c>
      <c r="F18" s="30"/>
      <c r="G18" s="31"/>
      <c r="H18" s="36"/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v>7.0</v>
      </c>
      <c r="B19" s="107" t="s">
        <v>69</v>
      </c>
      <c r="C19" s="28"/>
      <c r="D19" s="39" t="s">
        <v>35</v>
      </c>
      <c r="E19" s="39">
        <v>1.0</v>
      </c>
      <c r="F19" s="30"/>
      <c r="G19" s="31"/>
      <c r="H19" s="37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6">
        <v>8.0</v>
      </c>
      <c r="B20" s="107" t="s">
        <v>70</v>
      </c>
      <c r="C20" s="28"/>
      <c r="D20" s="39" t="s">
        <v>35</v>
      </c>
      <c r="E20" s="39">
        <v>4.0</v>
      </c>
      <c r="F20" s="30"/>
      <c r="G20" s="31"/>
      <c r="H20" s="37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6">
        <v>9.0</v>
      </c>
      <c r="B21" s="107" t="s">
        <v>71</v>
      </c>
      <c r="C21" s="28"/>
      <c r="D21" s="39" t="s">
        <v>37</v>
      </c>
      <c r="E21" s="39">
        <v>4.0</v>
      </c>
      <c r="F21" s="30"/>
      <c r="G21" s="31"/>
      <c r="H21" s="38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v>10.0</v>
      </c>
      <c r="B22" s="27" t="s">
        <v>72</v>
      </c>
      <c r="C22" s="28"/>
      <c r="D22" s="39" t="s">
        <v>33</v>
      </c>
      <c r="E22" s="29">
        <v>2.0</v>
      </c>
      <c r="F22" s="30"/>
      <c r="G22" s="31"/>
      <c r="H22" s="40"/>
      <c r="I22" s="4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6">
        <v>11.0</v>
      </c>
      <c r="B23" s="108" t="s">
        <v>73</v>
      </c>
      <c r="C23" s="43"/>
      <c r="D23" s="39" t="s">
        <v>37</v>
      </c>
      <c r="E23" s="29">
        <v>1.0</v>
      </c>
      <c r="F23" s="30"/>
      <c r="G23" s="31"/>
      <c r="H23" s="44"/>
      <c r="I23" s="4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6">
        <v>12.0</v>
      </c>
      <c r="B24" s="107" t="s">
        <v>74</v>
      </c>
      <c r="C24" s="28"/>
      <c r="D24" s="29" t="s">
        <v>37</v>
      </c>
      <c r="E24" s="29">
        <v>2.0</v>
      </c>
      <c r="F24" s="30"/>
      <c r="G24" s="31"/>
      <c r="H24" s="44"/>
      <c r="I24" s="4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09">
        <v>13.0</v>
      </c>
      <c r="B25" s="108" t="s">
        <v>75</v>
      </c>
      <c r="C25" s="28"/>
      <c r="D25" s="39" t="s">
        <v>76</v>
      </c>
      <c r="E25" s="110">
        <v>20.0</v>
      </c>
      <c r="F25" s="30"/>
      <c r="G25" s="31"/>
      <c r="H25" s="32"/>
      <c r="I25" s="4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6"/>
      <c r="B26" s="42"/>
      <c r="C26" s="28"/>
      <c r="D26" s="29"/>
      <c r="E26" s="29"/>
      <c r="F26" s="30"/>
      <c r="G26" s="31"/>
      <c r="H26" s="32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45" t="s">
        <v>38</v>
      </c>
      <c r="B27" s="46"/>
      <c r="C27" s="47"/>
      <c r="D27" s="23"/>
      <c r="E27" s="23"/>
      <c r="F27" s="23"/>
      <c r="G27" s="23"/>
      <c r="H27" s="4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29"/>
      <c r="E28" s="29"/>
      <c r="F28" s="49"/>
      <c r="G28" s="31"/>
      <c r="H28" s="44"/>
      <c r="I28" s="4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42"/>
      <c r="C29" s="28"/>
      <c r="D29" s="29"/>
      <c r="E29" s="29"/>
      <c r="F29" s="49"/>
      <c r="G29" s="31"/>
      <c r="H29" s="44"/>
      <c r="I29" s="4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29"/>
      <c r="E30" s="30"/>
      <c r="F30" s="49"/>
      <c r="G30" s="31"/>
      <c r="H30" s="44"/>
      <c r="I30" s="4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26"/>
      <c r="B31" s="50"/>
      <c r="C31" s="51"/>
      <c r="D31" s="30"/>
      <c r="E31" s="30"/>
      <c r="F31" s="52"/>
      <c r="G31" s="53"/>
      <c r="H31" s="5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55" t="s">
        <v>39</v>
      </c>
      <c r="B32" s="56"/>
      <c r="C32" s="56"/>
      <c r="D32" s="56"/>
      <c r="E32" s="56"/>
      <c r="F32" s="17"/>
      <c r="G32" s="57"/>
      <c r="H32" s="5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9"/>
      <c r="B33" s="59"/>
      <c r="C33" s="59"/>
      <c r="D33" s="59"/>
      <c r="E33" s="59"/>
      <c r="F33" s="59"/>
      <c r="G33" s="60"/>
      <c r="H33" s="6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62"/>
      <c r="B34" s="63" t="s">
        <v>40</v>
      </c>
      <c r="C34" s="59"/>
      <c r="D34" s="62"/>
      <c r="E34" s="1"/>
      <c r="F34" s="1"/>
      <c r="G34" s="6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62"/>
      <c r="B35" s="111" t="s">
        <v>77</v>
      </c>
      <c r="C35" s="61"/>
      <c r="D35" s="62"/>
      <c r="E35" s="1"/>
      <c r="F35" s="1"/>
      <c r="G35" s="6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62"/>
      <c r="B36" s="62"/>
      <c r="C36" s="62"/>
      <c r="D36" s="62"/>
      <c r="E36" s="62"/>
      <c r="F36" s="62"/>
      <c r="G36" s="6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"/>
      <c r="C37" s="61" t="s">
        <v>42</v>
      </c>
      <c r="D37" s="1"/>
      <c r="E37" s="1"/>
      <c r="F37" s="1"/>
      <c r="G37" s="61" t="s">
        <v>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2.0" customHeight="1">
      <c r="A38" s="62"/>
      <c r="B38" s="1"/>
      <c r="C38" s="61"/>
      <c r="D38" s="62"/>
      <c r="E38" s="1"/>
      <c r="F38" s="1"/>
      <c r="G38" s="6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4" t="s">
        <v>44</v>
      </c>
      <c r="D39" s="65"/>
      <c r="E39" s="1"/>
      <c r="F39" s="1"/>
      <c r="G39" s="64" t="s">
        <v>45</v>
      </c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62"/>
      <c r="B40" s="1"/>
      <c r="C40" s="66" t="s">
        <v>46</v>
      </c>
      <c r="D40" s="67"/>
      <c r="E40" s="1"/>
      <c r="F40" s="1"/>
      <c r="G40" s="66" t="s">
        <v>47</v>
      </c>
      <c r="H40" s="6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H2"/>
    <mergeCell ref="A9:A10"/>
    <mergeCell ref="D9:D10"/>
    <mergeCell ref="E9:E10"/>
    <mergeCell ref="F9:F10"/>
    <mergeCell ref="G9:G10"/>
    <mergeCell ref="H9:H10"/>
    <mergeCell ref="B9:C10"/>
    <mergeCell ref="B11:C11"/>
    <mergeCell ref="A12:C12"/>
    <mergeCell ref="B13:C13"/>
    <mergeCell ref="B14:C14"/>
    <mergeCell ref="B15:C15"/>
    <mergeCell ref="B16:C16"/>
    <mergeCell ref="B25:C25"/>
    <mergeCell ref="B26:C26"/>
    <mergeCell ref="A27:C27"/>
    <mergeCell ref="B28:C28"/>
    <mergeCell ref="B29:C29"/>
    <mergeCell ref="B30:C30"/>
    <mergeCell ref="A32:F32"/>
    <mergeCell ref="B17:C17"/>
    <mergeCell ref="B18:C18"/>
    <mergeCell ref="B19:C19"/>
    <mergeCell ref="B20:C20"/>
    <mergeCell ref="B21:C21"/>
    <mergeCell ref="B22:C22"/>
    <mergeCell ref="B24:C24"/>
  </mergeCells>
  <printOptions horizontalCentered="1"/>
  <pageMargins bottom="0.736220472" footer="0.0" header="0.0" left="0.236220472440945" right="0.236220472440945" top="0.433070866141732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58.43"/>
    <col customWidth="1" min="4" max="4" width="14.29"/>
    <col customWidth="1" min="5" max="10" width="8.71"/>
    <col customWidth="1" min="11" max="11" width="25.86"/>
    <col customWidth="1" min="12" max="12" width="9.86"/>
    <col customWidth="1" min="13" max="26" width="9.0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68" t="s">
        <v>49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tr">
        <f>'01 CKP-T'!C4</f>
        <v>:  BPS Provinsi Jambi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tr">
        <f>'01 CKP-T'!C5</f>
        <v>:  Sandy Pradana, S.ST.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tr">
        <f>'01 CKP-T'!C6</f>
        <v>:  Pelaksana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" t="str">
        <f>'02 CKP-T'!C7</f>
        <v>:  1 - 28 Februari 2022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69" t="s">
        <v>11</v>
      </c>
      <c r="C9" s="6"/>
      <c r="D9" s="7" t="s">
        <v>12</v>
      </c>
      <c r="E9" s="70" t="s">
        <v>50</v>
      </c>
      <c r="F9" s="71"/>
      <c r="G9" s="72"/>
      <c r="H9" s="8" t="s">
        <v>51</v>
      </c>
      <c r="I9" s="8" t="s">
        <v>14</v>
      </c>
      <c r="J9" s="8" t="s">
        <v>15</v>
      </c>
      <c r="K9" s="9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73" t="s">
        <v>52</v>
      </c>
      <c r="F10" s="73" t="s">
        <v>53</v>
      </c>
      <c r="G10" s="73" t="s">
        <v>54</v>
      </c>
      <c r="H10" s="13"/>
      <c r="I10" s="13"/>
      <c r="J10" s="13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G11" si="1">D11-1</f>
        <v>-4</v>
      </c>
      <c r="F11" s="18">
        <f t="shared" si="1"/>
        <v>-5</v>
      </c>
      <c r="G11" s="18">
        <f t="shared" si="1"/>
        <v>-6</v>
      </c>
      <c r="H11" s="18">
        <v>-7.0</v>
      </c>
      <c r="I11" s="18">
        <v>-8.0</v>
      </c>
      <c r="J11" s="18">
        <v>-9.0</v>
      </c>
      <c r="K11" s="19">
        <f>J11-1</f>
        <v>-10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45" t="s">
        <v>17</v>
      </c>
      <c r="B12" s="46"/>
      <c r="C12" s="47"/>
      <c r="D12" s="23"/>
      <c r="E12" s="23"/>
      <c r="F12" s="23"/>
      <c r="G12" s="23"/>
      <c r="H12" s="23"/>
      <c r="I12" s="23"/>
      <c r="J12" s="23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5.25" customHeight="1">
      <c r="A13" s="26">
        <f>'02 CKP-T'!A13</f>
        <v>1</v>
      </c>
      <c r="B13" s="74" t="str">
        <f>'02 CKP-T'!B13:C13</f>
        <v>Menjadi operator pada Rilis BRS</v>
      </c>
      <c r="C13" s="28"/>
      <c r="D13" s="30" t="str">
        <f>'02 CKP-T'!D13</f>
        <v>Hari</v>
      </c>
      <c r="E13" s="30">
        <f>'02 CKP-T'!E13</f>
        <v>2</v>
      </c>
      <c r="F13" s="30">
        <f t="shared" ref="F13:F26" si="2">E13</f>
        <v>2</v>
      </c>
      <c r="G13" s="31">
        <f t="shared" ref="G13:G25" si="3">F13/E13*100</f>
        <v>100</v>
      </c>
      <c r="H13" s="75">
        <v>99.0</v>
      </c>
      <c r="I13" s="30"/>
      <c r="J13" s="76"/>
      <c r="K13" s="7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26">
        <f>'02 CKP-T'!A14</f>
        <v>2</v>
      </c>
      <c r="B14" s="74" t="str">
        <f>'02 CKP-T'!B14:C14</f>
        <v>Mengikut Rapat Pilari IV pembangunan zona integritas menuju WBK</v>
      </c>
      <c r="C14" s="28"/>
      <c r="D14" s="30" t="str">
        <f>'02 CKP-T'!D14</f>
        <v>DB</v>
      </c>
      <c r="E14" s="30">
        <f>'02 CKP-T'!E14</f>
        <v>1</v>
      </c>
      <c r="F14" s="30">
        <f t="shared" si="2"/>
        <v>1</v>
      </c>
      <c r="G14" s="31">
        <f t="shared" si="3"/>
        <v>100</v>
      </c>
      <c r="H14" s="75">
        <v>98.0</v>
      </c>
      <c r="I14" s="31"/>
      <c r="J14" s="76"/>
      <c r="K14" s="7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6">
        <f>'02 CKP-T'!A15</f>
        <v>3</v>
      </c>
      <c r="B15" s="74" t="str">
        <f>'02 CKP-T'!B15:C15</f>
        <v>Melakukan konfigurasi elearning pelatihan Instruktur Daerah Wilkerstat ST2023</v>
      </c>
      <c r="C15" s="28"/>
      <c r="D15" s="30" t="str">
        <f>'02 CKP-T'!D15</f>
        <v>Proses</v>
      </c>
      <c r="E15" s="30">
        <f>'02 CKP-T'!E15</f>
        <v>1</v>
      </c>
      <c r="F15" s="30">
        <f t="shared" si="2"/>
        <v>1</v>
      </c>
      <c r="G15" s="31">
        <f t="shared" si="3"/>
        <v>100</v>
      </c>
      <c r="H15" s="75">
        <v>99.0</v>
      </c>
      <c r="I15" s="30"/>
      <c r="J15" s="76"/>
      <c r="K15" s="7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6">
        <f>'02 CKP-T'!A16</f>
        <v>4</v>
      </c>
      <c r="B16" s="74" t="str">
        <f>'02 CKP-T'!B16:C16</f>
        <v>Menjadi host dan admin elearning pelatihan Instruktur Daerah Wilkerstat ST2023</v>
      </c>
      <c r="C16" s="28"/>
      <c r="D16" s="30" t="str">
        <f>'02 CKP-T'!D16</f>
        <v>Hari</v>
      </c>
      <c r="E16" s="30">
        <f>'02 CKP-T'!E16</f>
        <v>2</v>
      </c>
      <c r="F16" s="30">
        <f t="shared" si="2"/>
        <v>2</v>
      </c>
      <c r="G16" s="31">
        <f t="shared" si="3"/>
        <v>100</v>
      </c>
      <c r="H16" s="75">
        <v>99.0</v>
      </c>
      <c r="I16" s="30"/>
      <c r="J16" s="76"/>
      <c r="K16" s="7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f>'02 CKP-T'!A17</f>
        <v>5</v>
      </c>
      <c r="B17" s="74" t="str">
        <f>'02 CKP-T'!B17:C17</f>
        <v>Menyiapkan surat evaluasi pelatihan Instruktur Daerah </v>
      </c>
      <c r="C17" s="28"/>
      <c r="D17" s="30" t="str">
        <f>'02 CKP-T'!D17</f>
        <v>Surat</v>
      </c>
      <c r="E17" s="30">
        <f>'02 CKP-T'!E17</f>
        <v>1</v>
      </c>
      <c r="F17" s="30">
        <f t="shared" si="2"/>
        <v>1</v>
      </c>
      <c r="G17" s="31">
        <f t="shared" si="3"/>
        <v>100</v>
      </c>
      <c r="H17" s="75">
        <v>99.0</v>
      </c>
      <c r="I17" s="30"/>
      <c r="J17" s="76"/>
      <c r="K17" s="7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26">
        <f>'02 CKP-T'!A18</f>
        <v>6</v>
      </c>
      <c r="B18" s="74" t="str">
        <f>'02 CKP-T'!B18:C18</f>
        <v>Melakukan Layout peta WA Wilkerstat ST2023 BPS Kab/Kota se Provinsi Jambi</v>
      </c>
      <c r="C18" s="28"/>
      <c r="D18" s="30" t="str">
        <f>'02 CKP-T'!D18</f>
        <v>File</v>
      </c>
      <c r="E18" s="30">
        <f>'02 CKP-T'!E18</f>
        <v>1566</v>
      </c>
      <c r="F18" s="30">
        <f t="shared" si="2"/>
        <v>1566</v>
      </c>
      <c r="G18" s="31">
        <f t="shared" si="3"/>
        <v>100</v>
      </c>
      <c r="H18" s="75">
        <v>99.0</v>
      </c>
      <c r="I18" s="30"/>
      <c r="J18" s="7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f>'02 CKP-T'!A19</f>
        <v>7</v>
      </c>
      <c r="B19" s="74" t="str">
        <f>'02 CKP-T'!B19:C19</f>
        <v>Tabulasi master wilayah tutupan lahan Wilkerstat ST2023</v>
      </c>
      <c r="C19" s="28"/>
      <c r="D19" s="30" t="str">
        <f>'02 CKP-T'!D19</f>
        <v>File</v>
      </c>
      <c r="E19" s="30">
        <f>'02 CKP-T'!E19</f>
        <v>1</v>
      </c>
      <c r="F19" s="30">
        <f t="shared" si="2"/>
        <v>1</v>
      </c>
      <c r="G19" s="31">
        <f t="shared" si="3"/>
        <v>100</v>
      </c>
      <c r="H19" s="75">
        <v>99.0</v>
      </c>
      <c r="I19" s="30"/>
      <c r="J19" s="76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0.5" customHeight="1">
      <c r="A20" s="26">
        <f>'02 CKP-T'!A20</f>
        <v>8</v>
      </c>
      <c r="B20" s="74" t="str">
        <f>'02 CKP-T'!B20:C20</f>
        <v>Melakukan upload form layanan Halosis</v>
      </c>
      <c r="C20" s="28"/>
      <c r="D20" s="30" t="str">
        <f>'02 CKP-T'!D20</f>
        <v>File</v>
      </c>
      <c r="E20" s="30">
        <f>'02 CKP-T'!E20</f>
        <v>4</v>
      </c>
      <c r="F20" s="30">
        <f t="shared" si="2"/>
        <v>4</v>
      </c>
      <c r="G20" s="31">
        <f t="shared" si="3"/>
        <v>100</v>
      </c>
      <c r="H20" s="75">
        <v>99.0</v>
      </c>
      <c r="I20" s="30"/>
      <c r="J20" s="76"/>
      <c r="K20" s="3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26">
        <f>'02 CKP-T'!A21</f>
        <v>9</v>
      </c>
      <c r="B21" s="74" t="str">
        <f>'02 CKP-T'!B21:C21</f>
        <v>Mengikuti pelatihan Instruktur Nasional Survei Komstrat Kelapa dan Lada Tahun 2022</v>
      </c>
      <c r="C21" s="28"/>
      <c r="D21" s="30" t="str">
        <f>'02 CKP-T'!D21</f>
        <v>Hari</v>
      </c>
      <c r="E21" s="30">
        <f>'02 CKP-T'!E21</f>
        <v>4</v>
      </c>
      <c r="F21" s="30">
        <f t="shared" si="2"/>
        <v>4</v>
      </c>
      <c r="G21" s="31">
        <f t="shared" si="3"/>
        <v>100</v>
      </c>
      <c r="H21" s="75">
        <v>99.0</v>
      </c>
      <c r="I21" s="30"/>
      <c r="J21" s="76"/>
      <c r="K21" s="4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f>'02 CKP-T'!A22</f>
        <v>10</v>
      </c>
      <c r="B22" s="74" t="str">
        <f>'02 CKP-T'!B22:C22</f>
        <v>Menjadi Host Zoom Meeting/ menyediakan akses Zoom meeting</v>
      </c>
      <c r="C22" s="28"/>
      <c r="D22" s="30" t="str">
        <f>'02 CKP-T'!D22</f>
        <v>kuantitas</v>
      </c>
      <c r="E22" s="30">
        <f>'02 CKP-T'!E22</f>
        <v>2</v>
      </c>
      <c r="F22" s="30">
        <f t="shared" si="2"/>
        <v>2</v>
      </c>
      <c r="G22" s="31">
        <f t="shared" si="3"/>
        <v>100</v>
      </c>
      <c r="H22" s="75">
        <v>99.0</v>
      </c>
      <c r="I22" s="30"/>
      <c r="J22" s="76"/>
      <c r="K22" s="4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26">
        <f>'02 CKP-T'!A23</f>
        <v>11</v>
      </c>
      <c r="B23" s="74" t="str">
        <f>'02 CKP-T'!B23:C23</f>
        <v>Mengikuti pra Coaching Big Data Tahun 2022</v>
      </c>
      <c r="C23" s="28"/>
      <c r="D23" s="30" t="str">
        <f>'02 CKP-T'!D23</f>
        <v>Hari</v>
      </c>
      <c r="E23" s="30">
        <f>'02 CKP-T'!E23</f>
        <v>1</v>
      </c>
      <c r="F23" s="30">
        <f t="shared" si="2"/>
        <v>1</v>
      </c>
      <c r="G23" s="31">
        <f t="shared" si="3"/>
        <v>100</v>
      </c>
      <c r="H23" s="75">
        <v>99.0</v>
      </c>
      <c r="I23" s="30"/>
      <c r="J23" s="76"/>
      <c r="K23" s="7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6">
        <f>'02 CKP-T'!A24</f>
        <v>12</v>
      </c>
      <c r="B24" s="74" t="str">
        <f>'02 CKP-T'!B24:C24</f>
        <v>Mengikuti Pelatihan peserta Survei Komstrat Kelapa dan Lada Tahun 2022</v>
      </c>
      <c r="C24" s="28"/>
      <c r="D24" s="30" t="str">
        <f>'02 CKP-T'!D24</f>
        <v>Hari</v>
      </c>
      <c r="E24" s="30">
        <f>'02 CKP-T'!E24</f>
        <v>2</v>
      </c>
      <c r="F24" s="30">
        <f t="shared" si="2"/>
        <v>2</v>
      </c>
      <c r="G24" s="31">
        <f t="shared" si="3"/>
        <v>100</v>
      </c>
      <c r="H24" s="75">
        <v>99.0</v>
      </c>
      <c r="I24" s="30"/>
      <c r="J24" s="76"/>
      <c r="K24" s="8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6">
        <f>'02 CKP-T'!A25</f>
        <v>13</v>
      </c>
      <c r="B25" s="74" t="str">
        <f>'02 CKP-T'!B25:C25</f>
        <v>Batching Dokumen SBH2022 Kota Jambi</v>
      </c>
      <c r="C25" s="28"/>
      <c r="D25" s="30" t="str">
        <f>'02 CKP-T'!D25</f>
        <v>BS</v>
      </c>
      <c r="E25" s="30">
        <f>'02 CKP-T'!E25</f>
        <v>20</v>
      </c>
      <c r="F25" s="30">
        <f t="shared" si="2"/>
        <v>20</v>
      </c>
      <c r="G25" s="31">
        <f t="shared" si="3"/>
        <v>100</v>
      </c>
      <c r="H25" s="75">
        <v>98.0</v>
      </c>
      <c r="I25" s="82"/>
      <c r="J25" s="83"/>
      <c r="K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6"/>
      <c r="B26" s="50"/>
      <c r="C26" s="28"/>
      <c r="D26" s="30" t="str">
        <f>'02 CKP-T'!D26</f>
        <v/>
      </c>
      <c r="E26" s="30" t="str">
        <f>'02 CKP-T'!E26</f>
        <v/>
      </c>
      <c r="F26" s="30" t="str">
        <f t="shared" si="2"/>
        <v/>
      </c>
      <c r="G26" s="31"/>
      <c r="H26" s="75"/>
      <c r="I26" s="82"/>
      <c r="J26" s="83"/>
      <c r="K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85" t="s">
        <v>38</v>
      </c>
      <c r="B27" s="86"/>
      <c r="C27" s="28"/>
      <c r="D27" s="30"/>
      <c r="E27" s="30"/>
      <c r="F27" s="30"/>
      <c r="G27" s="31"/>
      <c r="H27" s="23"/>
      <c r="I27" s="23"/>
      <c r="J27" s="23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87"/>
      <c r="E28" s="30"/>
      <c r="F28" s="30"/>
      <c r="G28" s="31"/>
      <c r="H28" s="31"/>
      <c r="I28" s="31"/>
      <c r="J28" s="76"/>
      <c r="K28" s="4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50"/>
      <c r="C29" s="28"/>
      <c r="D29" s="30"/>
      <c r="E29" s="30"/>
      <c r="F29" s="30"/>
      <c r="G29" s="31"/>
      <c r="H29" s="31"/>
      <c r="I29" s="31"/>
      <c r="J29" s="76"/>
      <c r="K29" s="4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30"/>
      <c r="E30" s="30"/>
      <c r="F30" s="30"/>
      <c r="G30" s="31"/>
      <c r="H30" s="31"/>
      <c r="I30" s="31"/>
      <c r="J30" s="76"/>
      <c r="K30" s="4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88"/>
      <c r="B31" s="89"/>
      <c r="C31" s="90"/>
      <c r="D31" s="30"/>
      <c r="E31" s="30"/>
      <c r="F31" s="30"/>
      <c r="G31" s="31"/>
      <c r="H31" s="53"/>
      <c r="I31" s="53"/>
      <c r="J31" s="53"/>
      <c r="K31" s="5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91" t="s">
        <v>39</v>
      </c>
      <c r="B32" s="71"/>
      <c r="C32" s="71"/>
      <c r="D32" s="71"/>
      <c r="E32" s="71"/>
      <c r="F32" s="71"/>
      <c r="G32" s="71"/>
      <c r="H32" s="72"/>
      <c r="I32" s="92"/>
      <c r="J32" s="92">
        <f>SUM(J13:J30)</f>
        <v>0</v>
      </c>
      <c r="K32" s="9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94" t="s">
        <v>56</v>
      </c>
      <c r="B33" s="95"/>
      <c r="C33" s="95"/>
      <c r="D33" s="95"/>
      <c r="E33" s="95"/>
      <c r="F33" s="96"/>
      <c r="G33" s="97">
        <f>AVERAGE(G13:G24)</f>
        <v>100</v>
      </c>
      <c r="H33" s="97">
        <f>AVERAGE(H13:H30)</f>
        <v>98.84615385</v>
      </c>
      <c r="I33" s="98"/>
      <c r="J33" s="99"/>
      <c r="K33" s="10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01" t="s">
        <v>57</v>
      </c>
      <c r="B34" s="102"/>
      <c r="C34" s="102"/>
      <c r="D34" s="102"/>
      <c r="E34" s="102"/>
      <c r="F34" s="103"/>
      <c r="G34" s="104">
        <f>AVERAGE(G33:H33)</f>
        <v>99.42307692</v>
      </c>
      <c r="H34" s="103"/>
      <c r="I34" s="105"/>
      <c r="J34" s="12"/>
      <c r="K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9"/>
      <c r="B35" s="59"/>
      <c r="C35" s="59"/>
      <c r="D35" s="59"/>
      <c r="E35" s="59"/>
      <c r="F35" s="59"/>
      <c r="G35" s="60"/>
      <c r="H35" s="60"/>
      <c r="I35" s="60"/>
      <c r="J35" s="60"/>
      <c r="K35" s="6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62"/>
      <c r="B36" s="63" t="s">
        <v>58</v>
      </c>
      <c r="C36" s="59"/>
      <c r="D36" s="62"/>
      <c r="E36" s="1"/>
      <c r="F36" s="1"/>
      <c r="G36" s="62"/>
      <c r="H36" s="62"/>
      <c r="I36" s="62"/>
      <c r="J36" s="6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11" t="s">
        <v>78</v>
      </c>
      <c r="C37" s="61"/>
      <c r="D37" s="62"/>
      <c r="E37" s="1"/>
      <c r="F37" s="1"/>
      <c r="G37" s="62"/>
      <c r="H37" s="62"/>
      <c r="I37" s="62"/>
      <c r="J37" s="6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1" t="s">
        <v>42</v>
      </c>
      <c r="D39" s="61"/>
      <c r="E39" s="1"/>
      <c r="F39" s="1"/>
      <c r="G39" s="61"/>
      <c r="H39" s="61"/>
      <c r="I39" s="61"/>
      <c r="J39" s="61" t="s">
        <v>43</v>
      </c>
      <c r="K39" s="6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2.0" customHeight="1">
      <c r="A40" s="62"/>
      <c r="B40" s="1"/>
      <c r="C40" s="61"/>
      <c r="D40" s="61"/>
      <c r="E40" s="1"/>
      <c r="F40" s="1"/>
      <c r="G40" s="61"/>
      <c r="H40" s="61"/>
      <c r="I40" s="61"/>
      <c r="J40" s="61"/>
      <c r="K40" s="6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62"/>
      <c r="B41" s="1"/>
      <c r="C41" s="64" t="str">
        <f>'01 CKP-T'!C39</f>
        <v>Sandy Pradana, S.ST.</v>
      </c>
      <c r="D41" s="64"/>
      <c r="E41" s="1"/>
      <c r="F41" s="1"/>
      <c r="G41" s="61"/>
      <c r="H41" s="61"/>
      <c r="I41" s="61"/>
      <c r="J41" s="64" t="str">
        <f>'01 CKP-T'!G39</f>
        <v>Agus Widodo SST.,M.Si</v>
      </c>
      <c r="K41" s="6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2"/>
      <c r="B42" s="1"/>
      <c r="C42" s="66" t="str">
        <f>'01 CKP-T'!C40</f>
        <v>NIP. 19950818 201802 1 001</v>
      </c>
      <c r="D42" s="66"/>
      <c r="E42" s="1"/>
      <c r="F42" s="1"/>
      <c r="G42" s="61"/>
      <c r="H42" s="61"/>
      <c r="I42" s="61"/>
      <c r="J42" s="66" t="str">
        <f>'01 CKP-T'!G40</f>
        <v>NIP. 198008302002121003</v>
      </c>
      <c r="K42" s="6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.0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J9:J10"/>
    <mergeCell ref="K9:K10"/>
    <mergeCell ref="A2:K2"/>
    <mergeCell ref="A9:A10"/>
    <mergeCell ref="B9:C10"/>
    <mergeCell ref="D9:D10"/>
    <mergeCell ref="E9:G9"/>
    <mergeCell ref="H9:H10"/>
    <mergeCell ref="I9:I10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32:H32"/>
    <mergeCell ref="A33:F33"/>
    <mergeCell ref="I33:J34"/>
    <mergeCell ref="K33:K34"/>
    <mergeCell ref="A34:F34"/>
    <mergeCell ref="G34:H34"/>
    <mergeCell ref="B25:C25"/>
    <mergeCell ref="B26:C26"/>
    <mergeCell ref="A27:C27"/>
    <mergeCell ref="B28:C28"/>
    <mergeCell ref="B29:C29"/>
    <mergeCell ref="B30:C30"/>
    <mergeCell ref="B31:C31"/>
  </mergeCells>
  <printOptions horizontalCentered="1"/>
  <pageMargins bottom="0.236220472440945" footer="0.0" header="0.0" left="0.236220472440945" right="0.236220472440945" top="0.433070866141732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64.43"/>
    <col customWidth="1" min="4" max="4" width="14.29"/>
    <col customWidth="1" min="5" max="7" width="8.71"/>
    <col customWidth="1" min="8" max="8" width="27.14"/>
    <col customWidth="1" min="9" max="9" width="7.14"/>
    <col customWidth="1" min="10" max="26" width="9.0"/>
  </cols>
  <sheetData>
    <row r="1" ht="30.0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06" t="s">
        <v>79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5" t="s">
        <v>11</v>
      </c>
      <c r="C9" s="6"/>
      <c r="D9" s="7" t="s">
        <v>12</v>
      </c>
      <c r="E9" s="8" t="s">
        <v>13</v>
      </c>
      <c r="F9" s="8" t="s">
        <v>14</v>
      </c>
      <c r="G9" s="8" t="s">
        <v>15</v>
      </c>
      <c r="H9" s="9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H11" si="1">D11-1</f>
        <v>-4</v>
      </c>
      <c r="F11" s="18">
        <f t="shared" si="1"/>
        <v>-5</v>
      </c>
      <c r="G11" s="18">
        <f t="shared" si="1"/>
        <v>-6</v>
      </c>
      <c r="H11" s="19">
        <f t="shared" si="1"/>
        <v>-7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21" t="s">
        <v>17</v>
      </c>
      <c r="C12" s="22"/>
      <c r="D12" s="23"/>
      <c r="E12" s="23"/>
      <c r="F12" s="23"/>
      <c r="G12" s="23"/>
      <c r="H12" s="24"/>
      <c r="I12" s="2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6">
        <v>1.0</v>
      </c>
      <c r="B13" s="27" t="s">
        <v>18</v>
      </c>
      <c r="C13" s="28"/>
      <c r="D13" s="39" t="s">
        <v>37</v>
      </c>
      <c r="E13" s="39">
        <v>1.0</v>
      </c>
      <c r="F13" s="30"/>
      <c r="G13" s="31"/>
      <c r="H13" s="32"/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6">
        <v>2.0</v>
      </c>
      <c r="B14" s="107" t="s">
        <v>70</v>
      </c>
      <c r="C14" s="28"/>
      <c r="D14" s="39" t="s">
        <v>35</v>
      </c>
      <c r="E14" s="39">
        <v>2.0</v>
      </c>
      <c r="F14" s="30"/>
      <c r="G14" s="31"/>
      <c r="H14" s="32"/>
      <c r="I14" s="3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35">
        <v>3.0</v>
      </c>
      <c r="B15" s="107" t="s">
        <v>80</v>
      </c>
      <c r="C15" s="28"/>
      <c r="D15" s="39" t="s">
        <v>37</v>
      </c>
      <c r="E15" s="39">
        <v>7.0</v>
      </c>
      <c r="F15" s="30"/>
      <c r="G15" s="31"/>
      <c r="H15" s="32"/>
      <c r="I15" s="3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5">
        <v>4.0</v>
      </c>
      <c r="B16" s="107" t="s">
        <v>81</v>
      </c>
      <c r="C16" s="28"/>
      <c r="D16" s="39" t="s">
        <v>37</v>
      </c>
      <c r="E16" s="39">
        <v>1.0</v>
      </c>
      <c r="F16" s="30"/>
      <c r="G16" s="31"/>
      <c r="H16" s="32"/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v>5.0</v>
      </c>
      <c r="B17" s="107" t="s">
        <v>82</v>
      </c>
      <c r="C17" s="28"/>
      <c r="D17" s="39" t="s">
        <v>37</v>
      </c>
      <c r="E17" s="39">
        <v>4.0</v>
      </c>
      <c r="F17" s="30"/>
      <c r="G17" s="31"/>
      <c r="H17" s="32"/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5">
        <v>6.0</v>
      </c>
      <c r="B18" s="107" t="s">
        <v>83</v>
      </c>
      <c r="C18" s="28"/>
      <c r="D18" s="39" t="s">
        <v>37</v>
      </c>
      <c r="E18" s="39">
        <v>6.0</v>
      </c>
      <c r="F18" s="30"/>
      <c r="G18" s="31"/>
      <c r="H18" s="36"/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v>7.0</v>
      </c>
      <c r="B19" s="107" t="s">
        <v>84</v>
      </c>
      <c r="C19" s="28"/>
      <c r="D19" s="39" t="s">
        <v>37</v>
      </c>
      <c r="E19" s="39">
        <v>2.0</v>
      </c>
      <c r="F19" s="30"/>
      <c r="G19" s="31"/>
      <c r="H19" s="37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6">
        <v>8.0</v>
      </c>
      <c r="B20" s="107" t="s">
        <v>85</v>
      </c>
      <c r="C20" s="28"/>
      <c r="D20" s="39" t="s">
        <v>64</v>
      </c>
      <c r="E20" s="39">
        <v>2.0</v>
      </c>
      <c r="F20" s="30"/>
      <c r="G20" s="31"/>
      <c r="H20" s="37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6">
        <v>9.0</v>
      </c>
      <c r="B21" s="107" t="s">
        <v>86</v>
      </c>
      <c r="C21" s="28"/>
      <c r="D21" s="39" t="s">
        <v>87</v>
      </c>
      <c r="E21" s="39">
        <v>24.0</v>
      </c>
      <c r="F21" s="30"/>
      <c r="G21" s="31"/>
      <c r="H21" s="38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v>10.0</v>
      </c>
      <c r="B22" s="107" t="s">
        <v>88</v>
      </c>
      <c r="C22" s="28"/>
      <c r="D22" s="39" t="s">
        <v>37</v>
      </c>
      <c r="E22" s="39">
        <v>5.0</v>
      </c>
      <c r="F22" s="30"/>
      <c r="G22" s="31"/>
      <c r="H22" s="40"/>
      <c r="I22" s="4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9">
        <v>11.0</v>
      </c>
      <c r="B23" s="108" t="s">
        <v>89</v>
      </c>
      <c r="C23" s="43"/>
      <c r="D23" s="39" t="s">
        <v>90</v>
      </c>
      <c r="E23" s="39">
        <v>2.0</v>
      </c>
      <c r="F23" s="30"/>
      <c r="G23" s="31"/>
      <c r="H23" s="44"/>
      <c r="I23" s="4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6"/>
      <c r="B24" s="107"/>
      <c r="C24" s="28"/>
      <c r="D24" s="29"/>
      <c r="E24" s="29"/>
      <c r="F24" s="30"/>
      <c r="G24" s="31"/>
      <c r="H24" s="44"/>
      <c r="I24" s="4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109"/>
      <c r="B25" s="108"/>
      <c r="C25" s="28"/>
      <c r="D25" s="39"/>
      <c r="E25" s="110"/>
      <c r="F25" s="30"/>
      <c r="G25" s="31"/>
      <c r="H25" s="32"/>
      <c r="I25" s="4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hidden="1" customHeight="1">
      <c r="A26" s="26"/>
      <c r="B26" s="42"/>
      <c r="C26" s="28"/>
      <c r="D26" s="29"/>
      <c r="E26" s="29"/>
      <c r="F26" s="30"/>
      <c r="G26" s="31"/>
      <c r="H26" s="32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45" t="s">
        <v>38</v>
      </c>
      <c r="B27" s="46"/>
      <c r="C27" s="47"/>
      <c r="D27" s="23"/>
      <c r="E27" s="23"/>
      <c r="F27" s="23"/>
      <c r="G27" s="23"/>
      <c r="H27" s="4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29"/>
      <c r="E28" s="29"/>
      <c r="F28" s="49"/>
      <c r="G28" s="31"/>
      <c r="H28" s="44"/>
      <c r="I28" s="4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42"/>
      <c r="C29" s="28"/>
      <c r="D29" s="29"/>
      <c r="E29" s="29"/>
      <c r="F29" s="49"/>
      <c r="G29" s="31"/>
      <c r="H29" s="44"/>
      <c r="I29" s="4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29"/>
      <c r="E30" s="30"/>
      <c r="F30" s="49"/>
      <c r="G30" s="31"/>
      <c r="H30" s="44"/>
      <c r="I30" s="4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26"/>
      <c r="B31" s="50"/>
      <c r="C31" s="51"/>
      <c r="D31" s="30"/>
      <c r="E31" s="30"/>
      <c r="F31" s="52"/>
      <c r="G31" s="53"/>
      <c r="H31" s="5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55" t="s">
        <v>39</v>
      </c>
      <c r="B32" s="56"/>
      <c r="C32" s="56"/>
      <c r="D32" s="56"/>
      <c r="E32" s="56"/>
      <c r="F32" s="17"/>
      <c r="G32" s="57"/>
      <c r="H32" s="5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9"/>
      <c r="B33" s="59"/>
      <c r="C33" s="59"/>
      <c r="D33" s="59"/>
      <c r="E33" s="59"/>
      <c r="F33" s="59"/>
      <c r="G33" s="60"/>
      <c r="H33" s="6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62"/>
      <c r="B34" s="63" t="s">
        <v>40</v>
      </c>
      <c r="C34" s="59"/>
      <c r="D34" s="62"/>
      <c r="E34" s="1"/>
      <c r="F34" s="1"/>
      <c r="G34" s="6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62"/>
      <c r="B35" s="111" t="s">
        <v>91</v>
      </c>
      <c r="C35" s="61"/>
      <c r="D35" s="62"/>
      <c r="E35" s="1"/>
      <c r="F35" s="1"/>
      <c r="G35" s="6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62"/>
      <c r="B36" s="62"/>
      <c r="C36" s="62"/>
      <c r="D36" s="62"/>
      <c r="E36" s="62"/>
      <c r="F36" s="62"/>
      <c r="G36" s="6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"/>
      <c r="C37" s="61" t="s">
        <v>42</v>
      </c>
      <c r="D37" s="1"/>
      <c r="E37" s="1"/>
      <c r="F37" s="1"/>
      <c r="G37" s="61" t="s">
        <v>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2.0" customHeight="1">
      <c r="A38" s="62"/>
      <c r="B38" s="1"/>
      <c r="C38" s="61"/>
      <c r="D38" s="62"/>
      <c r="E38" s="1"/>
      <c r="F38" s="1"/>
      <c r="G38" s="6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4" t="s">
        <v>44</v>
      </c>
      <c r="D39" s="65"/>
      <c r="E39" s="1"/>
      <c r="F39" s="1"/>
      <c r="G39" s="64" t="s">
        <v>45</v>
      </c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62"/>
      <c r="B40" s="1"/>
      <c r="C40" s="66" t="s">
        <v>46</v>
      </c>
      <c r="D40" s="67"/>
      <c r="E40" s="1"/>
      <c r="F40" s="1"/>
      <c r="G40" s="66" t="s">
        <v>47</v>
      </c>
      <c r="H40" s="6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H2"/>
    <mergeCell ref="A9:A10"/>
    <mergeCell ref="D9:D10"/>
    <mergeCell ref="E9:E10"/>
    <mergeCell ref="F9:F10"/>
    <mergeCell ref="G9:G10"/>
    <mergeCell ref="H9:H10"/>
    <mergeCell ref="B9:C10"/>
    <mergeCell ref="B11:C11"/>
    <mergeCell ref="A12:C12"/>
    <mergeCell ref="B13:C13"/>
    <mergeCell ref="B14:C14"/>
    <mergeCell ref="B15:C15"/>
    <mergeCell ref="B16:C16"/>
    <mergeCell ref="B25:C25"/>
    <mergeCell ref="B26:C26"/>
    <mergeCell ref="A27:C27"/>
    <mergeCell ref="B28:C28"/>
    <mergeCell ref="B29:C29"/>
    <mergeCell ref="B30:C30"/>
    <mergeCell ref="A32:F32"/>
    <mergeCell ref="B17:C17"/>
    <mergeCell ref="B18:C18"/>
    <mergeCell ref="B19:C19"/>
    <mergeCell ref="B20:C20"/>
    <mergeCell ref="B21:C21"/>
    <mergeCell ref="B22:C22"/>
    <mergeCell ref="B24:C24"/>
  </mergeCells>
  <printOptions horizontalCentered="1"/>
  <pageMargins bottom="0.736220472" footer="0.0" header="0.0" left="0.236220472440945" right="0.236220472440945" top="0.433070866141732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58.43"/>
    <col customWidth="1" min="4" max="4" width="14.29"/>
    <col customWidth="1" min="5" max="10" width="8.71"/>
    <col customWidth="1" min="11" max="11" width="25.86"/>
    <col customWidth="1" min="12" max="12" width="9.86"/>
    <col customWidth="1" min="13" max="26" width="9.0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68" t="s">
        <v>49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tr">
        <f>'01 CKP-T'!C4</f>
        <v>:  BPS Provinsi Jambi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tr">
        <f>'01 CKP-T'!C5</f>
        <v>:  Sandy Pradana, S.ST.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tr">
        <f>'01 CKP-T'!C6</f>
        <v>:  Pelaksana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" t="str">
        <f>'03 CKP-T'!C7</f>
        <v>:  1 - 31 Maret 2022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69" t="s">
        <v>11</v>
      </c>
      <c r="C9" s="6"/>
      <c r="D9" s="7" t="s">
        <v>12</v>
      </c>
      <c r="E9" s="70" t="s">
        <v>50</v>
      </c>
      <c r="F9" s="71"/>
      <c r="G9" s="72"/>
      <c r="H9" s="8" t="s">
        <v>51</v>
      </c>
      <c r="I9" s="8" t="s">
        <v>14</v>
      </c>
      <c r="J9" s="8" t="s">
        <v>15</v>
      </c>
      <c r="K9" s="9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73" t="s">
        <v>52</v>
      </c>
      <c r="F10" s="73" t="s">
        <v>53</v>
      </c>
      <c r="G10" s="73" t="s">
        <v>54</v>
      </c>
      <c r="H10" s="13"/>
      <c r="I10" s="13"/>
      <c r="J10" s="13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G11" si="1">D11-1</f>
        <v>-4</v>
      </c>
      <c r="F11" s="18">
        <f t="shared" si="1"/>
        <v>-5</v>
      </c>
      <c r="G11" s="18">
        <f t="shared" si="1"/>
        <v>-6</v>
      </c>
      <c r="H11" s="18">
        <v>-7.0</v>
      </c>
      <c r="I11" s="18">
        <v>-8.0</v>
      </c>
      <c r="J11" s="18">
        <v>-9.0</v>
      </c>
      <c r="K11" s="19">
        <f>J11-1</f>
        <v>-10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45" t="s">
        <v>17</v>
      </c>
      <c r="B12" s="46"/>
      <c r="C12" s="47"/>
      <c r="D12" s="23"/>
      <c r="E12" s="23"/>
      <c r="F12" s="23"/>
      <c r="G12" s="23"/>
      <c r="H12" s="23"/>
      <c r="I12" s="23"/>
      <c r="J12" s="23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5.25" customHeight="1">
      <c r="A13" s="26">
        <f>'02 CKP-T'!A13</f>
        <v>1</v>
      </c>
      <c r="B13" s="74" t="str">
        <f>'03 CKP-T'!B13:C13</f>
        <v>Menjadi operator pada Rilis BRS</v>
      </c>
      <c r="C13" s="28"/>
      <c r="D13" s="30" t="str">
        <f>'03 CKP-T'!D13</f>
        <v>Hari</v>
      </c>
      <c r="E13" s="30">
        <f>'03 CKP-T'!E13</f>
        <v>1</v>
      </c>
      <c r="F13" s="30">
        <f t="shared" ref="F13:F23" si="2">E13</f>
        <v>1</v>
      </c>
      <c r="G13" s="31">
        <f t="shared" ref="G13:G23" si="3">F13/E13*100</f>
        <v>100</v>
      </c>
      <c r="H13" s="75">
        <v>99.0</v>
      </c>
      <c r="I13" s="30"/>
      <c r="J13" s="76"/>
      <c r="K13" s="7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26">
        <f>'02 CKP-T'!A14</f>
        <v>2</v>
      </c>
      <c r="B14" s="74" t="str">
        <f>'03 CKP-T'!B14:C14</f>
        <v>Melakukan upload form layanan Halosis</v>
      </c>
      <c r="C14" s="28"/>
      <c r="D14" s="30" t="str">
        <f>'03 CKP-T'!D14</f>
        <v>File</v>
      </c>
      <c r="E14" s="30">
        <f>'03 CKP-T'!E14</f>
        <v>2</v>
      </c>
      <c r="F14" s="30">
        <f t="shared" si="2"/>
        <v>2</v>
      </c>
      <c r="G14" s="31">
        <f t="shared" si="3"/>
        <v>100</v>
      </c>
      <c r="H14" s="75">
        <v>99.0</v>
      </c>
      <c r="I14" s="31"/>
      <c r="J14" s="76"/>
      <c r="K14" s="7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6">
        <f>'02 CKP-T'!A15</f>
        <v>3</v>
      </c>
      <c r="B15" s="74" t="str">
        <f>'03 CKP-T'!B15:C15</f>
        <v>Menjadi Host Zoom Meeting/ menyediakan akses Zoom meeting</v>
      </c>
      <c r="C15" s="28"/>
      <c r="D15" s="30" t="str">
        <f>'03 CKP-T'!D15</f>
        <v>Hari</v>
      </c>
      <c r="E15" s="30">
        <f>'03 CKP-T'!E15</f>
        <v>7</v>
      </c>
      <c r="F15" s="30">
        <f t="shared" si="2"/>
        <v>7</v>
      </c>
      <c r="G15" s="31">
        <f t="shared" si="3"/>
        <v>100</v>
      </c>
      <c r="H15" s="75">
        <v>97.0</v>
      </c>
      <c r="I15" s="30"/>
      <c r="J15" s="76"/>
      <c r="K15" s="7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6">
        <f>'02 CKP-T'!A16</f>
        <v>4</v>
      </c>
      <c r="B16" s="74" t="str">
        <f>'03 CKP-T'!B16:C16</f>
        <v>Panitia tim teknis daerah kegiatan Open Bidding calon pejabat eselon 2</v>
      </c>
      <c r="C16" s="28"/>
      <c r="D16" s="30" t="str">
        <f>'03 CKP-T'!D16</f>
        <v>Hari</v>
      </c>
      <c r="E16" s="30">
        <f>'03 CKP-T'!E16</f>
        <v>1</v>
      </c>
      <c r="F16" s="30">
        <f t="shared" si="2"/>
        <v>1</v>
      </c>
      <c r="G16" s="31">
        <f t="shared" si="3"/>
        <v>100</v>
      </c>
      <c r="H16" s="75">
        <v>99.0</v>
      </c>
      <c r="I16" s="30"/>
      <c r="J16" s="76"/>
      <c r="K16" s="7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f>'02 CKP-T'!A17</f>
        <v>5</v>
      </c>
      <c r="B17" s="74" t="str">
        <f>'03 CKP-T'!B17:C17</f>
        <v>Melakukan monitoring SiPW Wilkerstat ST2023</v>
      </c>
      <c r="C17" s="28"/>
      <c r="D17" s="30" t="str">
        <f>'03 CKP-T'!D17</f>
        <v>Hari</v>
      </c>
      <c r="E17" s="30">
        <f>'03 CKP-T'!E17</f>
        <v>4</v>
      </c>
      <c r="F17" s="30">
        <f t="shared" si="2"/>
        <v>4</v>
      </c>
      <c r="G17" s="31">
        <f t="shared" si="3"/>
        <v>100</v>
      </c>
      <c r="H17" s="75">
        <v>99.0</v>
      </c>
      <c r="I17" s="30"/>
      <c r="J17" s="76"/>
      <c r="K17" s="7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26">
        <f>'02 CKP-T'!A18</f>
        <v>6</v>
      </c>
      <c r="B18" s="74" t="str">
        <f>'03 CKP-T'!B18:C18</f>
        <v>Menjadi peserta pelatihan Innas IT LF SP2020</v>
      </c>
      <c r="C18" s="28"/>
      <c r="D18" s="30" t="str">
        <f>'03 CKP-T'!D18</f>
        <v>Hari</v>
      </c>
      <c r="E18" s="30">
        <f>'03 CKP-T'!E18</f>
        <v>6</v>
      </c>
      <c r="F18" s="30">
        <f t="shared" si="2"/>
        <v>6</v>
      </c>
      <c r="G18" s="31">
        <f t="shared" si="3"/>
        <v>100</v>
      </c>
      <c r="H18" s="75">
        <v>99.0</v>
      </c>
      <c r="I18" s="30"/>
      <c r="J18" s="7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f>'02 CKP-T'!A19</f>
        <v>7</v>
      </c>
      <c r="B19" s="74" t="str">
        <f>'03 CKP-T'!B19:C19</f>
        <v>Mengikuti Coaching Big Data</v>
      </c>
      <c r="C19" s="28"/>
      <c r="D19" s="30" t="str">
        <f>'03 CKP-T'!D19</f>
        <v>Hari</v>
      </c>
      <c r="E19" s="30">
        <f>'03 CKP-T'!E19</f>
        <v>2</v>
      </c>
      <c r="F19" s="30">
        <f t="shared" si="2"/>
        <v>2</v>
      </c>
      <c r="G19" s="31">
        <f t="shared" si="3"/>
        <v>100</v>
      </c>
      <c r="H19" s="75">
        <v>99.0</v>
      </c>
      <c r="I19" s="30"/>
      <c r="J19" s="76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0.5" customHeight="1">
      <c r="A20" s="26">
        <f>'02 CKP-T'!A20</f>
        <v>8</v>
      </c>
      <c r="B20" s="74" t="str">
        <f>'03 CKP-T'!B20:C20</f>
        <v>Maintenance Sistem Informasi Kelola Administrasi Perjalanan Dinas</v>
      </c>
      <c r="C20" s="28"/>
      <c r="D20" s="30" t="str">
        <f>'03 CKP-T'!D20</f>
        <v>Proses</v>
      </c>
      <c r="E20" s="30">
        <f>'03 CKP-T'!E20</f>
        <v>2</v>
      </c>
      <c r="F20" s="30">
        <f t="shared" si="2"/>
        <v>2</v>
      </c>
      <c r="G20" s="31">
        <f t="shared" si="3"/>
        <v>100</v>
      </c>
      <c r="H20" s="75">
        <v>99.0</v>
      </c>
      <c r="I20" s="30"/>
      <c r="J20" s="76"/>
      <c r="K20" s="112" t="s">
        <v>92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26">
        <f>'02 CKP-T'!A21</f>
        <v>9</v>
      </c>
      <c r="B21" s="74" t="str">
        <f>'03 CKP-T'!B21:C21</f>
        <v>Membuat akun ICS dan assignmen untuk pelatihan Inda LF SP2020</v>
      </c>
      <c r="C21" s="28"/>
      <c r="D21" s="30" t="str">
        <f>'03 CKP-T'!D21</f>
        <v>Akun/ Proses</v>
      </c>
      <c r="E21" s="30">
        <f>'03 CKP-T'!E21</f>
        <v>24</v>
      </c>
      <c r="F21" s="30">
        <f t="shared" si="2"/>
        <v>24</v>
      </c>
      <c r="G21" s="31">
        <f t="shared" si="3"/>
        <v>100</v>
      </c>
      <c r="H21" s="75">
        <v>98.0</v>
      </c>
      <c r="I21" s="30"/>
      <c r="J21" s="76"/>
      <c r="K21" s="4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f>'02 CKP-T'!A22</f>
        <v>10</v>
      </c>
      <c r="B22" s="74" t="str">
        <f>'03 CKP-T'!B22:C22</f>
        <v>Mengikuti pelatihan Inda LF SP2020 sebagai Innas IT</v>
      </c>
      <c r="C22" s="28"/>
      <c r="D22" s="30" t="str">
        <f>'03 CKP-T'!D22</f>
        <v>Hari</v>
      </c>
      <c r="E22" s="30">
        <f>'03 CKP-T'!E22</f>
        <v>5</v>
      </c>
      <c r="F22" s="30">
        <f t="shared" si="2"/>
        <v>5</v>
      </c>
      <c r="G22" s="31">
        <f t="shared" si="3"/>
        <v>100</v>
      </c>
      <c r="H22" s="75">
        <v>99.0</v>
      </c>
      <c r="I22" s="30"/>
      <c r="J22" s="76"/>
      <c r="K22" s="4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26">
        <f>'02 CKP-T'!A23</f>
        <v>11</v>
      </c>
      <c r="B23" s="74" t="str">
        <f>'03 CKP-T'!B23:C23</f>
        <v>Troubleshot aplikasi pemutakhiran Susenas Maret 2022</v>
      </c>
      <c r="C23" s="28"/>
      <c r="D23" s="30" t="str">
        <f>'03 CKP-T'!D23</f>
        <v>Issue</v>
      </c>
      <c r="E23" s="30">
        <f>'03 CKP-T'!E23</f>
        <v>2</v>
      </c>
      <c r="F23" s="30">
        <f t="shared" si="2"/>
        <v>2</v>
      </c>
      <c r="G23" s="31">
        <f t="shared" si="3"/>
        <v>100</v>
      </c>
      <c r="H23" s="75">
        <v>98.0</v>
      </c>
      <c r="I23" s="30"/>
      <c r="J23" s="76"/>
      <c r="K23" s="7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6"/>
      <c r="B24" s="74"/>
      <c r="C24" s="28"/>
      <c r="D24" s="30"/>
      <c r="E24" s="30"/>
      <c r="F24" s="30"/>
      <c r="G24" s="31"/>
      <c r="H24" s="75"/>
      <c r="I24" s="30"/>
      <c r="J24" s="76"/>
      <c r="K24" s="8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26"/>
      <c r="B25" s="74"/>
      <c r="C25" s="28"/>
      <c r="D25" s="30"/>
      <c r="E25" s="30"/>
      <c r="F25" s="30"/>
      <c r="G25" s="31"/>
      <c r="H25" s="75"/>
      <c r="I25" s="82"/>
      <c r="J25" s="83"/>
      <c r="K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hidden="1" customHeight="1">
      <c r="A26" s="26"/>
      <c r="B26" s="50"/>
      <c r="C26" s="28"/>
      <c r="D26" s="30" t="str">
        <f>'02 CKP-T'!D26</f>
        <v/>
      </c>
      <c r="E26" s="30" t="str">
        <f>'02 CKP-T'!E26</f>
        <v/>
      </c>
      <c r="F26" s="30" t="str">
        <f>E26</f>
        <v/>
      </c>
      <c r="G26" s="31"/>
      <c r="H26" s="75"/>
      <c r="I26" s="82"/>
      <c r="J26" s="83"/>
      <c r="K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85" t="s">
        <v>38</v>
      </c>
      <c r="B27" s="86"/>
      <c r="C27" s="28"/>
      <c r="D27" s="30"/>
      <c r="E27" s="30"/>
      <c r="F27" s="30"/>
      <c r="G27" s="31"/>
      <c r="H27" s="23"/>
      <c r="I27" s="23"/>
      <c r="J27" s="23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87"/>
      <c r="E28" s="30"/>
      <c r="F28" s="30"/>
      <c r="G28" s="31"/>
      <c r="H28" s="31"/>
      <c r="I28" s="31"/>
      <c r="J28" s="76"/>
      <c r="K28" s="4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50"/>
      <c r="C29" s="28"/>
      <c r="D29" s="30"/>
      <c r="E29" s="30"/>
      <c r="F29" s="30"/>
      <c r="G29" s="31"/>
      <c r="H29" s="31"/>
      <c r="I29" s="31"/>
      <c r="J29" s="76"/>
      <c r="K29" s="4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30"/>
      <c r="E30" s="30"/>
      <c r="F30" s="30"/>
      <c r="G30" s="31"/>
      <c r="H30" s="31"/>
      <c r="I30" s="31"/>
      <c r="J30" s="76"/>
      <c r="K30" s="4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88"/>
      <c r="B31" s="89"/>
      <c r="C31" s="90"/>
      <c r="D31" s="30"/>
      <c r="E31" s="30"/>
      <c r="F31" s="30"/>
      <c r="G31" s="31"/>
      <c r="H31" s="53"/>
      <c r="I31" s="53"/>
      <c r="J31" s="53"/>
      <c r="K31" s="5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91" t="s">
        <v>39</v>
      </c>
      <c r="B32" s="71"/>
      <c r="C32" s="71"/>
      <c r="D32" s="71"/>
      <c r="E32" s="71"/>
      <c r="F32" s="71"/>
      <c r="G32" s="71"/>
      <c r="H32" s="72"/>
      <c r="I32" s="92"/>
      <c r="J32" s="92">
        <f>SUM(J13:J30)</f>
        <v>0</v>
      </c>
      <c r="K32" s="9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94" t="s">
        <v>56</v>
      </c>
      <c r="B33" s="95"/>
      <c r="C33" s="95"/>
      <c r="D33" s="95"/>
      <c r="E33" s="95"/>
      <c r="F33" s="96"/>
      <c r="G33" s="97">
        <f>AVERAGE(G13:G24)</f>
        <v>100</v>
      </c>
      <c r="H33" s="97">
        <f>AVERAGE(H13:H30)</f>
        <v>98.63636364</v>
      </c>
      <c r="I33" s="98"/>
      <c r="J33" s="99"/>
      <c r="K33" s="10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01" t="s">
        <v>57</v>
      </c>
      <c r="B34" s="102"/>
      <c r="C34" s="102"/>
      <c r="D34" s="102"/>
      <c r="E34" s="102"/>
      <c r="F34" s="103"/>
      <c r="G34" s="104">
        <f>AVERAGE(G33:H33)</f>
        <v>99.31818182</v>
      </c>
      <c r="H34" s="103"/>
      <c r="I34" s="105"/>
      <c r="J34" s="12"/>
      <c r="K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9"/>
      <c r="B35" s="59"/>
      <c r="C35" s="59"/>
      <c r="D35" s="59"/>
      <c r="E35" s="59"/>
      <c r="F35" s="59"/>
      <c r="G35" s="60"/>
      <c r="H35" s="60"/>
      <c r="I35" s="60"/>
      <c r="J35" s="60"/>
      <c r="K35" s="6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62"/>
      <c r="B36" s="63" t="s">
        <v>58</v>
      </c>
      <c r="C36" s="59"/>
      <c r="D36" s="62"/>
      <c r="E36" s="1"/>
      <c r="F36" s="1"/>
      <c r="G36" s="62"/>
      <c r="H36" s="62"/>
      <c r="I36" s="62"/>
      <c r="J36" s="6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11" t="s">
        <v>93</v>
      </c>
      <c r="C37" s="61"/>
      <c r="D37" s="62"/>
      <c r="E37" s="1"/>
      <c r="F37" s="1"/>
      <c r="G37" s="62"/>
      <c r="H37" s="62"/>
      <c r="I37" s="62"/>
      <c r="J37" s="6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1" t="s">
        <v>42</v>
      </c>
      <c r="D39" s="61"/>
      <c r="E39" s="1"/>
      <c r="F39" s="1"/>
      <c r="G39" s="61"/>
      <c r="H39" s="61"/>
      <c r="I39" s="61"/>
      <c r="J39" s="61" t="s">
        <v>43</v>
      </c>
      <c r="K39" s="6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2.0" customHeight="1">
      <c r="A40" s="62"/>
      <c r="B40" s="1"/>
      <c r="C40" s="61"/>
      <c r="D40" s="61"/>
      <c r="E40" s="1"/>
      <c r="F40" s="1"/>
      <c r="G40" s="61"/>
      <c r="H40" s="61"/>
      <c r="I40" s="61"/>
      <c r="J40" s="61"/>
      <c r="K40" s="6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62"/>
      <c r="B41" s="1"/>
      <c r="C41" s="64" t="str">
        <f>'01 CKP-T'!C39</f>
        <v>Sandy Pradana, S.ST.</v>
      </c>
      <c r="D41" s="64"/>
      <c r="E41" s="1"/>
      <c r="F41" s="1"/>
      <c r="G41" s="61"/>
      <c r="H41" s="61"/>
      <c r="I41" s="61"/>
      <c r="J41" s="64" t="str">
        <f>'01 CKP-T'!G39</f>
        <v>Agus Widodo SST.,M.Si</v>
      </c>
      <c r="K41" s="6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2"/>
      <c r="B42" s="1"/>
      <c r="C42" s="66" t="str">
        <f>'01 CKP-T'!C40</f>
        <v>NIP. 19950818 201802 1 001</v>
      </c>
      <c r="D42" s="66"/>
      <c r="E42" s="1"/>
      <c r="F42" s="1"/>
      <c r="G42" s="61"/>
      <c r="H42" s="61"/>
      <c r="I42" s="61"/>
      <c r="J42" s="66" t="str">
        <f>'01 CKP-T'!G40</f>
        <v>NIP. 198008302002121003</v>
      </c>
      <c r="K42" s="6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.0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J9:J10"/>
    <mergeCell ref="K9:K10"/>
    <mergeCell ref="A2:K2"/>
    <mergeCell ref="A9:A10"/>
    <mergeCell ref="B9:C10"/>
    <mergeCell ref="D9:D10"/>
    <mergeCell ref="E9:G9"/>
    <mergeCell ref="H9:H10"/>
    <mergeCell ref="I9:I10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32:H32"/>
    <mergeCell ref="A33:F33"/>
    <mergeCell ref="I33:J34"/>
    <mergeCell ref="K33:K34"/>
    <mergeCell ref="A34:F34"/>
    <mergeCell ref="G34:H34"/>
    <mergeCell ref="B25:C25"/>
    <mergeCell ref="B26:C26"/>
    <mergeCell ref="A27:C27"/>
    <mergeCell ref="B28:C28"/>
    <mergeCell ref="B29:C29"/>
    <mergeCell ref="B30:C30"/>
    <mergeCell ref="B31:C31"/>
  </mergeCells>
  <printOptions horizontalCentered="1"/>
  <pageMargins bottom="0.236220472440945" footer="0.0" header="0.0" left="0.236220472440945" right="0.236220472440945" top="0.433070866141732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64.43"/>
    <col customWidth="1" min="4" max="4" width="14.29"/>
    <col customWidth="1" min="5" max="7" width="8.71"/>
    <col customWidth="1" min="8" max="8" width="27.14"/>
    <col customWidth="1" min="9" max="9" width="7.14"/>
    <col customWidth="1" min="10" max="26" width="9.0"/>
  </cols>
  <sheetData>
    <row r="1" ht="30.0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06" t="s">
        <v>94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5" t="s">
        <v>11</v>
      </c>
      <c r="C9" s="6"/>
      <c r="D9" s="7" t="s">
        <v>12</v>
      </c>
      <c r="E9" s="8" t="s">
        <v>13</v>
      </c>
      <c r="F9" s="8" t="s">
        <v>14</v>
      </c>
      <c r="G9" s="8" t="s">
        <v>15</v>
      </c>
      <c r="H9" s="9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H11" si="1">D11-1</f>
        <v>-4</v>
      </c>
      <c r="F11" s="18">
        <f t="shared" si="1"/>
        <v>-5</v>
      </c>
      <c r="G11" s="18">
        <f t="shared" si="1"/>
        <v>-6</v>
      </c>
      <c r="H11" s="19">
        <f t="shared" si="1"/>
        <v>-7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21" t="s">
        <v>17</v>
      </c>
      <c r="C12" s="22"/>
      <c r="D12" s="23"/>
      <c r="E12" s="23"/>
      <c r="F12" s="23"/>
      <c r="G12" s="23"/>
      <c r="H12" s="24"/>
      <c r="I12" s="2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6">
        <v>1.0</v>
      </c>
      <c r="B13" s="27" t="s">
        <v>18</v>
      </c>
      <c r="C13" s="28"/>
      <c r="D13" s="39" t="s">
        <v>37</v>
      </c>
      <c r="E13" s="39">
        <v>1.0</v>
      </c>
      <c r="F13" s="30"/>
      <c r="G13" s="31"/>
      <c r="H13" s="32"/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6">
        <v>2.0</v>
      </c>
      <c r="B14" s="107" t="s">
        <v>70</v>
      </c>
      <c r="C14" s="28"/>
      <c r="D14" s="39" t="s">
        <v>35</v>
      </c>
      <c r="E14" s="39">
        <v>1.0</v>
      </c>
      <c r="F14" s="30"/>
      <c r="G14" s="31"/>
      <c r="H14" s="32"/>
      <c r="I14" s="3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35">
        <v>3.0</v>
      </c>
      <c r="B15" s="107" t="s">
        <v>80</v>
      </c>
      <c r="C15" s="28"/>
      <c r="D15" s="39" t="s">
        <v>37</v>
      </c>
      <c r="E15" s="39">
        <v>12.0</v>
      </c>
      <c r="F15" s="30"/>
      <c r="G15" s="31"/>
      <c r="H15" s="32"/>
      <c r="I15" s="3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5">
        <v>4.0</v>
      </c>
      <c r="B16" s="107" t="s">
        <v>95</v>
      </c>
      <c r="C16" s="28"/>
      <c r="D16" s="39" t="s">
        <v>37</v>
      </c>
      <c r="E16" s="39">
        <v>4.0</v>
      </c>
      <c r="F16" s="30"/>
      <c r="G16" s="31"/>
      <c r="H16" s="32"/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v>5.0</v>
      </c>
      <c r="B17" s="107" t="s">
        <v>96</v>
      </c>
      <c r="C17" s="28"/>
      <c r="D17" s="39" t="s">
        <v>67</v>
      </c>
      <c r="E17" s="39">
        <v>6.0</v>
      </c>
      <c r="F17" s="30"/>
      <c r="G17" s="31"/>
      <c r="H17" s="32"/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5">
        <v>6.0</v>
      </c>
      <c r="B18" s="107" t="s">
        <v>97</v>
      </c>
      <c r="C18" s="28"/>
      <c r="D18" s="39" t="s">
        <v>90</v>
      </c>
      <c r="E18" s="39">
        <v>5.0</v>
      </c>
      <c r="F18" s="30"/>
      <c r="G18" s="31"/>
      <c r="H18" s="36"/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v>7.0</v>
      </c>
      <c r="B19" s="107" t="s">
        <v>98</v>
      </c>
      <c r="C19" s="28"/>
      <c r="D19" s="39" t="s">
        <v>37</v>
      </c>
      <c r="E19" s="39">
        <v>5.0</v>
      </c>
      <c r="F19" s="30"/>
      <c r="G19" s="31"/>
      <c r="H19" s="37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6">
        <v>8.0</v>
      </c>
      <c r="B20" s="107" t="s">
        <v>99</v>
      </c>
      <c r="C20" s="28"/>
      <c r="D20" s="39" t="s">
        <v>100</v>
      </c>
      <c r="E20" s="39">
        <v>1.0</v>
      </c>
      <c r="F20" s="30"/>
      <c r="G20" s="31"/>
      <c r="H20" s="37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6">
        <v>9.0</v>
      </c>
      <c r="B21" s="107" t="s">
        <v>101</v>
      </c>
      <c r="C21" s="28"/>
      <c r="D21" s="39" t="s">
        <v>64</v>
      </c>
      <c r="E21" s="39">
        <v>11.0</v>
      </c>
      <c r="F21" s="30"/>
      <c r="G21" s="31"/>
      <c r="H21" s="38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v>10.0</v>
      </c>
      <c r="B22" s="107" t="s">
        <v>102</v>
      </c>
      <c r="C22" s="28"/>
      <c r="D22" s="39" t="s">
        <v>64</v>
      </c>
      <c r="E22" s="39">
        <v>1.0</v>
      </c>
      <c r="F22" s="30"/>
      <c r="G22" s="31"/>
      <c r="H22" s="40"/>
      <c r="I22" s="4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9">
        <v>11.0</v>
      </c>
      <c r="B23" s="108" t="s">
        <v>103</v>
      </c>
      <c r="C23" s="43"/>
      <c r="D23" s="39" t="s">
        <v>64</v>
      </c>
      <c r="E23" s="39">
        <v>11.0</v>
      </c>
      <c r="F23" s="30"/>
      <c r="G23" s="31"/>
      <c r="H23" s="44"/>
      <c r="I23" s="4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09">
        <v>12.0</v>
      </c>
      <c r="B24" s="107" t="s">
        <v>104</v>
      </c>
      <c r="C24" s="28"/>
      <c r="D24" s="39" t="s">
        <v>64</v>
      </c>
      <c r="E24" s="39">
        <v>1.0</v>
      </c>
      <c r="F24" s="30"/>
      <c r="G24" s="31"/>
      <c r="H24" s="44"/>
      <c r="I24" s="4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09">
        <v>13.0</v>
      </c>
      <c r="B25" s="108" t="s">
        <v>105</v>
      </c>
      <c r="C25" s="28"/>
      <c r="D25" s="39" t="s">
        <v>64</v>
      </c>
      <c r="E25" s="110">
        <v>1.0</v>
      </c>
      <c r="F25" s="30"/>
      <c r="G25" s="31"/>
      <c r="H25" s="32"/>
      <c r="I25" s="4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6"/>
      <c r="B26" s="42"/>
      <c r="C26" s="28"/>
      <c r="D26" s="29"/>
      <c r="E26" s="29"/>
      <c r="F26" s="30"/>
      <c r="G26" s="31"/>
      <c r="H26" s="32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45" t="s">
        <v>38</v>
      </c>
      <c r="B27" s="46"/>
      <c r="C27" s="47"/>
      <c r="D27" s="23"/>
      <c r="E27" s="23"/>
      <c r="F27" s="23"/>
      <c r="G27" s="23"/>
      <c r="H27" s="4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29"/>
      <c r="E28" s="29"/>
      <c r="F28" s="49"/>
      <c r="G28" s="31"/>
      <c r="H28" s="44"/>
      <c r="I28" s="4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42"/>
      <c r="C29" s="28"/>
      <c r="D29" s="29"/>
      <c r="E29" s="29"/>
      <c r="F29" s="49"/>
      <c r="G29" s="31"/>
      <c r="H29" s="44"/>
      <c r="I29" s="4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29"/>
      <c r="E30" s="30"/>
      <c r="F30" s="49"/>
      <c r="G30" s="31"/>
      <c r="H30" s="44"/>
      <c r="I30" s="4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26"/>
      <c r="B31" s="50"/>
      <c r="C31" s="51"/>
      <c r="D31" s="30"/>
      <c r="E31" s="30"/>
      <c r="F31" s="52"/>
      <c r="G31" s="53"/>
      <c r="H31" s="5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55" t="s">
        <v>39</v>
      </c>
      <c r="B32" s="56"/>
      <c r="C32" s="56"/>
      <c r="D32" s="56"/>
      <c r="E32" s="56"/>
      <c r="F32" s="17"/>
      <c r="G32" s="57"/>
      <c r="H32" s="5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9"/>
      <c r="B33" s="59"/>
      <c r="C33" s="59"/>
      <c r="D33" s="59"/>
      <c r="E33" s="59"/>
      <c r="F33" s="59"/>
      <c r="G33" s="60"/>
      <c r="H33" s="6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62"/>
      <c r="B34" s="63" t="s">
        <v>40</v>
      </c>
      <c r="C34" s="59"/>
      <c r="D34" s="62"/>
      <c r="E34" s="1"/>
      <c r="F34" s="1"/>
      <c r="G34" s="6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62"/>
      <c r="B35" s="111" t="s">
        <v>93</v>
      </c>
      <c r="C35" s="61"/>
      <c r="D35" s="62"/>
      <c r="E35" s="1"/>
      <c r="F35" s="1"/>
      <c r="G35" s="6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62"/>
      <c r="B36" s="62"/>
      <c r="C36" s="62"/>
      <c r="D36" s="62"/>
      <c r="E36" s="62"/>
      <c r="F36" s="62"/>
      <c r="G36" s="6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"/>
      <c r="C37" s="61" t="s">
        <v>42</v>
      </c>
      <c r="D37" s="1"/>
      <c r="E37" s="1"/>
      <c r="F37" s="1"/>
      <c r="G37" s="61" t="s">
        <v>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2.0" customHeight="1">
      <c r="A38" s="62"/>
      <c r="B38" s="1"/>
      <c r="C38" s="61"/>
      <c r="D38" s="62"/>
      <c r="E38" s="1"/>
      <c r="F38" s="1"/>
      <c r="G38" s="6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4" t="s">
        <v>44</v>
      </c>
      <c r="D39" s="65"/>
      <c r="E39" s="1"/>
      <c r="F39" s="1"/>
      <c r="G39" s="64" t="s">
        <v>45</v>
      </c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62"/>
      <c r="B40" s="1"/>
      <c r="C40" s="66" t="s">
        <v>46</v>
      </c>
      <c r="D40" s="67"/>
      <c r="E40" s="1"/>
      <c r="F40" s="1"/>
      <c r="G40" s="66" t="s">
        <v>47</v>
      </c>
      <c r="H40" s="6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H2"/>
    <mergeCell ref="A9:A10"/>
    <mergeCell ref="D9:D10"/>
    <mergeCell ref="E9:E10"/>
    <mergeCell ref="F9:F10"/>
    <mergeCell ref="G9:G10"/>
    <mergeCell ref="H9:H10"/>
    <mergeCell ref="B9:C10"/>
    <mergeCell ref="B11:C11"/>
    <mergeCell ref="A12:C12"/>
    <mergeCell ref="B13:C13"/>
    <mergeCell ref="B14:C14"/>
    <mergeCell ref="B15:C15"/>
    <mergeCell ref="B16:C16"/>
    <mergeCell ref="B25:C25"/>
    <mergeCell ref="B26:C26"/>
    <mergeCell ref="A27:C27"/>
    <mergeCell ref="B28:C28"/>
    <mergeCell ref="B29:C29"/>
    <mergeCell ref="B30:C30"/>
    <mergeCell ref="A32:F32"/>
    <mergeCell ref="B17:C17"/>
    <mergeCell ref="B18:C18"/>
    <mergeCell ref="B19:C19"/>
    <mergeCell ref="B20:C20"/>
    <mergeCell ref="B21:C21"/>
    <mergeCell ref="B22:C22"/>
    <mergeCell ref="B24:C24"/>
  </mergeCells>
  <printOptions horizontalCentered="1"/>
  <pageMargins bottom="0.736220472" footer="0.0" header="0.0" left="0.236220472440945" right="0.236220472440945" top="0.433070866141732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58.43"/>
    <col customWidth="1" min="4" max="4" width="14.29"/>
    <col customWidth="1" min="5" max="10" width="8.71"/>
    <col customWidth="1" min="11" max="11" width="25.86"/>
    <col customWidth="1" min="12" max="12" width="9.86"/>
    <col customWidth="1" min="13" max="26" width="9.0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68" t="s">
        <v>49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tr">
        <f>'01 CKP-T'!C4</f>
        <v>:  BPS Provinsi Jambi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tr">
        <f>'01 CKP-T'!C5</f>
        <v>:  Sandy Pradana, S.ST.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tr">
        <f>'01 CKP-T'!C6</f>
        <v>:  Pelaksana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" t="str">
        <f>'04 CKP-T'!C7</f>
        <v>:  1 - 30 April 2022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69" t="s">
        <v>11</v>
      </c>
      <c r="C9" s="6"/>
      <c r="D9" s="7" t="s">
        <v>12</v>
      </c>
      <c r="E9" s="70" t="s">
        <v>50</v>
      </c>
      <c r="F9" s="71"/>
      <c r="G9" s="72"/>
      <c r="H9" s="8" t="s">
        <v>51</v>
      </c>
      <c r="I9" s="8" t="s">
        <v>14</v>
      </c>
      <c r="J9" s="8" t="s">
        <v>15</v>
      </c>
      <c r="K9" s="9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73" t="s">
        <v>52</v>
      </c>
      <c r="F10" s="73" t="s">
        <v>53</v>
      </c>
      <c r="G10" s="73" t="s">
        <v>54</v>
      </c>
      <c r="H10" s="13"/>
      <c r="I10" s="13"/>
      <c r="J10" s="13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G11" si="1">D11-1</f>
        <v>-4</v>
      </c>
      <c r="F11" s="18">
        <f t="shared" si="1"/>
        <v>-5</v>
      </c>
      <c r="G11" s="18">
        <f t="shared" si="1"/>
        <v>-6</v>
      </c>
      <c r="H11" s="18">
        <v>-7.0</v>
      </c>
      <c r="I11" s="18">
        <v>-8.0</v>
      </c>
      <c r="J11" s="18">
        <v>-9.0</v>
      </c>
      <c r="K11" s="19">
        <f>J11-1</f>
        <v>-10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45" t="s">
        <v>17</v>
      </c>
      <c r="B12" s="46"/>
      <c r="C12" s="47"/>
      <c r="D12" s="23"/>
      <c r="E12" s="23"/>
      <c r="F12" s="23"/>
      <c r="G12" s="23"/>
      <c r="H12" s="23"/>
      <c r="I12" s="23"/>
      <c r="J12" s="23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5.25" customHeight="1">
      <c r="A13" s="26">
        <f>'04 CKP-T'!A13</f>
        <v>1</v>
      </c>
      <c r="B13" s="74" t="str">
        <f>'04 CKP-T'!B13:C13</f>
        <v>Menjadi operator pada Rilis BRS</v>
      </c>
      <c r="C13" s="28"/>
      <c r="D13" s="30" t="str">
        <f>'04 CKP-T'!D13</f>
        <v>Hari</v>
      </c>
      <c r="E13" s="30">
        <f>'04 CKP-T'!E13</f>
        <v>1</v>
      </c>
      <c r="F13" s="30">
        <f t="shared" ref="F13:F26" si="2">E13</f>
        <v>1</v>
      </c>
      <c r="G13" s="31">
        <f t="shared" ref="G13:G25" si="3">F13/E13*100</f>
        <v>100</v>
      </c>
      <c r="H13" s="75"/>
      <c r="I13" s="30"/>
      <c r="J13" s="76"/>
      <c r="K13" s="7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26">
        <f>'04 CKP-T'!A14</f>
        <v>2</v>
      </c>
      <c r="B14" s="74" t="str">
        <f>'04 CKP-T'!B14:C14</f>
        <v>Melakukan upload form layanan Halosis</v>
      </c>
      <c r="C14" s="28"/>
      <c r="D14" s="30" t="str">
        <f>'04 CKP-T'!D14</f>
        <v>File</v>
      </c>
      <c r="E14" s="30">
        <f>'04 CKP-T'!E14</f>
        <v>1</v>
      </c>
      <c r="F14" s="30">
        <f t="shared" si="2"/>
        <v>1</v>
      </c>
      <c r="G14" s="31">
        <f t="shared" si="3"/>
        <v>100</v>
      </c>
      <c r="H14" s="75"/>
      <c r="I14" s="31"/>
      <c r="J14" s="76"/>
      <c r="K14" s="7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6">
        <f>'04 CKP-T'!A15</f>
        <v>3</v>
      </c>
      <c r="B15" s="74" t="str">
        <f>'04 CKP-T'!B15:C15</f>
        <v>Menjadi Host Zoom Meeting/ menyediakan akses Zoom meeting</v>
      </c>
      <c r="C15" s="28"/>
      <c r="D15" s="30" t="str">
        <f>'04 CKP-T'!D15</f>
        <v>Hari</v>
      </c>
      <c r="E15" s="30">
        <f>'04 CKP-T'!E15</f>
        <v>12</v>
      </c>
      <c r="F15" s="30">
        <f t="shared" si="2"/>
        <v>12</v>
      </c>
      <c r="G15" s="31">
        <f t="shared" si="3"/>
        <v>100</v>
      </c>
      <c r="H15" s="75"/>
      <c r="I15" s="30"/>
      <c r="J15" s="76"/>
      <c r="K15" s="7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6">
        <f>'04 CKP-T'!A16</f>
        <v>4</v>
      </c>
      <c r="B16" s="74" t="str">
        <f>'04 CKP-T'!B16:C16</f>
        <v>Mengikuti Pelatihan Innas Pengolahan Wilkerstat ST2023 secara online</v>
      </c>
      <c r="C16" s="28"/>
      <c r="D16" s="30" t="str">
        <f>'04 CKP-T'!D16</f>
        <v>Hari</v>
      </c>
      <c r="E16" s="30">
        <f>'04 CKP-T'!E16</f>
        <v>4</v>
      </c>
      <c r="F16" s="30">
        <f t="shared" si="2"/>
        <v>4</v>
      </c>
      <c r="G16" s="31">
        <f t="shared" si="3"/>
        <v>100</v>
      </c>
      <c r="H16" s="75"/>
      <c r="I16" s="30"/>
      <c r="J16" s="76"/>
      <c r="K16" s="7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f>'04 CKP-T'!A17</f>
        <v>5</v>
      </c>
      <c r="B17" s="74" t="str">
        <f>'04 CKP-T'!B17:C17</f>
        <v>Menyiapkan draft surat menyurat yang diteruskan ke BPS Kab/Kota Se Provinsi Jambi</v>
      </c>
      <c r="C17" s="28"/>
      <c r="D17" s="30" t="str">
        <f>'04 CKP-T'!D17</f>
        <v>Surat</v>
      </c>
      <c r="E17" s="30">
        <f>'04 CKP-T'!E17</f>
        <v>6</v>
      </c>
      <c r="F17" s="30">
        <f t="shared" si="2"/>
        <v>6</v>
      </c>
      <c r="G17" s="31">
        <f t="shared" si="3"/>
        <v>100</v>
      </c>
      <c r="H17" s="75"/>
      <c r="I17" s="30"/>
      <c r="J17" s="76"/>
      <c r="K17" s="7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26">
        <f>'04 CKP-T'!A18</f>
        <v>6</v>
      </c>
      <c r="B18" s="74" t="str">
        <f>'04 CKP-T'!B18:C18</f>
        <v>Troubleshot aplikasi pemutakhiran Susenas Maret 2022</v>
      </c>
      <c r="C18" s="28"/>
      <c r="D18" s="30" t="str">
        <f>'04 CKP-T'!D18</f>
        <v>Issue</v>
      </c>
      <c r="E18" s="30">
        <f>'04 CKP-T'!E18</f>
        <v>5</v>
      </c>
      <c r="F18" s="30">
        <f t="shared" si="2"/>
        <v>5</v>
      </c>
      <c r="G18" s="31">
        <f t="shared" si="3"/>
        <v>100</v>
      </c>
      <c r="H18" s="75"/>
      <c r="I18" s="30"/>
      <c r="J18" s="7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f>'04 CKP-T'!A19</f>
        <v>7</v>
      </c>
      <c r="B19" s="74" t="str">
        <f>'04 CKP-T'!B19:C19</f>
        <v>Monitoring progress pengolahan Susenas Maret 2022</v>
      </c>
      <c r="C19" s="28"/>
      <c r="D19" s="30" t="str">
        <f>'04 CKP-T'!D19</f>
        <v>Hari</v>
      </c>
      <c r="E19" s="30">
        <f>'04 CKP-T'!E19</f>
        <v>5</v>
      </c>
      <c r="F19" s="30">
        <f t="shared" si="2"/>
        <v>5</v>
      </c>
      <c r="G19" s="31">
        <f t="shared" si="3"/>
        <v>100</v>
      </c>
      <c r="H19" s="75"/>
      <c r="I19" s="30"/>
      <c r="J19" s="76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0.5" customHeight="1">
      <c r="A20" s="26">
        <f>'04 CKP-T'!A20</f>
        <v>8</v>
      </c>
      <c r="B20" s="74" t="str">
        <f>'04 CKP-T'!B20:C20</f>
        <v>Membuat website pengaduan dan Whistleblowing System</v>
      </c>
      <c r="C20" s="28"/>
      <c r="D20" s="30" t="str">
        <f>'04 CKP-T'!D20</f>
        <v>Website</v>
      </c>
      <c r="E20" s="30">
        <f>'04 CKP-T'!E20</f>
        <v>1</v>
      </c>
      <c r="F20" s="30">
        <f t="shared" si="2"/>
        <v>1</v>
      </c>
      <c r="G20" s="31">
        <f t="shared" si="3"/>
        <v>100</v>
      </c>
      <c r="H20" s="75"/>
      <c r="I20" s="30"/>
      <c r="J20" s="76"/>
      <c r="K20" s="1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26">
        <f>'04 CKP-T'!A21</f>
        <v>9</v>
      </c>
      <c r="B21" s="74" t="str">
        <f>'04 CKP-T'!B21:C21</f>
        <v>Melakukan Revalidasi Susenas Maret 2022</v>
      </c>
      <c r="C21" s="28"/>
      <c r="D21" s="30" t="str">
        <f>'04 CKP-T'!D21</f>
        <v>Proses</v>
      </c>
      <c r="E21" s="30">
        <f>'04 CKP-T'!E21</f>
        <v>11</v>
      </c>
      <c r="F21" s="30">
        <f t="shared" si="2"/>
        <v>11</v>
      </c>
      <c r="G21" s="31">
        <f t="shared" si="3"/>
        <v>100</v>
      </c>
      <c r="H21" s="75"/>
      <c r="I21" s="30"/>
      <c r="J21" s="76"/>
      <c r="K21" s="4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f>'04 CKP-T'!A22</f>
        <v>10</v>
      </c>
      <c r="B22" s="74" t="str">
        <f>'04 CKP-T'!B22:C22</f>
        <v>Menyediakan Cloud penyimpanan data Backup dan Split Susenas Maret 2022</v>
      </c>
      <c r="C22" s="28"/>
      <c r="D22" s="110" t="s">
        <v>106</v>
      </c>
      <c r="E22" s="30">
        <f>'04 CKP-T'!E22</f>
        <v>1</v>
      </c>
      <c r="F22" s="30">
        <f t="shared" si="2"/>
        <v>1</v>
      </c>
      <c r="G22" s="31">
        <f t="shared" si="3"/>
        <v>100</v>
      </c>
      <c r="H22" s="75"/>
      <c r="I22" s="30"/>
      <c r="J22" s="76"/>
      <c r="K22" s="4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26">
        <f>'04 CKP-T'!A23</f>
        <v>11</v>
      </c>
      <c r="B23" s="74" t="str">
        <f>'04 CKP-T'!B23:C23</f>
        <v>Menggabungkan (merge) data Backup dan Split Susenas Maret 2022 BPS Kab/Kota Se Provinsi Jambi</v>
      </c>
      <c r="C23" s="28"/>
      <c r="D23" s="30" t="str">
        <f>'04 CKP-T'!D23</f>
        <v>Proses</v>
      </c>
      <c r="E23" s="30">
        <f>'04 CKP-T'!E23</f>
        <v>11</v>
      </c>
      <c r="F23" s="30">
        <f t="shared" si="2"/>
        <v>11</v>
      </c>
      <c r="G23" s="31">
        <f t="shared" si="3"/>
        <v>100</v>
      </c>
      <c r="H23" s="75"/>
      <c r="I23" s="30"/>
      <c r="J23" s="76"/>
      <c r="K23" s="7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75" customHeight="1">
      <c r="A24" s="26">
        <f>'04 CKP-T'!A24</f>
        <v>12</v>
      </c>
      <c r="B24" s="74" t="str">
        <f>'04 CKP-T'!B24:C24</f>
        <v>Melakukan pengirimaan data Backup dan Split Susenas Maret 2022 BPS Kab/Kota Se Provinsi Jambi ke BPS RI</v>
      </c>
      <c r="C24" s="28"/>
      <c r="D24" s="30" t="str">
        <f>'04 CKP-T'!D24</f>
        <v>Proses</v>
      </c>
      <c r="E24" s="30">
        <f>'04 CKP-T'!E24</f>
        <v>1</v>
      </c>
      <c r="F24" s="30">
        <f t="shared" si="2"/>
        <v>1</v>
      </c>
      <c r="G24" s="31">
        <f t="shared" si="3"/>
        <v>100</v>
      </c>
      <c r="H24" s="75"/>
      <c r="I24" s="30"/>
      <c r="J24" s="76"/>
      <c r="K24" s="8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6">
        <f>'04 CKP-T'!A25</f>
        <v>13</v>
      </c>
      <c r="B25" s="74" t="str">
        <f>'04 CKP-T'!B25:C25</f>
        <v>Maintenance Sistem Informasi Kelola Perjalanan Dinas</v>
      </c>
      <c r="C25" s="28"/>
      <c r="D25" s="30" t="str">
        <f>'04 CKP-T'!D25</f>
        <v>Proses</v>
      </c>
      <c r="E25" s="30">
        <f>'04 CKP-T'!E25</f>
        <v>1</v>
      </c>
      <c r="F25" s="30">
        <f t="shared" si="2"/>
        <v>1</v>
      </c>
      <c r="G25" s="31">
        <f t="shared" si="3"/>
        <v>100</v>
      </c>
      <c r="H25" s="75"/>
      <c r="I25" s="82"/>
      <c r="J25" s="83"/>
      <c r="K25" s="113" t="s">
        <v>107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6"/>
      <c r="B26" s="74" t="str">
        <f>'04 CKP-T'!B26:C26</f>
        <v/>
      </c>
      <c r="C26" s="28"/>
      <c r="D26" s="30" t="str">
        <f>'02 CKP-T'!D26</f>
        <v/>
      </c>
      <c r="E26" s="30" t="str">
        <f>'02 CKP-T'!E26</f>
        <v/>
      </c>
      <c r="F26" s="30" t="str">
        <f t="shared" si="2"/>
        <v/>
      </c>
      <c r="G26" s="31"/>
      <c r="H26" s="75"/>
      <c r="I26" s="82"/>
      <c r="J26" s="83"/>
      <c r="K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85" t="s">
        <v>38</v>
      </c>
      <c r="B27" s="86"/>
      <c r="C27" s="28"/>
      <c r="D27" s="30"/>
      <c r="E27" s="30"/>
      <c r="F27" s="30"/>
      <c r="G27" s="31"/>
      <c r="H27" s="23"/>
      <c r="I27" s="23"/>
      <c r="J27" s="23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87"/>
      <c r="E28" s="30"/>
      <c r="F28" s="30"/>
      <c r="G28" s="31"/>
      <c r="H28" s="31"/>
      <c r="I28" s="31"/>
      <c r="J28" s="76"/>
      <c r="K28" s="4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50"/>
      <c r="C29" s="28"/>
      <c r="D29" s="30"/>
      <c r="E29" s="30"/>
      <c r="F29" s="30"/>
      <c r="G29" s="31"/>
      <c r="H29" s="31"/>
      <c r="I29" s="31"/>
      <c r="J29" s="76"/>
      <c r="K29" s="4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30"/>
      <c r="E30" s="30"/>
      <c r="F30" s="30"/>
      <c r="G30" s="31"/>
      <c r="H30" s="31"/>
      <c r="I30" s="31"/>
      <c r="J30" s="76"/>
      <c r="K30" s="4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88"/>
      <c r="B31" s="89"/>
      <c r="C31" s="90"/>
      <c r="D31" s="30"/>
      <c r="E31" s="30"/>
      <c r="F31" s="30"/>
      <c r="G31" s="31"/>
      <c r="H31" s="53"/>
      <c r="I31" s="53"/>
      <c r="J31" s="53"/>
      <c r="K31" s="5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91" t="s">
        <v>39</v>
      </c>
      <c r="B32" s="71"/>
      <c r="C32" s="71"/>
      <c r="D32" s="71"/>
      <c r="E32" s="71"/>
      <c r="F32" s="71"/>
      <c r="G32" s="71"/>
      <c r="H32" s="72"/>
      <c r="I32" s="92"/>
      <c r="J32" s="92">
        <f>SUM(J13:J30)</f>
        <v>0</v>
      </c>
      <c r="K32" s="9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94" t="s">
        <v>56</v>
      </c>
      <c r="B33" s="95"/>
      <c r="C33" s="95"/>
      <c r="D33" s="95"/>
      <c r="E33" s="95"/>
      <c r="F33" s="96"/>
      <c r="G33" s="97">
        <f>AVERAGE(G13:G24)</f>
        <v>100</v>
      </c>
      <c r="H33" s="97" t="str">
        <f>AVERAGE(H13:H30)</f>
        <v>#DIV/0!</v>
      </c>
      <c r="I33" s="98"/>
      <c r="J33" s="99"/>
      <c r="K33" s="10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01" t="s">
        <v>57</v>
      </c>
      <c r="B34" s="102"/>
      <c r="C34" s="102"/>
      <c r="D34" s="102"/>
      <c r="E34" s="102"/>
      <c r="F34" s="103"/>
      <c r="G34" s="104" t="str">
        <f>AVERAGE(G33:H33)</f>
        <v>#DIV/0!</v>
      </c>
      <c r="H34" s="103"/>
      <c r="I34" s="105"/>
      <c r="J34" s="12"/>
      <c r="K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59"/>
      <c r="B35" s="59"/>
      <c r="C35" s="59"/>
      <c r="D35" s="59"/>
      <c r="E35" s="59"/>
      <c r="F35" s="59"/>
      <c r="G35" s="60"/>
      <c r="H35" s="60"/>
      <c r="I35" s="60"/>
      <c r="J35" s="60"/>
      <c r="K35" s="6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62"/>
      <c r="B36" s="63" t="s">
        <v>58</v>
      </c>
      <c r="C36" s="59"/>
      <c r="D36" s="62"/>
      <c r="E36" s="1"/>
      <c r="F36" s="1"/>
      <c r="G36" s="62"/>
      <c r="H36" s="62"/>
      <c r="I36" s="62"/>
      <c r="J36" s="6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11" t="s">
        <v>108</v>
      </c>
      <c r="C37" s="61"/>
      <c r="D37" s="62"/>
      <c r="E37" s="1"/>
      <c r="F37" s="1"/>
      <c r="G37" s="62"/>
      <c r="H37" s="62"/>
      <c r="I37" s="62"/>
      <c r="J37" s="6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1" t="s">
        <v>42</v>
      </c>
      <c r="D39" s="61"/>
      <c r="E39" s="1"/>
      <c r="F39" s="1"/>
      <c r="G39" s="61"/>
      <c r="H39" s="61"/>
      <c r="I39" s="61"/>
      <c r="J39" s="61" t="s">
        <v>43</v>
      </c>
      <c r="K39" s="6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2.0" customHeight="1">
      <c r="A40" s="62"/>
      <c r="B40" s="1"/>
      <c r="C40" s="61"/>
      <c r="D40" s="61"/>
      <c r="E40" s="1"/>
      <c r="F40" s="1"/>
      <c r="G40" s="61"/>
      <c r="H40" s="61"/>
      <c r="I40" s="61"/>
      <c r="J40" s="61"/>
      <c r="K40" s="6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62"/>
      <c r="B41" s="1"/>
      <c r="C41" s="64" t="str">
        <f>'01 CKP-T'!C39</f>
        <v>Sandy Pradana, S.ST.</v>
      </c>
      <c r="D41" s="64"/>
      <c r="E41" s="1"/>
      <c r="F41" s="1"/>
      <c r="G41" s="61"/>
      <c r="H41" s="61"/>
      <c r="I41" s="61"/>
      <c r="J41" s="64" t="str">
        <f>'01 CKP-T'!G39</f>
        <v>Agus Widodo SST.,M.Si</v>
      </c>
      <c r="K41" s="6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2"/>
      <c r="B42" s="1"/>
      <c r="C42" s="66" t="str">
        <f>'01 CKP-T'!C40</f>
        <v>NIP. 19950818 201802 1 001</v>
      </c>
      <c r="D42" s="66"/>
      <c r="E42" s="1"/>
      <c r="F42" s="1"/>
      <c r="G42" s="61"/>
      <c r="H42" s="61"/>
      <c r="I42" s="61"/>
      <c r="J42" s="66" t="str">
        <f>'01 CKP-T'!G40</f>
        <v>NIP. 198008302002121003</v>
      </c>
      <c r="K42" s="6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.0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J9:J10"/>
    <mergeCell ref="K9:K10"/>
    <mergeCell ref="A2:K2"/>
    <mergeCell ref="A9:A10"/>
    <mergeCell ref="B9:C10"/>
    <mergeCell ref="D9:D10"/>
    <mergeCell ref="E9:G9"/>
    <mergeCell ref="H9:H10"/>
    <mergeCell ref="I9:I10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32:H32"/>
    <mergeCell ref="A33:F33"/>
    <mergeCell ref="I33:J34"/>
    <mergeCell ref="K33:K34"/>
    <mergeCell ref="A34:F34"/>
    <mergeCell ref="G34:H34"/>
    <mergeCell ref="B25:C25"/>
    <mergeCell ref="B26:C26"/>
    <mergeCell ref="A27:C27"/>
    <mergeCell ref="B28:C28"/>
    <mergeCell ref="B29:C29"/>
    <mergeCell ref="B30:C30"/>
    <mergeCell ref="B31:C31"/>
  </mergeCells>
  <printOptions horizontalCentered="1"/>
  <pageMargins bottom="0.236220472440945" footer="0.0" header="0.0" left="0.236220472440945" right="0.236220472440945" top="0.433070866141732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3" max="3" width="64.43"/>
    <col customWidth="1" min="4" max="4" width="14.29"/>
    <col customWidth="1" min="5" max="7" width="8.71"/>
    <col customWidth="1" min="8" max="8" width="27.14"/>
    <col customWidth="1" min="9" max="9" width="7.14"/>
    <col customWidth="1" min="10" max="26" width="9.0"/>
  </cols>
  <sheetData>
    <row r="1" ht="30.0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</v>
      </c>
      <c r="B4" s="1"/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4</v>
      </c>
      <c r="B5" s="1"/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6</v>
      </c>
      <c r="B6" s="1"/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8</v>
      </c>
      <c r="B7" s="1"/>
      <c r="C7" s="106" t="s">
        <v>109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4" t="s">
        <v>10</v>
      </c>
      <c r="B9" s="5" t="s">
        <v>11</v>
      </c>
      <c r="C9" s="6"/>
      <c r="D9" s="7" t="s">
        <v>12</v>
      </c>
      <c r="E9" s="8" t="s">
        <v>13</v>
      </c>
      <c r="F9" s="8" t="s">
        <v>14</v>
      </c>
      <c r="G9" s="8" t="s">
        <v>15</v>
      </c>
      <c r="H9" s="9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0"/>
      <c r="B10" s="11"/>
      <c r="C10" s="12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-1.0</v>
      </c>
      <c r="B11" s="16">
        <f>A11-1</f>
        <v>-2</v>
      </c>
      <c r="C11" s="17"/>
      <c r="D11" s="18">
        <f>B11-1</f>
        <v>-3</v>
      </c>
      <c r="E11" s="18">
        <f t="shared" ref="E11:H11" si="1">D11-1</f>
        <v>-4</v>
      </c>
      <c r="F11" s="18">
        <f t="shared" si="1"/>
        <v>-5</v>
      </c>
      <c r="G11" s="18">
        <f t="shared" si="1"/>
        <v>-6</v>
      </c>
      <c r="H11" s="19">
        <f t="shared" si="1"/>
        <v>-7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8.75" customHeight="1">
      <c r="A12" s="21" t="s">
        <v>17</v>
      </c>
      <c r="C12" s="22"/>
      <c r="D12" s="23"/>
      <c r="E12" s="23"/>
      <c r="F12" s="23"/>
      <c r="G12" s="23"/>
      <c r="H12" s="24"/>
      <c r="I12" s="2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6">
        <v>1.0</v>
      </c>
      <c r="B13" s="27" t="s">
        <v>18</v>
      </c>
      <c r="C13" s="28"/>
      <c r="D13" s="39" t="s">
        <v>37</v>
      </c>
      <c r="E13" s="39">
        <v>1.0</v>
      </c>
      <c r="F13" s="30"/>
      <c r="G13" s="31"/>
      <c r="H13" s="32"/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6">
        <v>2.0</v>
      </c>
      <c r="B14" s="107" t="s">
        <v>70</v>
      </c>
      <c r="C14" s="28"/>
      <c r="D14" s="39" t="s">
        <v>35</v>
      </c>
      <c r="E14" s="39">
        <v>1.0</v>
      </c>
      <c r="F14" s="30"/>
      <c r="G14" s="31"/>
      <c r="H14" s="32"/>
      <c r="I14" s="3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35">
        <v>3.0</v>
      </c>
      <c r="B15" s="107" t="s">
        <v>80</v>
      </c>
      <c r="C15" s="28"/>
      <c r="D15" s="39" t="s">
        <v>37</v>
      </c>
      <c r="E15" s="39">
        <v>3.0</v>
      </c>
      <c r="F15" s="30"/>
      <c r="G15" s="31"/>
      <c r="H15" s="32"/>
      <c r="I15" s="3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5">
        <v>4.0</v>
      </c>
      <c r="B16" s="107" t="s">
        <v>110</v>
      </c>
      <c r="C16" s="28"/>
      <c r="D16" s="39" t="s">
        <v>37</v>
      </c>
      <c r="E16" s="39">
        <v>1.0</v>
      </c>
      <c r="F16" s="30"/>
      <c r="G16" s="31"/>
      <c r="H16" s="32"/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>
        <v>5.0</v>
      </c>
      <c r="B17" s="107" t="s">
        <v>96</v>
      </c>
      <c r="C17" s="28"/>
      <c r="D17" s="39" t="s">
        <v>67</v>
      </c>
      <c r="E17" s="39">
        <v>3.0</v>
      </c>
      <c r="F17" s="30"/>
      <c r="G17" s="31"/>
      <c r="H17" s="32"/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5">
        <v>6.0</v>
      </c>
      <c r="B18" s="107" t="s">
        <v>111</v>
      </c>
      <c r="C18" s="28"/>
      <c r="D18" s="39" t="s">
        <v>90</v>
      </c>
      <c r="E18" s="39">
        <v>4.0</v>
      </c>
      <c r="F18" s="30"/>
      <c r="G18" s="31"/>
      <c r="H18" s="36"/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">
        <v>7.0</v>
      </c>
      <c r="B19" s="107" t="s">
        <v>112</v>
      </c>
      <c r="C19" s="28"/>
      <c r="D19" s="39" t="s">
        <v>113</v>
      </c>
      <c r="E19" s="39">
        <v>11.0</v>
      </c>
      <c r="F19" s="30"/>
      <c r="G19" s="31"/>
      <c r="H19" s="37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6">
        <v>8.0</v>
      </c>
      <c r="B20" s="107" t="s">
        <v>114</v>
      </c>
      <c r="C20" s="28"/>
      <c r="D20" s="39" t="s">
        <v>37</v>
      </c>
      <c r="E20" s="39">
        <v>4.0</v>
      </c>
      <c r="F20" s="30"/>
      <c r="G20" s="31"/>
      <c r="H20" s="37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6">
        <v>9.0</v>
      </c>
      <c r="B21" s="107" t="s">
        <v>115</v>
      </c>
      <c r="C21" s="28"/>
      <c r="D21" s="39" t="s">
        <v>37</v>
      </c>
      <c r="E21" s="39">
        <v>1.0</v>
      </c>
      <c r="F21" s="30"/>
      <c r="G21" s="31"/>
      <c r="H21" s="38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6">
        <v>10.0</v>
      </c>
      <c r="B22" s="107" t="s">
        <v>116</v>
      </c>
      <c r="C22" s="28"/>
      <c r="D22" s="39" t="s">
        <v>90</v>
      </c>
      <c r="E22" s="39">
        <v>5.0</v>
      </c>
      <c r="F22" s="30"/>
      <c r="G22" s="31"/>
      <c r="H22" s="40"/>
      <c r="I22" s="4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9">
        <v>11.0</v>
      </c>
      <c r="B23" s="108" t="s">
        <v>117</v>
      </c>
      <c r="C23" s="43"/>
      <c r="D23" s="39" t="s">
        <v>35</v>
      </c>
      <c r="E23" s="39">
        <v>8.0</v>
      </c>
      <c r="F23" s="30"/>
      <c r="G23" s="31"/>
      <c r="H23" s="44"/>
      <c r="I23" s="4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09">
        <v>12.0</v>
      </c>
      <c r="B24" s="107" t="s">
        <v>118</v>
      </c>
      <c r="C24" s="28"/>
      <c r="D24" s="39" t="s">
        <v>37</v>
      </c>
      <c r="E24" s="39">
        <v>1.0</v>
      </c>
      <c r="F24" s="30"/>
      <c r="G24" s="31"/>
      <c r="H24" s="44"/>
      <c r="I24" s="4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09">
        <v>13.0</v>
      </c>
      <c r="B25" s="108" t="s">
        <v>119</v>
      </c>
      <c r="C25" s="28"/>
      <c r="D25" s="39" t="s">
        <v>37</v>
      </c>
      <c r="E25" s="110">
        <v>2.0</v>
      </c>
      <c r="F25" s="30"/>
      <c r="G25" s="31"/>
      <c r="H25" s="32"/>
      <c r="I25" s="4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6"/>
      <c r="B26" s="42"/>
      <c r="C26" s="28"/>
      <c r="D26" s="29"/>
      <c r="E26" s="29"/>
      <c r="F26" s="30"/>
      <c r="G26" s="31"/>
      <c r="H26" s="32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45" t="s">
        <v>38</v>
      </c>
      <c r="B27" s="46"/>
      <c r="C27" s="47"/>
      <c r="D27" s="23"/>
      <c r="E27" s="23"/>
      <c r="F27" s="23"/>
      <c r="G27" s="23"/>
      <c r="H27" s="4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6"/>
      <c r="B28" s="42"/>
      <c r="C28" s="28"/>
      <c r="D28" s="29"/>
      <c r="E28" s="29"/>
      <c r="F28" s="49"/>
      <c r="G28" s="31"/>
      <c r="H28" s="44"/>
      <c r="I28" s="4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hidden="1" customHeight="1">
      <c r="A29" s="26"/>
      <c r="B29" s="42"/>
      <c r="C29" s="28"/>
      <c r="D29" s="29"/>
      <c r="E29" s="29"/>
      <c r="F29" s="49"/>
      <c r="G29" s="31"/>
      <c r="H29" s="44"/>
      <c r="I29" s="4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hidden="1" customHeight="1">
      <c r="A30" s="26"/>
      <c r="B30" s="50"/>
      <c r="C30" s="28"/>
      <c r="D30" s="29"/>
      <c r="E30" s="30"/>
      <c r="F30" s="49"/>
      <c r="G30" s="31"/>
      <c r="H30" s="44"/>
      <c r="I30" s="4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hidden="1" customHeight="1">
      <c r="A31" s="26"/>
      <c r="B31" s="50"/>
      <c r="C31" s="51"/>
      <c r="D31" s="30"/>
      <c r="E31" s="30"/>
      <c r="F31" s="52"/>
      <c r="G31" s="53"/>
      <c r="H31" s="5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55" t="s">
        <v>39</v>
      </c>
      <c r="B32" s="56"/>
      <c r="C32" s="56"/>
      <c r="D32" s="56"/>
      <c r="E32" s="56"/>
      <c r="F32" s="17"/>
      <c r="G32" s="57"/>
      <c r="H32" s="5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59"/>
      <c r="B33" s="59"/>
      <c r="C33" s="59"/>
      <c r="D33" s="59"/>
      <c r="E33" s="59"/>
      <c r="F33" s="59"/>
      <c r="G33" s="60"/>
      <c r="H33" s="6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62"/>
      <c r="B34" s="63" t="s">
        <v>40</v>
      </c>
      <c r="C34" s="59"/>
      <c r="D34" s="62"/>
      <c r="E34" s="1"/>
      <c r="F34" s="1"/>
      <c r="G34" s="6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62"/>
      <c r="B35" s="111" t="s">
        <v>120</v>
      </c>
      <c r="C35" s="61"/>
      <c r="D35" s="62"/>
      <c r="E35" s="1"/>
      <c r="F35" s="1"/>
      <c r="G35" s="6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62"/>
      <c r="B36" s="62"/>
      <c r="C36" s="62"/>
      <c r="D36" s="62"/>
      <c r="E36" s="62"/>
      <c r="F36" s="62"/>
      <c r="G36" s="6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2"/>
      <c r="B37" s="1"/>
      <c r="C37" s="61" t="s">
        <v>42</v>
      </c>
      <c r="D37" s="1"/>
      <c r="E37" s="1"/>
      <c r="F37" s="1"/>
      <c r="G37" s="61" t="s">
        <v>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2.0" customHeight="1">
      <c r="A38" s="62"/>
      <c r="B38" s="1"/>
      <c r="C38" s="61"/>
      <c r="D38" s="62"/>
      <c r="E38" s="1"/>
      <c r="F38" s="1"/>
      <c r="G38" s="6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2"/>
      <c r="B39" s="1"/>
      <c r="C39" s="64" t="s">
        <v>44</v>
      </c>
      <c r="D39" s="65"/>
      <c r="E39" s="1"/>
      <c r="F39" s="1"/>
      <c r="G39" s="64" t="s">
        <v>45</v>
      </c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62"/>
      <c r="B40" s="1"/>
      <c r="C40" s="66" t="s">
        <v>46</v>
      </c>
      <c r="D40" s="67"/>
      <c r="E40" s="1"/>
      <c r="F40" s="1"/>
      <c r="G40" s="66" t="s">
        <v>47</v>
      </c>
      <c r="H40" s="6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H2"/>
    <mergeCell ref="A9:A10"/>
    <mergeCell ref="D9:D10"/>
    <mergeCell ref="E9:E10"/>
    <mergeCell ref="F9:F10"/>
    <mergeCell ref="G9:G10"/>
    <mergeCell ref="H9:H10"/>
    <mergeCell ref="B9:C10"/>
    <mergeCell ref="B11:C11"/>
    <mergeCell ref="A12:C12"/>
    <mergeCell ref="B13:C13"/>
    <mergeCell ref="B14:C14"/>
    <mergeCell ref="B15:C15"/>
    <mergeCell ref="B16:C16"/>
    <mergeCell ref="B25:C25"/>
    <mergeCell ref="B26:C26"/>
    <mergeCell ref="A27:C27"/>
    <mergeCell ref="B28:C28"/>
    <mergeCell ref="B29:C29"/>
    <mergeCell ref="B30:C30"/>
    <mergeCell ref="A32:F32"/>
    <mergeCell ref="B17:C17"/>
    <mergeCell ref="B18:C18"/>
    <mergeCell ref="B19:C19"/>
    <mergeCell ref="B20:C20"/>
    <mergeCell ref="B21:C21"/>
    <mergeCell ref="B22:C22"/>
    <mergeCell ref="B24:C24"/>
  </mergeCells>
  <printOptions horizontalCentered="1"/>
  <pageMargins bottom="0.736220472" footer="0.0" header="0.0" left="0.236220472440945" right="0.236220472440945" top="0.433070866141732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2013-04-05T06:44:00Z</dcterms:created>
  <dc:creator>BPS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1033-11.2.0.10426</vt:lpwstr>
  </property>
  <property fmtid="{D5CDD505-2E9C-101B-9397-08002B2CF9AE}" pid="3" name="ICV">
    <vt:lpwstr>6D74885A02BA46339401D9F98FF50D9E</vt:lpwstr>
  </property>
</Properties>
</file>