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hanif\My Drive\Trier\Vorlesung\7. Semester\Seminar Development of a Risk Management System\Seminar\Beispiel\"/>
    </mc:Choice>
  </mc:AlternateContent>
  <xr:revisionPtr revIDLastSave="0" documentId="13_ncr:1_{B4AF65C0-AE9E-4EC6-9052-7B8F549A0682}" xr6:coauthVersionLast="47" xr6:coauthVersionMax="47" xr10:uidLastSave="{00000000-0000-0000-0000-000000000000}"/>
  <bookViews>
    <workbookView xWindow="1620" yWindow="750" windowWidth="17400" windowHeight="13935" xr2:uid="{8B6F3CB5-7A34-2447-A06E-3E80593DBD87}"/>
  </bookViews>
  <sheets>
    <sheet name="Beispielrechnung" sheetId="2" r:id="rId1"/>
    <sheet name="Beispielrechnung (2)" sheetId="3" r:id="rId2"/>
    <sheet name="Sheet3" sheetId="6" r:id="rId3"/>
    <sheet name="Daimler" sheetId="5" r:id="rId4"/>
  </sheets>
  <definedNames>
    <definedName name="ExternalData_1" localSheetId="3" hidden="1">Daimler!$A$1:$G$264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9" i="3" l="1"/>
  <c r="N10" i="3"/>
  <c r="N11" i="3"/>
  <c r="N12" i="3"/>
  <c r="N13" i="3"/>
  <c r="N14" i="3"/>
  <c r="N15" i="3"/>
  <c r="N16" i="3"/>
  <c r="N17" i="3"/>
  <c r="N18" i="3"/>
  <c r="N19" i="3"/>
  <c r="N20" i="3"/>
  <c r="N21" i="3"/>
  <c r="N22" i="3"/>
  <c r="N23" i="3"/>
  <c r="N24" i="3"/>
  <c r="N25" i="3"/>
  <c r="N26" i="3"/>
  <c r="N27" i="3"/>
  <c r="N8" i="3"/>
  <c r="G10" i="6"/>
  <c r="G11" i="6"/>
  <c r="G12" i="6"/>
  <c r="G13" i="6"/>
  <c r="G14" i="6"/>
  <c r="G15" i="6"/>
  <c r="G16" i="6"/>
  <c r="G17" i="6"/>
  <c r="G18" i="6"/>
  <c r="G19" i="6"/>
  <c r="G20" i="6"/>
  <c r="G21" i="6"/>
  <c r="G22" i="6"/>
  <c r="G23" i="6"/>
  <c r="G24" i="6"/>
  <c r="G25" i="6"/>
  <c r="G26" i="6"/>
  <c r="G27" i="6"/>
  <c r="G28" i="6"/>
  <c r="G29" i="6"/>
  <c r="G7" i="3" l="1" a="1"/>
  <c r="E7" i="3" a="1"/>
  <c r="E7" i="2" a="1"/>
  <c r="G7" i="2" a="1"/>
  <c r="H23" i="3" l="1"/>
  <c r="J23" i="3" s="1"/>
  <c r="H11" i="3"/>
  <c r="J11" i="3" s="1"/>
  <c r="H20" i="3"/>
  <c r="J20" i="3" s="1"/>
  <c r="H15" i="3"/>
  <c r="J15" i="3" s="1"/>
  <c r="H9" i="3"/>
  <c r="J9" i="3" s="1"/>
  <c r="H16" i="3"/>
  <c r="J16" i="3" s="1"/>
  <c r="H18" i="3"/>
  <c r="J18" i="3" s="1"/>
  <c r="H10" i="3"/>
  <c r="J10" i="3" s="1"/>
  <c r="H24" i="3"/>
  <c r="J24" i="3" s="1"/>
  <c r="H25" i="3"/>
  <c r="J25" i="3" s="1"/>
  <c r="L25" i="3" s="1"/>
  <c r="H13" i="3"/>
  <c r="J13" i="3" s="1"/>
  <c r="L13" i="3" s="1"/>
  <c r="E7" i="3"/>
  <c r="H8" i="3"/>
  <c r="J8" i="3" s="1"/>
  <c r="H17" i="3"/>
  <c r="J17" i="3" s="1"/>
  <c r="L17" i="3" s="1"/>
  <c r="H19" i="3"/>
  <c r="J19" i="3" s="1"/>
  <c r="H26" i="3"/>
  <c r="J26" i="3" s="1"/>
  <c r="H21" i="3"/>
  <c r="J21" i="3" s="1"/>
  <c r="H27" i="3"/>
  <c r="J27" i="3" s="1"/>
  <c r="H22" i="3"/>
  <c r="J22" i="3" s="1"/>
  <c r="L22" i="3" s="1"/>
  <c r="H12" i="3"/>
  <c r="J12" i="3" s="1"/>
  <c r="L12" i="3" s="1"/>
  <c r="H14" i="3"/>
  <c r="J14" i="3" s="1"/>
  <c r="L14" i="3" s="1"/>
  <c r="I18" i="3"/>
  <c r="K18" i="3" s="1"/>
  <c r="I15" i="3"/>
  <c r="K15" i="3" s="1"/>
  <c r="G7" i="3"/>
  <c r="I8" i="3" s="1"/>
  <c r="K8" i="3" s="1"/>
  <c r="I17" i="3"/>
  <c r="K17" i="3" s="1"/>
  <c r="I9" i="3"/>
  <c r="K9" i="3" s="1"/>
  <c r="I25" i="3"/>
  <c r="K25" i="3" s="1"/>
  <c r="I13" i="3"/>
  <c r="K13" i="3" s="1"/>
  <c r="I12" i="3"/>
  <c r="K12" i="3" s="1"/>
  <c r="I14" i="3"/>
  <c r="K14" i="3" s="1"/>
  <c r="I20" i="3"/>
  <c r="K20" i="3" s="1"/>
  <c r="I10" i="3"/>
  <c r="K10" i="3" s="1"/>
  <c r="I19" i="3"/>
  <c r="K19" i="3" s="1"/>
  <c r="I27" i="3"/>
  <c r="K27" i="3" s="1"/>
  <c r="I26" i="3"/>
  <c r="K26" i="3" s="1"/>
  <c r="I22" i="3"/>
  <c r="K22" i="3" s="1"/>
  <c r="I21" i="3"/>
  <c r="K21" i="3" s="1"/>
  <c r="I23" i="3"/>
  <c r="K23" i="3" s="1"/>
  <c r="I11" i="3"/>
  <c r="K11" i="3" s="1"/>
  <c r="I24" i="3"/>
  <c r="K24" i="3" s="1"/>
  <c r="I16" i="3"/>
  <c r="K16" i="3" s="1"/>
  <c r="I13" i="2"/>
  <c r="K13" i="2" s="1"/>
  <c r="I14" i="2"/>
  <c r="K14" i="2" s="1"/>
  <c r="I21" i="2"/>
  <c r="K21" i="2" s="1"/>
  <c r="I27" i="2"/>
  <c r="K27" i="2" s="1"/>
  <c r="I26" i="2"/>
  <c r="K26" i="2" s="1"/>
  <c r="I18" i="2"/>
  <c r="K18" i="2" s="1"/>
  <c r="G7" i="2"/>
  <c r="I8" i="2" s="1"/>
  <c r="K8" i="2" s="1"/>
  <c r="I12" i="2"/>
  <c r="K12" i="2" s="1"/>
  <c r="I15" i="2"/>
  <c r="K15" i="2" s="1"/>
  <c r="I19" i="2"/>
  <c r="K19" i="2" s="1"/>
  <c r="I23" i="2"/>
  <c r="K23" i="2" s="1"/>
  <c r="I24" i="2"/>
  <c r="K24" i="2" s="1"/>
  <c r="I22" i="2"/>
  <c r="K22" i="2" s="1"/>
  <c r="I25" i="2"/>
  <c r="K25" i="2" s="1"/>
  <c r="I10" i="2"/>
  <c r="K10" i="2" s="1"/>
  <c r="I16" i="2"/>
  <c r="K16" i="2" s="1"/>
  <c r="I11" i="2"/>
  <c r="K11" i="2" s="1"/>
  <c r="I20" i="2"/>
  <c r="K20" i="2" s="1"/>
  <c r="I17" i="2"/>
  <c r="K17" i="2" s="1"/>
  <c r="I9" i="2"/>
  <c r="K9" i="2" s="1"/>
  <c r="H27" i="2"/>
  <c r="J27" i="2" s="1"/>
  <c r="H23" i="2"/>
  <c r="J23" i="2" s="1"/>
  <c r="H15" i="2"/>
  <c r="J15" i="2" s="1"/>
  <c r="H24" i="2"/>
  <c r="J24" i="2" s="1"/>
  <c r="L24" i="2" s="1"/>
  <c r="H19" i="2"/>
  <c r="J19" i="2" s="1"/>
  <c r="H18" i="2"/>
  <c r="J18" i="2" s="1"/>
  <c r="H22" i="2"/>
  <c r="J22" i="2" s="1"/>
  <c r="H14" i="2"/>
  <c r="J14" i="2" s="1"/>
  <c r="L14" i="2" s="1"/>
  <c r="H26" i="2"/>
  <c r="J26" i="2" s="1"/>
  <c r="L26" i="2" s="1"/>
  <c r="H16" i="2"/>
  <c r="J16" i="2" s="1"/>
  <c r="L16" i="2" s="1"/>
  <c r="H13" i="2"/>
  <c r="J13" i="2" s="1"/>
  <c r="L13" i="2" s="1"/>
  <c r="H10" i="2"/>
  <c r="J10" i="2" s="1"/>
  <c r="L10" i="2" s="1"/>
  <c r="E7" i="2"/>
  <c r="H11" i="2"/>
  <c r="J11" i="2" s="1"/>
  <c r="H20" i="2"/>
  <c r="J20" i="2" s="1"/>
  <c r="H12" i="2"/>
  <c r="J12" i="2" s="1"/>
  <c r="H17" i="2"/>
  <c r="J17" i="2" s="1"/>
  <c r="H8" i="2"/>
  <c r="J8" i="2" s="1"/>
  <c r="L8" i="2" s="1"/>
  <c r="H21" i="2"/>
  <c r="J21" i="2" s="1"/>
  <c r="L21" i="2" s="1"/>
  <c r="H25" i="2"/>
  <c r="J25" i="2" s="1"/>
  <c r="L25" i="2" s="1"/>
  <c r="H9" i="2"/>
  <c r="J9" i="2" s="1"/>
  <c r="L24" i="3" l="1"/>
  <c r="L22" i="2"/>
  <c r="L18" i="2"/>
  <c r="L18" i="3"/>
  <c r="L20" i="2"/>
  <c r="L11" i="2"/>
  <c r="L27" i="2"/>
  <c r="L10" i="3"/>
  <c r="L27" i="3"/>
  <c r="L16" i="3"/>
  <c r="L21" i="3"/>
  <c r="L9" i="3"/>
  <c r="L26" i="3"/>
  <c r="L15" i="3"/>
  <c r="L19" i="3"/>
  <c r="L20" i="3"/>
  <c r="L11" i="3"/>
  <c r="L8" i="3"/>
  <c r="L23" i="3"/>
  <c r="L17" i="2"/>
  <c r="L12" i="2"/>
  <c r="L15" i="2"/>
  <c r="L23" i="2"/>
  <c r="L9" i="2"/>
  <c r="L19" i="2"/>
  <c r="L2" i="2" l="1"/>
  <c r="L2"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AD3434-8D76-4718-9DB3-BEFE2C6D91DE}" keepAlive="1" name="Query - Daimler" description="Connection to the 'Daimler' query in the workbook." type="5" refreshedVersion="8" background="1" saveData="1">
    <dbPr connection="Provider=Microsoft.Mashup.OleDb.1;Data Source=$Workbook$;Location=Daimler;Extended Properties=&quot;&quot;" command="SELECT * FROM [Daimler]"/>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64">
    <bk>
      <extLst>
        <ext uri="{3e2802c4-a4d2-4d8b-9148-e3be6c30e623}">
          <xlrd:rvb i="2"/>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bk>
      <extLst>
        <ext uri="{3e2802c4-a4d2-4d8b-9148-e3be6c30e623}">
          <xlrd:rvb i="14"/>
        </ext>
      </extLst>
    </bk>
    <bk>
      <extLst>
        <ext uri="{3e2802c4-a4d2-4d8b-9148-e3be6c30e623}">
          <xlrd:rvb i="15"/>
        </ext>
      </extLst>
    </bk>
    <bk>
      <extLst>
        <ext uri="{3e2802c4-a4d2-4d8b-9148-e3be6c30e623}">
          <xlrd:rvb i="16"/>
        </ext>
      </extLst>
    </bk>
    <bk>
      <extLst>
        <ext uri="{3e2802c4-a4d2-4d8b-9148-e3be6c30e623}">
          <xlrd:rvb i="17"/>
        </ext>
      </extLst>
    </bk>
    <bk>
      <extLst>
        <ext uri="{3e2802c4-a4d2-4d8b-9148-e3be6c30e623}">
          <xlrd:rvb i="18"/>
        </ext>
      </extLst>
    </bk>
    <bk>
      <extLst>
        <ext uri="{3e2802c4-a4d2-4d8b-9148-e3be6c30e623}">
          <xlrd:rvb i="19"/>
        </ext>
      </extLst>
    </bk>
    <bk>
      <extLst>
        <ext uri="{3e2802c4-a4d2-4d8b-9148-e3be6c30e623}">
          <xlrd:rvb i="20"/>
        </ext>
      </extLst>
    </bk>
    <bk>
      <extLst>
        <ext uri="{3e2802c4-a4d2-4d8b-9148-e3be6c30e623}">
          <xlrd:rvb i="21"/>
        </ext>
      </extLst>
    </bk>
    <bk>
      <extLst>
        <ext uri="{3e2802c4-a4d2-4d8b-9148-e3be6c30e623}">
          <xlrd:rvb i="22"/>
        </ext>
      </extLst>
    </bk>
    <bk>
      <extLst>
        <ext uri="{3e2802c4-a4d2-4d8b-9148-e3be6c30e623}">
          <xlrd:rvb i="23"/>
        </ext>
      </extLst>
    </bk>
    <bk>
      <extLst>
        <ext uri="{3e2802c4-a4d2-4d8b-9148-e3be6c30e623}">
          <xlrd:rvb i="24"/>
        </ext>
      </extLst>
    </bk>
    <bk>
      <extLst>
        <ext uri="{3e2802c4-a4d2-4d8b-9148-e3be6c30e623}">
          <xlrd:rvb i="25"/>
        </ext>
      </extLst>
    </bk>
    <bk>
      <extLst>
        <ext uri="{3e2802c4-a4d2-4d8b-9148-e3be6c30e623}">
          <xlrd:rvb i="26"/>
        </ext>
      </extLst>
    </bk>
    <bk>
      <extLst>
        <ext uri="{3e2802c4-a4d2-4d8b-9148-e3be6c30e623}">
          <xlrd:rvb i="27"/>
        </ext>
      </extLst>
    </bk>
    <bk>
      <extLst>
        <ext uri="{3e2802c4-a4d2-4d8b-9148-e3be6c30e623}">
          <xlrd:rvb i="28"/>
        </ext>
      </extLst>
    </bk>
    <bk>
      <extLst>
        <ext uri="{3e2802c4-a4d2-4d8b-9148-e3be6c30e623}">
          <xlrd:rvb i="29"/>
        </ext>
      </extLst>
    </bk>
    <bk>
      <extLst>
        <ext uri="{3e2802c4-a4d2-4d8b-9148-e3be6c30e623}">
          <xlrd:rvb i="30"/>
        </ext>
      </extLst>
    </bk>
    <bk>
      <extLst>
        <ext uri="{3e2802c4-a4d2-4d8b-9148-e3be6c30e623}">
          <xlrd:rvb i="31"/>
        </ext>
      </extLst>
    </bk>
    <bk>
      <extLst>
        <ext uri="{3e2802c4-a4d2-4d8b-9148-e3be6c30e623}">
          <xlrd:rvb i="32"/>
        </ext>
      </extLst>
    </bk>
    <bk>
      <extLst>
        <ext uri="{3e2802c4-a4d2-4d8b-9148-e3be6c30e623}">
          <xlrd:rvb i="33"/>
        </ext>
      </extLst>
    </bk>
    <bk>
      <extLst>
        <ext uri="{3e2802c4-a4d2-4d8b-9148-e3be6c30e623}">
          <xlrd:rvb i="34"/>
        </ext>
      </extLst>
    </bk>
    <bk>
      <extLst>
        <ext uri="{3e2802c4-a4d2-4d8b-9148-e3be6c30e623}">
          <xlrd:rvb i="35"/>
        </ext>
      </extLst>
    </bk>
    <bk>
      <extLst>
        <ext uri="{3e2802c4-a4d2-4d8b-9148-e3be6c30e623}">
          <xlrd:rvb i="36"/>
        </ext>
      </extLst>
    </bk>
    <bk>
      <extLst>
        <ext uri="{3e2802c4-a4d2-4d8b-9148-e3be6c30e623}">
          <xlrd:rvb i="37"/>
        </ext>
      </extLst>
    </bk>
    <bk>
      <extLst>
        <ext uri="{3e2802c4-a4d2-4d8b-9148-e3be6c30e623}">
          <xlrd:rvb i="38"/>
        </ext>
      </extLst>
    </bk>
    <bk>
      <extLst>
        <ext uri="{3e2802c4-a4d2-4d8b-9148-e3be6c30e623}">
          <xlrd:rvb i="39"/>
        </ext>
      </extLst>
    </bk>
    <bk>
      <extLst>
        <ext uri="{3e2802c4-a4d2-4d8b-9148-e3be6c30e623}">
          <xlrd:rvb i="40"/>
        </ext>
      </extLst>
    </bk>
    <bk>
      <extLst>
        <ext uri="{3e2802c4-a4d2-4d8b-9148-e3be6c30e623}">
          <xlrd:rvb i="41"/>
        </ext>
      </extLst>
    </bk>
    <bk>
      <extLst>
        <ext uri="{3e2802c4-a4d2-4d8b-9148-e3be6c30e623}">
          <xlrd:rvb i="42"/>
        </ext>
      </extLst>
    </bk>
    <bk>
      <extLst>
        <ext uri="{3e2802c4-a4d2-4d8b-9148-e3be6c30e623}">
          <xlrd:rvb i="43"/>
        </ext>
      </extLst>
    </bk>
    <bk>
      <extLst>
        <ext uri="{3e2802c4-a4d2-4d8b-9148-e3be6c30e623}">
          <xlrd:rvb i="44"/>
        </ext>
      </extLst>
    </bk>
    <bk>
      <extLst>
        <ext uri="{3e2802c4-a4d2-4d8b-9148-e3be6c30e623}">
          <xlrd:rvb i="45"/>
        </ext>
      </extLst>
    </bk>
    <bk>
      <extLst>
        <ext uri="{3e2802c4-a4d2-4d8b-9148-e3be6c30e623}">
          <xlrd:rvb i="46"/>
        </ext>
      </extLst>
    </bk>
    <bk>
      <extLst>
        <ext uri="{3e2802c4-a4d2-4d8b-9148-e3be6c30e623}">
          <xlrd:rvb i="47"/>
        </ext>
      </extLst>
    </bk>
    <bk>
      <extLst>
        <ext uri="{3e2802c4-a4d2-4d8b-9148-e3be6c30e623}">
          <xlrd:rvb i="48"/>
        </ext>
      </extLst>
    </bk>
    <bk>
      <extLst>
        <ext uri="{3e2802c4-a4d2-4d8b-9148-e3be6c30e623}">
          <xlrd:rvb i="49"/>
        </ext>
      </extLst>
    </bk>
    <bk>
      <extLst>
        <ext uri="{3e2802c4-a4d2-4d8b-9148-e3be6c30e623}">
          <xlrd:rvb i="50"/>
        </ext>
      </extLst>
    </bk>
    <bk>
      <extLst>
        <ext uri="{3e2802c4-a4d2-4d8b-9148-e3be6c30e623}">
          <xlrd:rvb i="51"/>
        </ext>
      </extLst>
    </bk>
    <bk>
      <extLst>
        <ext uri="{3e2802c4-a4d2-4d8b-9148-e3be6c30e623}">
          <xlrd:rvb i="52"/>
        </ext>
      </extLst>
    </bk>
    <bk>
      <extLst>
        <ext uri="{3e2802c4-a4d2-4d8b-9148-e3be6c30e623}">
          <xlrd:rvb i="53"/>
        </ext>
      </extLst>
    </bk>
    <bk>
      <extLst>
        <ext uri="{3e2802c4-a4d2-4d8b-9148-e3be6c30e623}">
          <xlrd:rvb i="54"/>
        </ext>
      </extLst>
    </bk>
    <bk>
      <extLst>
        <ext uri="{3e2802c4-a4d2-4d8b-9148-e3be6c30e623}">
          <xlrd:rvb i="55"/>
        </ext>
      </extLst>
    </bk>
    <bk>
      <extLst>
        <ext uri="{3e2802c4-a4d2-4d8b-9148-e3be6c30e623}">
          <xlrd:rvb i="56"/>
        </ext>
      </extLst>
    </bk>
    <bk>
      <extLst>
        <ext uri="{3e2802c4-a4d2-4d8b-9148-e3be6c30e623}">
          <xlrd:rvb i="57"/>
        </ext>
      </extLst>
    </bk>
    <bk>
      <extLst>
        <ext uri="{3e2802c4-a4d2-4d8b-9148-e3be6c30e623}">
          <xlrd:rvb i="58"/>
        </ext>
      </extLst>
    </bk>
    <bk>
      <extLst>
        <ext uri="{3e2802c4-a4d2-4d8b-9148-e3be6c30e623}">
          <xlrd:rvb i="59"/>
        </ext>
      </extLst>
    </bk>
    <bk>
      <extLst>
        <ext uri="{3e2802c4-a4d2-4d8b-9148-e3be6c30e623}">
          <xlrd:rvb i="60"/>
        </ext>
      </extLst>
    </bk>
    <bk>
      <extLst>
        <ext uri="{3e2802c4-a4d2-4d8b-9148-e3be6c30e623}">
          <xlrd:rvb i="61"/>
        </ext>
      </extLst>
    </bk>
    <bk>
      <extLst>
        <ext uri="{3e2802c4-a4d2-4d8b-9148-e3be6c30e623}">
          <xlrd:rvb i="62"/>
        </ext>
      </extLst>
    </bk>
    <bk>
      <extLst>
        <ext uri="{3e2802c4-a4d2-4d8b-9148-e3be6c30e623}">
          <xlrd:rvb i="63"/>
        </ext>
      </extLst>
    </bk>
    <bk>
      <extLst>
        <ext uri="{3e2802c4-a4d2-4d8b-9148-e3be6c30e623}">
          <xlrd:rvb i="64"/>
        </ext>
      </extLst>
    </bk>
    <bk>
      <extLst>
        <ext uri="{3e2802c4-a4d2-4d8b-9148-e3be6c30e623}">
          <xlrd:rvb i="65"/>
        </ext>
      </extLst>
    </bk>
    <bk>
      <extLst>
        <ext uri="{3e2802c4-a4d2-4d8b-9148-e3be6c30e623}">
          <xlrd:rvb i="66"/>
        </ext>
      </extLst>
    </bk>
    <bk>
      <extLst>
        <ext uri="{3e2802c4-a4d2-4d8b-9148-e3be6c30e623}">
          <xlrd:rvb i="67"/>
        </ext>
      </extLst>
    </bk>
  </futureMetadata>
  <cellMetadata count="1">
    <bk>
      <rc t="1" v="0"/>
    </bk>
  </cellMetadata>
  <valueMetadata count="64">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valueMetadata>
</metadata>
</file>

<file path=xl/sharedStrings.xml><?xml version="1.0" encoding="utf-8"?>
<sst xmlns="http://schemas.openxmlformats.org/spreadsheetml/2006/main" count="43" uniqueCount="19">
  <si>
    <t>Start:</t>
  </si>
  <si>
    <t>Value at risk - historische Simulation</t>
  </si>
  <si>
    <t>1-Tages VaR mit 99% Konfidenzintervall</t>
  </si>
  <si>
    <t>↓</t>
  </si>
  <si>
    <t>NKE</t>
  </si>
  <si>
    <t>KO</t>
  </si>
  <si>
    <t>Datum</t>
  </si>
  <si>
    <t>$ Preis</t>
  </si>
  <si>
    <t xml:space="preserve">% Rendite </t>
  </si>
  <si>
    <t xml:space="preserve">$ Rendite </t>
  </si>
  <si>
    <t>Portfolio</t>
  </si>
  <si>
    <t>Ende:</t>
  </si>
  <si>
    <t>Kapital:</t>
  </si>
  <si>
    <t>Erster</t>
  </si>
  <si>
    <t>Hoch</t>
  </si>
  <si>
    <t>Tief</t>
  </si>
  <si>
    <t>Schlusskurs</t>
  </si>
  <si>
    <t>Stuecke</t>
  </si>
  <si>
    <t>Volumen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</si>
</sst>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409]#,##0.00"/>
    <numFmt numFmtId="165" formatCode="[$$-409]#,##0"/>
    <numFmt numFmtId="166" formatCode="d/m/yyyy;@"/>
    <numFmt numFmtId="168" formatCode="0.0000%"/>
  </numFmts>
  <fonts count="5" x14ac:knownFonts="1">
    <font>
      <sz val="11"/>
      <color theme="1"/>
      <name val="Calibri"/>
      <family val="2"/>
      <scheme val="minor"/>
    </font>
    <font>
      <sz val="11"/>
      <color theme="1"/>
      <name val="Calibri"/>
      <family val="2"/>
      <scheme val="minor"/>
    </font>
    <font>
      <b/>
      <sz val="11"/>
      <color rgb="FF3F3F3F"/>
      <name val="Calibri"/>
      <family val="2"/>
      <scheme val="minor"/>
    </font>
    <font>
      <b/>
      <sz val="11"/>
      <color theme="1"/>
      <name val="Calibri"/>
      <family val="2"/>
      <scheme val="minor"/>
    </font>
    <font>
      <i/>
      <sz val="11"/>
      <color theme="1"/>
      <name val="Calibri"/>
      <family val="2"/>
      <scheme val="minor"/>
    </font>
  </fonts>
  <fills count="9">
    <fill>
      <patternFill patternType="none"/>
    </fill>
    <fill>
      <patternFill patternType="gray125"/>
    </fill>
    <fill>
      <patternFill patternType="solid">
        <fgColor rgb="FFF2F2F2"/>
      </patternFill>
    </fill>
    <fill>
      <patternFill patternType="solid">
        <fgColor theme="4" tint="0.39997558519241921"/>
        <bgColor indexed="65"/>
      </patternFill>
    </fill>
    <fill>
      <patternFill patternType="solid">
        <fgColor theme="5" tint="0.39997558519241921"/>
        <bgColor indexed="65"/>
      </patternFill>
    </fill>
    <fill>
      <patternFill patternType="solid">
        <fgColor theme="7" tint="0.39997558519241921"/>
        <bgColor indexed="65"/>
      </patternFill>
    </fill>
    <fill>
      <patternFill patternType="solid">
        <fgColor theme="9" tint="0.39997558519241921"/>
        <bgColor indexed="65"/>
      </patternFill>
    </fill>
    <fill>
      <patternFill patternType="solid">
        <fgColor rgb="FFFF0000"/>
        <bgColor indexed="64"/>
      </patternFill>
    </fill>
    <fill>
      <patternFill patternType="solid">
        <fgColor theme="9" tint="0.79998168889431442"/>
        <bgColor theme="9" tint="0.79998168889431442"/>
      </patternFill>
    </fill>
  </fills>
  <borders count="27">
    <border>
      <left/>
      <right/>
      <top/>
      <bottom/>
      <diagonal/>
    </border>
    <border>
      <left style="thin">
        <color rgb="FF3F3F3F"/>
      </left>
      <right style="thin">
        <color rgb="FF3F3F3F"/>
      </right>
      <top style="thin">
        <color rgb="FF3F3F3F"/>
      </top>
      <bottom style="thin">
        <color rgb="FF3F3F3F"/>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n">
        <color indexed="64"/>
      </top>
      <bottom/>
      <diagonal/>
    </border>
    <border>
      <left/>
      <right/>
      <top/>
      <bottom style="thin">
        <color indexed="64"/>
      </bottom>
      <diagonal/>
    </border>
    <border>
      <left style="thin">
        <color indexed="64"/>
      </left>
      <right style="thin">
        <color rgb="FF3F3F3F"/>
      </right>
      <top style="thin">
        <color indexed="64"/>
      </top>
      <bottom style="thin">
        <color indexed="64"/>
      </bottom>
      <diagonal/>
    </border>
    <border>
      <left style="thin">
        <color rgb="FF3F3F3F"/>
      </left>
      <right style="thin">
        <color rgb="FF3F3F3F"/>
      </right>
      <top style="thin">
        <color indexed="64"/>
      </top>
      <bottom style="thin">
        <color indexed="64"/>
      </bottom>
      <diagonal/>
    </border>
    <border>
      <left style="thin">
        <color rgb="FF3F3F3F"/>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s>
  <cellStyleXfs count="7">
    <xf numFmtId="0" fontId="0" fillId="0" borderId="0"/>
    <xf numFmtId="0" fontId="2" fillId="2" borderId="1" applyNumberFormat="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9" fontId="1" fillId="0" borderId="0" applyFont="0" applyFill="0" applyBorder="0" applyAlignment="0" applyProtection="0"/>
  </cellStyleXfs>
  <cellXfs count="64">
    <xf numFmtId="0" fontId="0" fillId="0" borderId="0" xfId="0"/>
    <xf numFmtId="0" fontId="0" fillId="0" borderId="0" xfId="0" applyAlignment="1">
      <alignment horizontal="right"/>
    </xf>
    <xf numFmtId="0" fontId="0" fillId="0" borderId="0" xfId="0" applyAlignment="1">
      <alignment horizontal="center"/>
    </xf>
    <xf numFmtId="10" fontId="0" fillId="0" borderId="0" xfId="0" applyNumberFormat="1"/>
    <xf numFmtId="0" fontId="3" fillId="0" borderId="0" xfId="0" applyFont="1" applyAlignment="1">
      <alignment horizontal="center"/>
    </xf>
    <xf numFmtId="0" fontId="1" fillId="6" borderId="6" xfId="5" applyBorder="1" applyAlignment="1">
      <alignment horizontal="right"/>
    </xf>
    <xf numFmtId="0" fontId="1" fillId="6" borderId="7" xfId="5" applyBorder="1" applyAlignment="1">
      <alignment horizontal="right"/>
    </xf>
    <xf numFmtId="0" fontId="1" fillId="6" borderId="8" xfId="5" applyBorder="1"/>
    <xf numFmtId="0" fontId="1" fillId="6" borderId="9" xfId="5" applyBorder="1"/>
    <xf numFmtId="0" fontId="1" fillId="6" borderId="10" xfId="5" applyBorder="1"/>
    <xf numFmtId="0" fontId="1" fillId="6" borderId="11" xfId="5" applyBorder="1"/>
    <xf numFmtId="0" fontId="1" fillId="3" borderId="6" xfId="2" applyBorder="1" applyAlignment="1">
      <alignment horizontal="right"/>
    </xf>
    <xf numFmtId="0" fontId="1" fillId="3" borderId="7" xfId="2" applyBorder="1" applyAlignment="1">
      <alignment horizontal="right"/>
    </xf>
    <xf numFmtId="0" fontId="1" fillId="3" borderId="8" xfId="2" applyBorder="1"/>
    <xf numFmtId="0" fontId="1" fillId="3" borderId="9" xfId="2" applyBorder="1"/>
    <xf numFmtId="10" fontId="1" fillId="3" borderId="8" xfId="2" applyNumberFormat="1" applyBorder="1"/>
    <xf numFmtId="10" fontId="1" fillId="3" borderId="9" xfId="2" applyNumberFormat="1" applyBorder="1"/>
    <xf numFmtId="10" fontId="1" fillId="3" borderId="10" xfId="2" applyNumberFormat="1" applyBorder="1"/>
    <xf numFmtId="10" fontId="1" fillId="3" borderId="11" xfId="2" applyNumberFormat="1" applyBorder="1"/>
    <xf numFmtId="0" fontId="1" fillId="4" borderId="6" xfId="3" applyBorder="1" applyAlignment="1">
      <alignment horizontal="right"/>
    </xf>
    <xf numFmtId="0" fontId="1" fillId="4" borderId="7" xfId="3" applyBorder="1" applyAlignment="1">
      <alignment horizontal="right"/>
    </xf>
    <xf numFmtId="0" fontId="1" fillId="4" borderId="8" xfId="3" applyBorder="1"/>
    <xf numFmtId="0" fontId="1" fillId="4" borderId="9" xfId="3" applyBorder="1"/>
    <xf numFmtId="164" fontId="1" fillId="4" borderId="8" xfId="3" applyNumberFormat="1" applyBorder="1"/>
    <xf numFmtId="164" fontId="1" fillId="4" borderId="9" xfId="3" applyNumberFormat="1" applyBorder="1"/>
    <xf numFmtId="164" fontId="1" fillId="4" borderId="10" xfId="3" applyNumberFormat="1" applyBorder="1"/>
    <xf numFmtId="0" fontId="1" fillId="5" borderId="12" xfId="4" applyBorder="1"/>
    <xf numFmtId="0" fontId="1" fillId="5" borderId="13" xfId="4" applyBorder="1"/>
    <xf numFmtId="164" fontId="1" fillId="5" borderId="13" xfId="4" applyNumberFormat="1" applyBorder="1"/>
    <xf numFmtId="164" fontId="1" fillId="5" borderId="14" xfId="4" applyNumberFormat="1" applyBorder="1"/>
    <xf numFmtId="0" fontId="3" fillId="5" borderId="13" xfId="4" applyFont="1" applyBorder="1" applyAlignment="1">
      <alignment horizontal="center"/>
    </xf>
    <xf numFmtId="0" fontId="2" fillId="2" borderId="2" xfId="1" applyBorder="1"/>
    <xf numFmtId="166" fontId="2" fillId="2" borderId="3" xfId="1" applyNumberFormat="1" applyBorder="1"/>
    <xf numFmtId="0" fontId="2" fillId="2" borderId="4" xfId="1" applyBorder="1"/>
    <xf numFmtId="166" fontId="2" fillId="2" borderId="5" xfId="1" applyNumberFormat="1" applyBorder="1"/>
    <xf numFmtId="0" fontId="2" fillId="2" borderId="15" xfId="1" applyBorder="1"/>
    <xf numFmtId="0" fontId="2" fillId="2" borderId="3" xfId="1" applyBorder="1"/>
    <xf numFmtId="0" fontId="2" fillId="2" borderId="16" xfId="1" applyBorder="1"/>
    <xf numFmtId="0" fontId="2" fillId="2" borderId="5" xfId="1" applyBorder="1"/>
    <xf numFmtId="0" fontId="2" fillId="2" borderId="20" xfId="1" applyBorder="1"/>
    <xf numFmtId="165" fontId="2" fillId="2" borderId="21" xfId="1" applyNumberFormat="1" applyBorder="1"/>
    <xf numFmtId="165" fontId="2" fillId="2" borderId="20" xfId="1" applyNumberFormat="1" applyBorder="1"/>
    <xf numFmtId="164" fontId="0" fillId="0" borderId="0" xfId="0" applyNumberFormat="1"/>
    <xf numFmtId="0" fontId="4" fillId="0" borderId="0" xfId="0" applyFont="1" applyAlignment="1">
      <alignment horizontal="center"/>
    </xf>
    <xf numFmtId="0" fontId="3" fillId="7" borderId="22" xfId="0" applyFont="1" applyFill="1" applyBorder="1"/>
    <xf numFmtId="0" fontId="0" fillId="7" borderId="23" xfId="0" applyFill="1" applyBorder="1"/>
    <xf numFmtId="165" fontId="3" fillId="7" borderId="24" xfId="0" applyNumberFormat="1" applyFont="1" applyFill="1" applyBorder="1"/>
    <xf numFmtId="164" fontId="1" fillId="4" borderId="11" xfId="3" applyNumberFormat="1" applyBorder="1"/>
    <xf numFmtId="0" fontId="3" fillId="6" borderId="8" xfId="5" applyNumberFormat="1" applyFont="1" applyBorder="1" applyAlignment="1">
      <alignment horizontal="center"/>
    </xf>
    <xf numFmtId="0" fontId="3" fillId="6" borderId="9" xfId="5" applyNumberFormat="1" applyFont="1" applyBorder="1" applyAlignment="1">
      <alignment horizontal="center"/>
    </xf>
    <xf numFmtId="0" fontId="3" fillId="3" borderId="8" xfId="2" applyFont="1" applyBorder="1" applyAlignment="1">
      <alignment horizontal="center"/>
    </xf>
    <xf numFmtId="0" fontId="3" fillId="3" borderId="9" xfId="2" applyFont="1" applyBorder="1" applyAlignment="1">
      <alignment horizontal="center"/>
    </xf>
    <xf numFmtId="0" fontId="3" fillId="4" borderId="8" xfId="3" applyFont="1" applyBorder="1" applyAlignment="1">
      <alignment horizontal="center"/>
    </xf>
    <xf numFmtId="0" fontId="3" fillId="4" borderId="9" xfId="3" applyFont="1" applyBorder="1" applyAlignment="1">
      <alignment horizontal="center"/>
    </xf>
    <xf numFmtId="0" fontId="2" fillId="2" borderId="17" xfId="1" applyBorder="1" applyAlignment="1"/>
    <xf numFmtId="0" fontId="2" fillId="2" borderId="18" xfId="1" applyBorder="1" applyAlignment="1"/>
    <xf numFmtId="0" fontId="2" fillId="2" borderId="19" xfId="1" applyBorder="1" applyAlignment="1"/>
    <xf numFmtId="14" fontId="0" fillId="0" borderId="0" xfId="0" applyNumberFormat="1"/>
    <xf numFmtId="0" fontId="0" fillId="8" borderId="26" xfId="0" applyFont="1" applyFill="1" applyBorder="1"/>
    <xf numFmtId="0" fontId="0" fillId="0" borderId="26" xfId="0" applyFont="1" applyBorder="1"/>
    <xf numFmtId="14" fontId="0" fillId="8" borderId="25" xfId="0" applyNumberFormat="1" applyFont="1" applyFill="1" applyBorder="1"/>
    <xf numFmtId="14" fontId="0" fillId="0" borderId="25" xfId="0" applyNumberFormat="1" applyFont="1" applyBorder="1"/>
    <xf numFmtId="168" fontId="1" fillId="3" borderId="8" xfId="2" applyNumberFormat="1" applyBorder="1"/>
    <xf numFmtId="168" fontId="0" fillId="0" borderId="0" xfId="6" applyNumberFormat="1" applyFont="1"/>
  </cellXfs>
  <cellStyles count="7">
    <cellStyle name="60% - Accent1" xfId="2" builtinId="32"/>
    <cellStyle name="60% - Accent2" xfId="3" builtinId="36"/>
    <cellStyle name="60% - Accent4" xfId="4" builtinId="44"/>
    <cellStyle name="60% - Accent6" xfId="5" builtinId="52"/>
    <cellStyle name="Normal" xfId="0" builtinId="0"/>
    <cellStyle name="Output" xfId="1" builtinId="21"/>
    <cellStyle name="Percent" xfId="6" builtinId="5"/>
  </cellStyles>
  <dxfs count="1">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ichStyles" Target="richData/richStyles.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Array" Target="richData/rdarray.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connections" Target="connections.xml"/><Relationship Id="rId11" Type="http://schemas.microsoft.com/office/2017/06/relationships/rdRichValueStructure" Target="richData/rdrichvaluestructure.xml"/><Relationship Id="rId5" Type="http://schemas.openxmlformats.org/officeDocument/2006/relationships/theme" Target="theme/theme1.xml"/><Relationship Id="rId15" Type="http://schemas.microsoft.com/office/2017/06/relationships/rdSupportingPropertyBag" Target="richData/rdsupportingpropertybag.xml"/><Relationship Id="rId10"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dSupportingPropertyBagStructure" Target="richData/rdsupportingpropertybagstructure.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E1E0593-79BD-4E6E-81BF-9D1A22DDED97}" autoFormatId="16" applyNumberFormats="0" applyBorderFormats="0" applyFontFormats="0" applyPatternFormats="0" applyAlignmentFormats="0" applyWidthHeightFormats="0">
  <queryTableRefresh nextId="8">
    <queryTableFields count="7">
      <queryTableField id="1" name="Datum" tableColumnId="1"/>
      <queryTableField id="2" name="Erster" tableColumnId="2"/>
      <queryTableField id="3" name="Hoch" tableColumnId="3"/>
      <queryTableField id="4" name="Tief" tableColumnId="4"/>
      <queryTableField id="5" name="Schlusskurs" tableColumnId="5"/>
      <queryTableField id="6" name="Stuecke" tableColumnId="6"/>
      <queryTableField id="7" name="Volumen" tableColumnId="7"/>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3">
  <a r="1" c="21">
    <v t="i">1</v>
    <v t="i">2</v>
    <v t="i">5</v>
    <v t="i">6</v>
    <v t="i">7</v>
    <v t="i">8</v>
    <v t="i">9</v>
    <v t="i">12</v>
    <v t="i">13</v>
    <v t="i">14</v>
    <v t="i">15</v>
    <v t="i">16</v>
    <v t="i">20</v>
    <v t="i">21</v>
    <v t="i">22</v>
    <v t="i">23</v>
    <v t="i">26</v>
    <v t="i">27</v>
    <v t="i">28</v>
    <v t="i">29</v>
    <v t="i">30</v>
  </a>
  <a r="1" c="21">
    <v>102.2</v>
    <v>101.92</v>
    <v>101.83</v>
    <v>101.78</v>
    <v>101.55</v>
    <v>101.48</v>
    <v>100.9</v>
    <v>102.16</v>
    <v>102.92</v>
    <v>102.79</v>
    <v>103.37</v>
    <v>104.53</v>
    <v>104.58</v>
    <v>104.49</v>
    <v>103.02</v>
    <v>102.03</v>
    <v>100.24</v>
    <v>100.41</v>
    <v>99.84</v>
    <v>98.19</v>
    <v>96.3</v>
  </a>
  <a r="1" c="21">
    <v>54.99</v>
    <v>54.69</v>
    <v>54.67</v>
    <v>54.25</v>
    <v>54.35</v>
    <v>55.34</v>
    <v>55.53</v>
    <v>56.13</v>
    <v>56</v>
    <v>56.7</v>
    <v>56.82</v>
    <v>56.94</v>
    <v>57.17</v>
    <v>57.61</v>
    <v>57.83</v>
    <v>57.68</v>
    <v>57.48</v>
    <v>57.01</v>
    <v>57.01</v>
    <v>58.86</v>
    <v>58.4</v>
  </a>
</arrayData>
</file>

<file path=xl/richData/rdrichvalue.xml><?xml version="1.0" encoding="utf-8"?>
<rvData xmlns="http://schemas.microsoft.com/office/spreadsheetml/2017/richdata" count="70">
  <rv s="0">
    <v>https://www.bing.com/financeapi/forcetrigger?t=a1yjxm&amp;q=XNYS%3aNKE&amp;form=skydnc</v>
    <v>Learn more on Bing</v>
  </rv>
  <rv s="1">
    <v>de-DE</v>
    <v>a1yjxm</v>
    <v>268435456</v>
    <v>1</v>
    <v>Unterstützt von Refinitiv</v>
    <v>0</v>
    <v>1</v>
    <v>NIKE, INC. (XNYS:NKE)</v>
    <v>3</v>
    <v>4</v>
    <v>Finance</v>
    <v>5</v>
    <v>179.1</v>
    <v>82.22</v>
    <v>-1.2765</v>
    <v>-1.3816E-2</v>
    <v>1564591000</v>
    <v>NIKE, Inc. entwickelt, vermarktet und vertreibt Sportschuhe, Bekleidung, Ausrüstung und Zubehör für Sport- und Fitnessaktivitäten. Zu den operativen Segmenten des Unternehmens gehören Nordamerika, Europa, Naher Osten und Afrika (EMEA), Greater China und Asien-Pazifik und Lateinamerika (APLA). Das Unternehmen konzentriert sein Produktangebot der Marke NIKE auf Kategorien wie Running, NIKE Basketball, die Marke Jordan, Fußball, Training und Sportbekleidung. Das Unternehmen vertreibt auch Produkte für Kinder sowie für andere Sport- und Freizeitaktivitäten wie American Football, Baseball, Cricket, Golf, Lacrosse, Skateboarding, Tennis, Volleyball, Wandern, Ringen und andere Outdoor-Aktivitäten. Unter dem Markennamen NIKE vertreibt das Unternehmen eine Reihe von Sportgeräten und Zubehör, darunter Taschen, Socken, Sportbälle, Brillen, Uhren, digitale Geräte, Schläger, Handschuhe, Schutzausrüstung und andere Ausrüstungsgegenstände für sportliche Aktivitäten.</v>
    <v>1.1214</v>
    <v>142555362078</v>
    <v>New York Stock Exchange</v>
    <v>XNYS</v>
    <v>XNYS</v>
    <v>One Bowerman Dr, BEAVERTON, OR, 97005-6453 US</v>
    <v>93.454999999999998</v>
    <v>Textiles &amp; Apparel</v>
    <v>Aktie</v>
    <v>26.209299999999999</v>
    <v>0</v>
    <v>44861.810811955467</v>
    <v>79100</v>
    <v>NIKE, INC.</v>
    <v>90.864999999999995</v>
    <v>NIKE, INC.</v>
    <v>93</v>
    <v>91.113500000000002</v>
    <v>92.39</v>
    <v>NKE</v>
    <v>NIKE, INC. (XNYS:NKE)</v>
    <v>1969</v>
    <v>4935906</v>
    <v>11752984</v>
    <v>USD</v>
  </rv>
  <rv s="2">
    <v>1</v>
  </rv>
  <rv s="0">
    <v>https://www.bing.com/financeapi/forcetrigger?t=a1wljc&amp;q=XNYS%3aKO&amp;form=skydnc</v>
    <v>Learn more on Bing</v>
  </rv>
  <rv s="1">
    <v>de-DE</v>
    <v>a1wljc</v>
    <v>268435456</v>
    <v>1</v>
    <v>Unterstützt von Refinitiv</v>
    <v>0</v>
    <v>1</v>
    <v>THE COCA-COLA COMPANY (XNYS:KO)</v>
    <v>3</v>
    <v>4</v>
    <v>Finance</v>
    <v>5</v>
    <v>67.2</v>
    <v>52.28</v>
    <v>0.31940000000000002</v>
    <v>5.3779999999999991E-3</v>
    <v>4324000000</v>
    <v>The Coca-Cola Company ist ein Getränkehersteller. Zu den Segmenten des Unternehmens gehören Europa, Naher Osten und Afrika, Lateinamerika, Nordamerika, Asien-Pazifik, Global Ventures und Bottling Investments. Coca-Cola besitzt oder lizenziert und vermarktet verschiedene Getränkemarken, die in Kategorien wie Coca-Cola, kohlensäurehaltige Aromen, Flüssigkeitszufuhr, Sport, Kaffee und Tee, Ernährung, Säfte, Milchprodukte und pflanzliche Getränke sowie neue Getränke unterteilt sind. Das Unternehmen besitzt und vermarktet fünf alkoholfreie kohlensäurehaltige Erfrischungsgetränkemarken wie Coca-Cola, Sprite, Fanta, Diet Coke und Coca-Cola Zero Sugar. Zu den Trink-, Sport-, Kaffee- und Teemarken gehören quarius, Ayataka, BODYARMOR, Ciel, Costa, dogadan, Dasani, FUZE TEA, Georgia, glaceau smartwater, glaceau vitaminwater, Gold Peak, Powerade und andere. Zu den Marken für Ernährung, Säfte, Milchprodukte und pflanzliche Getränke gehören AdeS, Del Valle, fairlife, innocent, Minute Maid, Minute Maid Pulpy und Simply. Die Produkte des Unternehmens sind in mehr als 200 Ländern erhältlich.</v>
    <v>0.57999999999999996</v>
    <v>258183445600</v>
    <v>New York Stock Exchange</v>
    <v>XNYS</v>
    <v>XNYS</v>
    <v>1 Coca Cola Plz NW, ATLANTA, GA, 30313-2420 US</v>
    <v>59.84</v>
    <v>Beverages</v>
    <v>Aktie</v>
    <v>26.036799999999999</v>
    <v>3</v>
    <v>44861.810817765625</v>
    <v>79000</v>
    <v>THE COCA-COLA COMPANY</v>
    <v>59.375</v>
    <v>THE COCA-COLA COMPANY</v>
    <v>59.7</v>
    <v>59.709400000000002</v>
    <v>59.39</v>
    <v>KO</v>
    <v>THE COCA-COLA COMPANY (XNYS:KO)</v>
    <v>1919</v>
    <v>9440282</v>
    <v>16167587</v>
    <v>USD</v>
  </rv>
  <rv s="2">
    <v>4</v>
  </rv>
  <rv s="3">
    <fb>43832</fb>
    <v>6</v>
  </rv>
  <rv s="3">
    <fb>102.2</fb>
    <v>7</v>
  </rv>
  <rv s="3">
    <fb>54.99</fb>
    <v>7</v>
  </rv>
  <rv s="3">
    <fb>43833</fb>
    <v>6</v>
  </rv>
  <rv s="3">
    <fb>101.92</fb>
    <v>7</v>
  </rv>
  <rv s="3">
    <fb>54.69</fb>
    <v>7</v>
  </rv>
  <rv s="3">
    <fb>43836</fb>
    <v>6</v>
  </rv>
  <rv s="3">
    <fb>101.83</fb>
    <v>7</v>
  </rv>
  <rv s="3">
    <fb>54.67</fb>
    <v>7</v>
  </rv>
  <rv s="3">
    <fb>43837</fb>
    <v>6</v>
  </rv>
  <rv s="3">
    <fb>101.78</fb>
    <v>7</v>
  </rv>
  <rv s="3">
    <fb>54.25</fb>
    <v>7</v>
  </rv>
  <rv s="3">
    <fb>43838</fb>
    <v>6</v>
  </rv>
  <rv s="3">
    <fb>101.55</fb>
    <v>7</v>
  </rv>
  <rv s="3">
    <fb>54.35</fb>
    <v>7</v>
  </rv>
  <rv s="3">
    <fb>43839</fb>
    <v>6</v>
  </rv>
  <rv s="3">
    <fb>101.48</fb>
    <v>7</v>
  </rv>
  <rv s="3">
    <fb>55.34</fb>
    <v>7</v>
  </rv>
  <rv s="3">
    <fb>43840</fb>
    <v>6</v>
  </rv>
  <rv s="3">
    <fb>100.9</fb>
    <v>7</v>
  </rv>
  <rv s="3">
    <fb>55.53</fb>
    <v>7</v>
  </rv>
  <rv s="3">
    <fb>43843</fb>
    <v>6</v>
  </rv>
  <rv s="3">
    <fb>102.16</fb>
    <v>7</v>
  </rv>
  <rv s="3">
    <fb>56.13</fb>
    <v>7</v>
  </rv>
  <rv s="3">
    <fb>43844</fb>
    <v>6</v>
  </rv>
  <rv s="3">
    <fb>102.92</fb>
    <v>7</v>
  </rv>
  <rv s="3">
    <fb>56</fb>
    <v>7</v>
  </rv>
  <rv s="3">
    <fb>43845</fb>
    <v>6</v>
  </rv>
  <rv s="3">
    <fb>102.79</fb>
    <v>7</v>
  </rv>
  <rv s="3">
    <fb>56.7</fb>
    <v>7</v>
  </rv>
  <rv s="3">
    <fb>43846</fb>
    <v>6</v>
  </rv>
  <rv s="3">
    <fb>103.37</fb>
    <v>7</v>
  </rv>
  <rv s="3">
    <fb>56.82</fb>
    <v>7</v>
  </rv>
  <rv s="3">
    <fb>43847</fb>
    <v>6</v>
  </rv>
  <rv s="3">
    <fb>104.53</fb>
    <v>7</v>
  </rv>
  <rv s="3">
    <fb>56.94</fb>
    <v>7</v>
  </rv>
  <rv s="3">
    <fb>43851</fb>
    <v>6</v>
  </rv>
  <rv s="3">
    <fb>104.58</fb>
    <v>7</v>
  </rv>
  <rv s="3">
    <fb>57.17</fb>
    <v>7</v>
  </rv>
  <rv s="3">
    <fb>43852</fb>
    <v>6</v>
  </rv>
  <rv s="3">
    <fb>104.49</fb>
    <v>7</v>
  </rv>
  <rv s="3">
    <fb>57.61</fb>
    <v>7</v>
  </rv>
  <rv s="3">
    <fb>43853</fb>
    <v>6</v>
  </rv>
  <rv s="3">
    <fb>103.02</fb>
    <v>7</v>
  </rv>
  <rv s="3">
    <fb>57.83</fb>
    <v>7</v>
  </rv>
  <rv s="3">
    <fb>43854</fb>
    <v>6</v>
  </rv>
  <rv s="3">
    <fb>102.03</fb>
    <v>7</v>
  </rv>
  <rv s="3">
    <fb>57.68</fb>
    <v>7</v>
  </rv>
  <rv s="3">
    <fb>43857</fb>
    <v>6</v>
  </rv>
  <rv s="3">
    <fb>100.24</fb>
    <v>7</v>
  </rv>
  <rv s="3">
    <fb>57.48</fb>
    <v>7</v>
  </rv>
  <rv s="3">
    <fb>43858</fb>
    <v>6</v>
  </rv>
  <rv s="3">
    <fb>100.41</fb>
    <v>7</v>
  </rv>
  <rv s="3">
    <fb>57.01</fb>
    <v>7</v>
  </rv>
  <rv s="3">
    <fb>43859</fb>
    <v>6</v>
  </rv>
  <rv s="3">
    <fb>99.84</fb>
    <v>7</v>
  </rv>
  <rv s="3">
    <fb>43860</fb>
    <v>6</v>
  </rv>
  <rv s="3">
    <fb>98.19</fb>
    <v>7</v>
  </rv>
  <rv s="3">
    <fb>58.86</fb>
    <v>7</v>
  </rv>
  <rv s="3">
    <fb>43861</fb>
    <v>6</v>
  </rv>
  <rv s="3">
    <fb>96.3</fb>
    <v>7</v>
  </rv>
  <rv s="3">
    <fb>58.4</fb>
    <v>7</v>
  </rv>
  <rv s="4">
    <v>8</v>
    <v>a1yjxm</v>
    <v>Daily</v>
    <v>43831</v>
    <v>43861</v>
    <v>0</v>
    <v>1</v>
    <v>637160256000000000,638017073933901345,0</v>
    <v>0</v>
    <v>a1yjxm</v>
    <v>XNYS:NKE</v>
    <v>1</v>
  </rv>
  <rv s="4">
    <v>8</v>
    <v>a1wljc</v>
    <v>Daily</v>
    <v>43831</v>
    <v>43861</v>
    <v>0</v>
    <v>1</v>
    <v>637160256000000000,638017074368834268,0</v>
    <v>0</v>
    <v>a1wljc</v>
    <v>XNYS:KO</v>
    <v>2</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CanonicalPropertyNames" t="spb"/>
    <k n="_Display" t="spb"/>
    <k n="_DisplayString" t="s"/>
    <k n="_Flags" t="spb"/>
    <k n="_Format" t="spb"/>
    <k n="_Icon" t="s"/>
    <k n="_SubLabel" t="spb"/>
    <k n="52-Wochen-Hoch"/>
    <k n="52-Wochen-Tief"/>
    <k n="Änderung"/>
    <k n="Änderung (%)"/>
    <k n="Ausstehende Aktien"/>
    <k n="Beschreibung" t="s"/>
    <k n="Beta"/>
    <k n="Börsenwert"/>
    <k n="Exchange" t="s"/>
    <k n="Exchange-Abkürzung" t="s"/>
    <k n="ExchangeID" t="s"/>
    <k n="Hauptsitz" t="s"/>
    <k n="Hoch"/>
    <k n="Industrie" t="s"/>
    <k n="Instrumententyp" t="s"/>
    <k n="KGV"/>
    <k n="LearnMoreOnLink" t="r"/>
    <k n="Letzte Handelszeit"/>
    <k n="Mitarbeitende"/>
    <k n="Name" t="s"/>
    <k n="Niedrig"/>
    <k n="Offizieller Name" t="s"/>
    <k n="Öffnen"/>
    <k n="Preis"/>
    <k n="Schlusskurs des Vortags"/>
    <k n="Ticker-Symbol" t="s"/>
    <k n="UniqueName" t="s"/>
    <k n="Unternehmensgründungsjahr"/>
    <k n="Volumen"/>
    <k n="Volumendurchschnitt"/>
    <k n="Währung" t="s"/>
  </s>
  <s t="_linkedentity">
    <k n="%cvi" t="r"/>
  </s>
  <s t="_formattednumber">
    <k n="_Format" t="spb"/>
  </s>
  <s t="_stockhistorycache">
    <k n="_Format" t="spb"/>
    <k n="Symbol" t="s"/>
    <k n="Interval" t="s"/>
    <k n="StartDate" t="i"/>
    <k n="EndDate" t="i"/>
    <k n="f1904" t="b"/>
    <k n="fdcompat" t="b"/>
    <k n="etag" t="s"/>
    <k n="Date" t="a"/>
    <k n="EntityId" t="s"/>
    <k n="Instrument" t="s"/>
    <k n="Close" t="a"/>
  </s>
</rvStructures>
</file>

<file path=xl/richData/rdsupportingpropertybag.xml><?xml version="1.0" encoding="utf-8"?>
<supportingPropertyBags xmlns="http://schemas.microsoft.com/office/spreadsheetml/2017/richdata2">
  <spbArrays count="1">
    <a count="43">
      <v t="s">%EntityServiceId</v>
      <v t="s">_Format</v>
      <v t="s">%IsRefreshable</v>
      <v t="s">_CanonicalPropertyNames</v>
      <v t="s">%EntityCulture</v>
      <v t="s">%EntityId</v>
      <v t="s">_Icon</v>
      <v t="s">_Display</v>
      <v t="s">Name</v>
      <v t="s">_SubLabel</v>
      <v t="s">Preis</v>
      <v t="s">Exchange</v>
      <v t="s">Offizieller Name</v>
      <v t="s">Letzte Handelszeit</v>
      <v t="s">Ticker-Symbol</v>
      <v t="s">Exchange-Abkürzung</v>
      <v t="s">Änderung</v>
      <v t="s">Änderung (%)</v>
      <v t="s">Währung</v>
      <v t="s">Schlusskurs des Vortags</v>
      <v t="s">Öffnen</v>
      <v t="s">Hoch</v>
      <v t="s">Niedrig</v>
      <v t="s">52-Wochen-Hoch</v>
      <v t="s">52-Wochen-Tief</v>
      <v t="s">Volumen</v>
      <v t="s">Volumendurchschnitt</v>
      <v t="s">Börsenwert</v>
      <v t="s">Beta</v>
      <v t="s">KGV</v>
      <v t="s">Ausstehende Aktien</v>
      <v t="s">Beschreibung</v>
      <v t="s">Mitarbeitende</v>
      <v t="s">Hauptsitz</v>
      <v t="s">Industrie</v>
      <v t="s">Instrumententyp</v>
      <v t="s">Unternehmensgründungsjahr</v>
      <v t="s">_Flags</v>
      <v t="s">UniqueName</v>
      <v t="s">_DisplayString</v>
      <v t="s">LearnMoreOnLink</v>
      <v t="s">ExchangeID</v>
      <v t="s">%ProviderInfo</v>
    </a>
  </spbArrays>
  <spbData count="9">
    <spb s="0">
      <v>P/E</v>
      <v>Beta</v>
      <v>High</v>
      <v>Name</v>
      <v>Price</v>
      <v>Open</v>
      <v>Low</v>
      <v>Volume</v>
      <v>Currency</v>
      <v>Exchange</v>
      <v>Change</v>
      <v>Headquarters</v>
      <v>Industry</v>
      <v>Market cap</v>
      <v>ExchangeID</v>
      <v>UniqueName</v>
      <v>Description</v>
      <v>Change (%)</v>
      <v>%ProviderInfo</v>
      <v>Employees</v>
      <v>Ticker symbol</v>
      <v>52 week high</v>
      <v>52 week low</v>
      <v>Instrument type</v>
      <v>LearnMoreOnLink</v>
      <v>Official name</v>
      <v>Shares outstanding</v>
      <v>Exchange abbreviation</v>
      <v>Last trade time</v>
      <v>Volume average</v>
      <v>Previous close</v>
      <v>Year incorporated</v>
    </spb>
    <spb s="1">
      <v>0</v>
      <v>Name</v>
      <v>LearnMoreOnLink</v>
    </spb>
    <spb s="2">
      <v>0</v>
      <v>0</v>
      <v>0</v>
    </spb>
    <spb s="3">
      <v>2</v>
      <v>2</v>
      <v>2</v>
      <v>2</v>
    </spb>
    <spb s="4">
      <v>1</v>
      <v>1</v>
      <v>2</v>
      <v>3</v>
      <v>2</v>
      <v>2</v>
      <v>4</v>
      <v>2</v>
      <v>2</v>
      <v>5</v>
      <v>4</v>
      <v>6</v>
      <v>2</v>
      <v>2</v>
      <v>7</v>
      <v>4</v>
      <v>8</v>
      <v>4</v>
      <v>2</v>
      <v>9</v>
    </spb>
    <spb s="5">
      <v>Echtzeit  Nasdaq Letzter Verkauf</v>
      <v xml:space="preserve">seit der vorherigen Schließung </v>
      <v>Quelle: Nasdaq Letzter Verkauf</v>
      <v xml:space="preserve">seit der vorherigen Schließung </v>
      <v>GMT</v>
    </spb>
    <spb s="6">
      <v>10</v>
    </spb>
    <spb s="6">
      <v>2</v>
    </spb>
    <spb s="7">
      <v>10</v>
      <v>2</v>
    </spb>
  </spbData>
</supportingPropertyBags>
</file>

<file path=xl/richData/rdsupportingpropertybagstructure.xml><?xml version="1.0" encoding="utf-8"?>
<spbStructures xmlns="http://schemas.microsoft.com/office/spreadsheetml/2017/richdata2" count="8">
  <s>
    <k n="KGV" t="s"/>
    <k n="Beta" t="s"/>
    <k n="Hoch" t="s"/>
    <k n="Name" t="s"/>
    <k n="Preis" t="s"/>
    <k n="Öffnen" t="s"/>
    <k n="Niedrig" t="s"/>
    <k n="Volumen" t="s"/>
    <k n="Währung" t="s"/>
    <k n="Exchange" t="s"/>
    <k n="Änderung" t="s"/>
    <k n="Hauptsitz" t="s"/>
    <k n="Industrie" t="s"/>
    <k n="Börsenwert" t="s"/>
    <k n="ExchangeID" t="s"/>
    <k n="UniqueName" t="s"/>
    <k n="Beschreibung" t="s"/>
    <k n="Änderung (%)" t="s"/>
    <k n="%ProviderInfo" t="s"/>
    <k n="Mitarbeitende" t="s"/>
    <k n="Ticker-Symbol" t="s"/>
    <k n="52-Wochen-Hoch" t="s"/>
    <k n="52-Wochen-Tief" t="s"/>
    <k n="Instrumententyp" t="s"/>
    <k n="LearnMoreOnLink" t="s"/>
    <k n="Offizieller Name" t="s"/>
    <k n="Ausstehende Aktien" t="s"/>
    <k n="Exchange-Abkürzung" t="s"/>
    <k n="Letzte Handelszeit" t="s"/>
    <k n="Volumendurchschnitt" t="s"/>
    <k n="Schlusskurs des Vortags" t="s"/>
    <k n="Unternehmensgründungsjahr" t="s"/>
  </s>
  <s>
    <k n="^Order" t="spba"/>
    <k n="TitleProperty" t="s"/>
    <k n="SubTitleProperty" t="s"/>
  </s>
  <s>
    <k n="ShowInCardView" t="b"/>
    <k n="ShowInDotNotation" t="b"/>
    <k n="ShowInAutoComplete" t="b"/>
  </s>
  <s>
    <k n="ExchangeID" t="spb"/>
    <k n="UniqueName" t="spb"/>
    <k n="`%ProviderInfo" t="spb"/>
    <k n="LearnMoreOnLink" t="spb"/>
  </s>
  <s>
    <k n="KGV" t="i"/>
    <k n="Beta" t="i"/>
    <k n="Hoch" t="i"/>
    <k n="Name" t="i"/>
    <k n="Preis" t="i"/>
    <k n="Niedrig" t="i"/>
    <k n="Volumen" t="i"/>
    <k n="`Öffnen" t="i"/>
    <k n="`Änderung" t="i"/>
    <k n="Börsenwert" t="i"/>
    <k n="Mitarbeitende" t="i"/>
    <k n="`Änderung (%)" t="i"/>
    <k n="52-Wochen-Hoch" t="i"/>
    <k n="52-Wochen-Tief" t="i"/>
    <k n="`%EntityServiceId" t="i"/>
    <k n="Ausstehende Aktien" t="i"/>
    <k n="Letzte Handelszeit" t="i"/>
    <k n="Volumendurchschnitt" t="i"/>
    <k n="Schlusskurs des Vortags" t="i"/>
    <k n="Unternehmensgründungsjahr" t="i"/>
  </s>
  <s>
    <k n="Preis" t="s"/>
    <k n="`Änderung" t="s"/>
    <k n="ExchangeID" t="s"/>
    <k n="`Änderung (%)" t="s"/>
    <k n="Letzte Handelszeit" t="s"/>
  </s>
  <s>
    <k n="_Self" t="i"/>
  </s>
  <s>
    <k n="Date" t="i"/>
    <k n="Close"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8">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x:dxf>
      <x:numFmt numFmtId="19" formatCode="dd/mm/yyyy"/>
    </x:dxf>
  </dxfs>
  <richProperties>
    <rPr n="NumberFormat" t="s"/>
    <rPr n="IsTitleField" t="b"/>
  </richProperties>
  <richStyles>
    <rSty dxfid="5">
      <rpv i="0">#,##0.00</rpv>
    </rSty>
    <rSty dxfid="1">
      <rpv i="0">_([$$-en-US]* #,##0.00_);_([$$-en-US]* (#,##0.00);_([$$-en-US]* "-"??_);_(@_)</rpv>
    </rSty>
    <rSty>
      <rpv i="1">1</rpv>
    </rSty>
    <rSty dxfid="4">
      <rpv i="0">#,##0</rpv>
    </rSty>
    <rSty dxfid="1">
      <rpv i="0">_([$$-en-US]* #,##0_);_([$$-en-US]* (#,##0);_([$$-en-US]* "-"_);_(@_)</rpv>
    </rSty>
    <rSty dxfid="3"/>
    <rSty dxfid="0">
      <rpv i="0">0.00</rpv>
    </rSty>
    <rSty dxfid="2"/>
    <rSty dxfid="6">
      <rpv i="0">0</rpv>
    </rSty>
    <rSty dxfid="7"/>
  </richStyles>
</richStyleSheet>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3A09F5-3ECC-44C0-AC4C-1C7D1C66E714}" name="Daimler" displayName="Daimler" ref="A1:G264" tableType="queryTable" totalsRowShown="0">
  <autoFilter ref="A1:G264" xr:uid="{F63A09F5-3ECC-44C0-AC4C-1C7D1C66E714}"/>
  <tableColumns count="7">
    <tableColumn id="1" xr3:uid="{F40C02D5-DD33-43ED-BE41-8F42DC62BBA2}" uniqueName="1" name="Datum" queryTableFieldId="1" dataDxfId="0"/>
    <tableColumn id="2" xr3:uid="{CE1E2CA5-7C1D-40CF-B1A5-D8D2B013EC54}" uniqueName="2" name="Erster" queryTableFieldId="2"/>
    <tableColumn id="3" xr3:uid="{33F6D212-9CC7-4F8D-83DE-E3038166A2C1}" uniqueName="3" name="Hoch" queryTableFieldId="3"/>
    <tableColumn id="4" xr3:uid="{DEF6C50E-464C-401A-AC63-57EE6AF9D46F}" uniqueName="4" name="Tief" queryTableFieldId="4"/>
    <tableColumn id="5" xr3:uid="{2A7FC877-AAAD-4D33-A925-319ACF4E6F36}" uniqueName="5" name="Schlusskurs" queryTableFieldId="5"/>
    <tableColumn id="6" xr3:uid="{D91501E8-0A6D-4427-A5C9-CEDEB5935942}" uniqueName="6" name="Stuecke" queryTableFieldId="6"/>
    <tableColumn id="7" xr3:uid="{D6B27760-DF84-4B9D-A4CC-E49B1DC053F1}" uniqueName="7" name="Volumen"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ED180-B103-A04C-B41A-F6024A8B0692}">
  <dimension ref="A1:Q27"/>
  <sheetViews>
    <sheetView tabSelected="1" zoomScale="85" zoomScaleNormal="85" workbookViewId="0">
      <selection activeCell="H8" sqref="H8"/>
    </sheetView>
  </sheetViews>
  <sheetFormatPr defaultColWidth="11.42578125" defaultRowHeight="15" x14ac:dyDescent="0.25"/>
  <cols>
    <col min="1" max="2" width="10.85546875" customWidth="1"/>
    <col min="3" max="3" width="12.140625" customWidth="1"/>
    <col min="5" max="7" width="12.85546875" customWidth="1"/>
    <col min="8" max="8" width="11.42578125" bestFit="1" customWidth="1"/>
  </cols>
  <sheetData>
    <row r="1" spans="1:17" ht="15.75" thickBot="1" x14ac:dyDescent="0.3"/>
    <row r="2" spans="1:17" ht="15.75" thickBot="1" x14ac:dyDescent="0.3">
      <c r="A2" s="54" t="s">
        <v>1</v>
      </c>
      <c r="B2" s="55"/>
      <c r="C2" s="56"/>
      <c r="F2" s="41">
        <v>600000</v>
      </c>
      <c r="G2" s="40">
        <v>400000</v>
      </c>
      <c r="I2" s="44" t="s">
        <v>2</v>
      </c>
      <c r="J2" s="45"/>
      <c r="K2" s="45"/>
      <c r="L2" s="46">
        <f ca="1">PERCENTILE(L8:L27,1%)</f>
        <v>-14269.713337468702</v>
      </c>
    </row>
    <row r="3" spans="1:17" ht="15.75" thickBot="1" x14ac:dyDescent="0.3">
      <c r="F3" s="1" t="s">
        <v>3</v>
      </c>
      <c r="G3" s="1" t="s">
        <v>3</v>
      </c>
    </row>
    <row r="4" spans="1:17" x14ac:dyDescent="0.25">
      <c r="A4" s="31" t="e" vm="1">
        <v>#VALUE!</v>
      </c>
      <c r="B4" s="35"/>
      <c r="C4" s="36"/>
      <c r="F4" s="5" t="s">
        <v>4</v>
      </c>
      <c r="G4" s="6" t="s">
        <v>5</v>
      </c>
      <c r="H4" s="11" t="s">
        <v>4</v>
      </c>
      <c r="I4" s="12" t="s">
        <v>5</v>
      </c>
      <c r="J4" s="19" t="s">
        <v>4</v>
      </c>
      <c r="K4" s="20" t="s">
        <v>5</v>
      </c>
      <c r="L4" s="26"/>
      <c r="N4" s="43"/>
      <c r="O4" s="43"/>
      <c r="P4" s="43"/>
      <c r="Q4" s="43"/>
    </row>
    <row r="5" spans="1:17" x14ac:dyDescent="0.25">
      <c r="A5" s="33" t="e" vm="2">
        <v>#VALUE!</v>
      </c>
      <c r="B5" s="37"/>
      <c r="C5" s="38"/>
      <c r="F5" s="7"/>
      <c r="G5" s="8"/>
      <c r="H5" s="13"/>
      <c r="I5" s="14"/>
      <c r="J5" s="21"/>
      <c r="K5" s="22"/>
      <c r="L5" s="27"/>
      <c r="Q5" s="3"/>
    </row>
    <row r="6" spans="1:17" x14ac:dyDescent="0.25">
      <c r="E6" s="4" t="s">
        <v>6</v>
      </c>
      <c r="F6" s="48" t="s">
        <v>7</v>
      </c>
      <c r="G6" s="49"/>
      <c r="H6" s="50" t="s">
        <v>8</v>
      </c>
      <c r="I6" s="51"/>
      <c r="J6" s="52" t="s">
        <v>9</v>
      </c>
      <c r="K6" s="53"/>
      <c r="L6" s="30" t="s">
        <v>10</v>
      </c>
      <c r="Q6" s="3"/>
    </row>
    <row r="7" spans="1:17" x14ac:dyDescent="0.25">
      <c r="A7" s="31" t="s">
        <v>0</v>
      </c>
      <c r="B7" s="32">
        <v>43831</v>
      </c>
      <c r="E7" s="2" cm="1" vm="3">
        <f t="array" aca="1" ref="E7:F27" ca="1">_xlfn.STOCKHISTORY(A4,B7,B8,0,0,0,1)</f>
        <v>43832</v>
      </c>
      <c r="F7" s="7" vm="4">
        <f ca="1"/>
        <v>102.2</v>
      </c>
      <c r="G7" s="8" cm="1" vm="5">
        <f t="array" aca="1" ref="G7:G27" ca="1">_xlfn.STOCKHISTORY(A5,B7,B8,0,0,1)</f>
        <v>54.99</v>
      </c>
      <c r="H7" s="13"/>
      <c r="I7" s="14"/>
      <c r="J7" s="21"/>
      <c r="K7" s="22"/>
      <c r="L7" s="27"/>
      <c r="Q7" s="3"/>
    </row>
    <row r="8" spans="1:17" x14ac:dyDescent="0.25">
      <c r="A8" s="33" t="s">
        <v>11</v>
      </c>
      <c r="B8" s="34">
        <v>43861</v>
      </c>
      <c r="E8" s="2" vm="6">
        <f ca="1"/>
        <v>43833</v>
      </c>
      <c r="F8" s="7" vm="7">
        <f ca="1"/>
        <v>101.92</v>
      </c>
      <c r="G8" s="8" vm="8">
        <f ca="1"/>
        <v>54.69</v>
      </c>
      <c r="H8" s="15">
        <f ca="1">LN(F8/F7)</f>
        <v>-2.7434859457508326E-3</v>
      </c>
      <c r="I8" s="16">
        <f t="shared" ref="I8:I26" ca="1" si="0">LN(G8/G7)</f>
        <v>-5.4704731610420191E-3</v>
      </c>
      <c r="J8" s="23">
        <f ca="1">H8*$F$2</f>
        <v>-1646.0915674504995</v>
      </c>
      <c r="K8" s="24">
        <f ca="1">I8*$G$2</f>
        <v>-2188.1892644168079</v>
      </c>
      <c r="L8" s="28">
        <f ca="1">SUM(J8,K8)</f>
        <v>-3834.2808318673074</v>
      </c>
      <c r="Q8" s="3"/>
    </row>
    <row r="9" spans="1:17" x14ac:dyDescent="0.25">
      <c r="E9" s="2" vm="9">
        <f ca="1"/>
        <v>43836</v>
      </c>
      <c r="F9" s="7" vm="10">
        <f ca="1"/>
        <v>101.83</v>
      </c>
      <c r="G9" s="8" vm="11">
        <f ca="1"/>
        <v>54.67</v>
      </c>
      <c r="H9" s="15">
        <f t="shared" ref="H9:H27" ca="1" si="1">LN(F9/F8)</f>
        <v>-8.8343564027916759E-4</v>
      </c>
      <c r="I9" s="16">
        <f ca="1">LN(G9/G8)</f>
        <v>-3.6576445177339851E-4</v>
      </c>
      <c r="J9" s="23">
        <f t="shared" ref="J9:J26" ca="1" si="2">H9*$F$2</f>
        <v>-530.06138416750059</v>
      </c>
      <c r="K9" s="24">
        <f ca="1">I9*$G$2</f>
        <v>-146.3057807093594</v>
      </c>
      <c r="L9" s="28">
        <f t="shared" ref="L9:L27" ca="1" si="3">SUM(J9,K9)</f>
        <v>-676.36716487685999</v>
      </c>
      <c r="Q9" s="3"/>
    </row>
    <row r="10" spans="1:17" x14ac:dyDescent="0.25">
      <c r="A10" s="39" t="s">
        <v>12</v>
      </c>
      <c r="B10" s="40">
        <v>1000000</v>
      </c>
      <c r="E10" s="2" vm="12">
        <f ca="1"/>
        <v>43837</v>
      </c>
      <c r="F10" s="7" vm="13">
        <f ca="1"/>
        <v>101.78</v>
      </c>
      <c r="G10" s="8" vm="14">
        <f ca="1"/>
        <v>54.25</v>
      </c>
      <c r="H10" s="15">
        <f t="shared" ca="1" si="1"/>
        <v>-4.9113502288736829E-4</v>
      </c>
      <c r="I10" s="16">
        <f ca="1">LN(G10/G9)</f>
        <v>-7.7121204863390309E-3</v>
      </c>
      <c r="J10" s="23">
        <f t="shared" ca="1" si="2"/>
        <v>-294.68101373242098</v>
      </c>
      <c r="K10" s="24">
        <f ca="1">I10*$G$2</f>
        <v>-3084.8481945356125</v>
      </c>
      <c r="L10" s="28">
        <f t="shared" ca="1" si="3"/>
        <v>-3379.5292082680335</v>
      </c>
      <c r="O10" s="42"/>
      <c r="Q10" s="3"/>
    </row>
    <row r="11" spans="1:17" x14ac:dyDescent="0.25">
      <c r="E11" s="2" vm="15">
        <f ca="1"/>
        <v>43838</v>
      </c>
      <c r="F11" s="7" vm="16">
        <f ca="1"/>
        <v>101.55</v>
      </c>
      <c r="G11" s="8" vm="17">
        <f ca="1"/>
        <v>54.35</v>
      </c>
      <c r="H11" s="15">
        <f t="shared" ca="1" si="1"/>
        <v>-2.2623331342929501E-3</v>
      </c>
      <c r="I11" s="16">
        <f t="shared" ca="1" si="0"/>
        <v>1.8416211466495539E-3</v>
      </c>
      <c r="J11" s="23">
        <f t="shared" ca="1" si="2"/>
        <v>-1357.3998805757701</v>
      </c>
      <c r="K11" s="24">
        <f t="shared" ref="K11:K26" ca="1" si="4">I11*$G$2</f>
        <v>736.64845865982159</v>
      </c>
      <c r="L11" s="28">
        <f t="shared" ca="1" si="3"/>
        <v>-620.75142191594853</v>
      </c>
      <c r="O11" s="42"/>
      <c r="Q11" s="3"/>
    </row>
    <row r="12" spans="1:17" x14ac:dyDescent="0.25">
      <c r="E12" s="2" vm="18">
        <f ca="1"/>
        <v>43839</v>
      </c>
      <c r="F12" s="7" vm="19">
        <f ca="1"/>
        <v>101.48</v>
      </c>
      <c r="G12" s="8" vm="20">
        <f ca="1"/>
        <v>55.34</v>
      </c>
      <c r="H12" s="15">
        <f t="shared" ca="1" si="1"/>
        <v>-6.8955329531245166E-4</v>
      </c>
      <c r="I12" s="16">
        <f t="shared" ca="1" si="0"/>
        <v>1.8051360791561326E-2</v>
      </c>
      <c r="J12" s="23">
        <f t="shared" ca="1" si="2"/>
        <v>-413.73197718747099</v>
      </c>
      <c r="K12" s="24">
        <f t="shared" ca="1" si="4"/>
        <v>7220.5443166245304</v>
      </c>
      <c r="L12" s="28">
        <f t="shared" ca="1" si="3"/>
        <v>6806.8123394370596</v>
      </c>
      <c r="O12" s="42"/>
      <c r="Q12" s="3"/>
    </row>
    <row r="13" spans="1:17" x14ac:dyDescent="0.25">
      <c r="E13" s="2" vm="21">
        <f ca="1"/>
        <v>43840</v>
      </c>
      <c r="F13" s="7" vm="22">
        <f ca="1"/>
        <v>100.9</v>
      </c>
      <c r="G13" s="8" vm="23">
        <f ca="1"/>
        <v>55.53</v>
      </c>
      <c r="H13" s="15">
        <f t="shared" ca="1" si="1"/>
        <v>-5.7318073715178471E-3</v>
      </c>
      <c r="I13" s="16">
        <f t="shared" ca="1" si="0"/>
        <v>3.4274408947360213E-3</v>
      </c>
      <c r="J13" s="23">
        <f t="shared" ca="1" si="2"/>
        <v>-3439.0844229107083</v>
      </c>
      <c r="K13" s="24">
        <f t="shared" ca="1" si="4"/>
        <v>1370.9763578944085</v>
      </c>
      <c r="L13" s="28">
        <f t="shared" ca="1" si="3"/>
        <v>-2068.1080650162999</v>
      </c>
      <c r="O13" s="42"/>
      <c r="Q13" s="3"/>
    </row>
    <row r="14" spans="1:17" x14ac:dyDescent="0.25">
      <c r="E14" s="2" vm="24">
        <f ca="1"/>
        <v>43843</v>
      </c>
      <c r="F14" s="7" vm="25">
        <f ca="1"/>
        <v>102.16</v>
      </c>
      <c r="G14" s="8" vm="26">
        <f ca="1"/>
        <v>56.13</v>
      </c>
      <c r="H14" s="15">
        <f t="shared" ca="1" si="1"/>
        <v>1.2410284364720464E-2</v>
      </c>
      <c r="I14" s="16">
        <f t="shared" ca="1" si="0"/>
        <v>1.0747013700592159E-2</v>
      </c>
      <c r="J14" s="23">
        <f t="shared" ca="1" si="2"/>
        <v>7446.1706188322787</v>
      </c>
      <c r="K14" s="24">
        <f t="shared" ca="1" si="4"/>
        <v>4298.8054802368633</v>
      </c>
      <c r="L14" s="28">
        <f t="shared" ca="1" si="3"/>
        <v>11744.976099069143</v>
      </c>
      <c r="O14" s="42"/>
      <c r="Q14" s="3"/>
    </row>
    <row r="15" spans="1:17" x14ac:dyDescent="0.25">
      <c r="E15" s="2" vm="27">
        <f ca="1"/>
        <v>43844</v>
      </c>
      <c r="F15" s="7" vm="28">
        <f ca="1"/>
        <v>102.92</v>
      </c>
      <c r="G15" s="8" vm="29">
        <f ca="1"/>
        <v>56</v>
      </c>
      <c r="H15" s="15">
        <f t="shared" ca="1" si="1"/>
        <v>7.4117756892595902E-3</v>
      </c>
      <c r="I15" s="16">
        <f t="shared" ca="1" si="0"/>
        <v>-2.318738218958752E-3</v>
      </c>
      <c r="J15" s="23">
        <f t="shared" ca="1" si="2"/>
        <v>4447.0654135557543</v>
      </c>
      <c r="K15" s="24">
        <f ca="1">I15*$G$2</f>
        <v>-927.49528758350084</v>
      </c>
      <c r="L15" s="28">
        <f t="shared" ca="1" si="3"/>
        <v>3519.5701259722537</v>
      </c>
      <c r="O15" s="42"/>
      <c r="Q15" s="3"/>
    </row>
    <row r="16" spans="1:17" x14ac:dyDescent="0.25">
      <c r="E16" s="2" vm="30">
        <f ca="1"/>
        <v>43845</v>
      </c>
      <c r="F16" s="7" vm="31">
        <f ca="1"/>
        <v>102.79</v>
      </c>
      <c r="G16" s="8" vm="32">
        <f ca="1"/>
        <v>56.7</v>
      </c>
      <c r="H16" s="15">
        <f t="shared" ca="1" si="1"/>
        <v>-1.26391538871274E-3</v>
      </c>
      <c r="I16" s="16">
        <f t="shared" ca="1" si="0"/>
        <v>1.242251999855711E-2</v>
      </c>
      <c r="J16" s="23">
        <f t="shared" ca="1" si="2"/>
        <v>-758.34923322764394</v>
      </c>
      <c r="K16" s="24">
        <f t="shared" ca="1" si="4"/>
        <v>4969.0079994228445</v>
      </c>
      <c r="L16" s="28">
        <f t="shared" ca="1" si="3"/>
        <v>4210.6587661952008</v>
      </c>
      <c r="O16" s="42"/>
      <c r="Q16" s="3"/>
    </row>
    <row r="17" spans="5:17" x14ac:dyDescent="0.25">
      <c r="E17" s="2" vm="33">
        <f ca="1"/>
        <v>43846</v>
      </c>
      <c r="F17" s="7" vm="34">
        <f ca="1"/>
        <v>103.37</v>
      </c>
      <c r="G17" s="8" vm="35">
        <f ca="1"/>
        <v>56.82</v>
      </c>
      <c r="H17" s="15">
        <f t="shared" ca="1" si="1"/>
        <v>5.6267125555627467E-3</v>
      </c>
      <c r="I17" s="16">
        <f t="shared" ca="1" si="0"/>
        <v>2.1141656923353348E-3</v>
      </c>
      <c r="J17" s="23">
        <f t="shared" ca="1" si="2"/>
        <v>3376.027533337648</v>
      </c>
      <c r="K17" s="24">
        <f t="shared" ca="1" si="4"/>
        <v>845.66627693413386</v>
      </c>
      <c r="L17" s="28">
        <f t="shared" ca="1" si="3"/>
        <v>4221.6938102717822</v>
      </c>
      <c r="O17" s="42"/>
      <c r="Q17" s="3"/>
    </row>
    <row r="18" spans="5:17" x14ac:dyDescent="0.25">
      <c r="E18" s="2" vm="36">
        <f ca="1"/>
        <v>43847</v>
      </c>
      <c r="F18" s="7" vm="37">
        <f ca="1"/>
        <v>104.53</v>
      </c>
      <c r="G18" s="8" vm="38">
        <f ca="1"/>
        <v>56.94</v>
      </c>
      <c r="H18" s="15">
        <f t="shared" ca="1" si="1"/>
        <v>1.115932696422242E-2</v>
      </c>
      <c r="I18" s="16">
        <f t="shared" ca="1" si="0"/>
        <v>2.1097054238496567E-3</v>
      </c>
      <c r="J18" s="23">
        <f t="shared" ca="1" si="2"/>
        <v>6695.5961785334521</v>
      </c>
      <c r="K18" s="24">
        <f t="shared" ca="1" si="4"/>
        <v>843.88216953986262</v>
      </c>
      <c r="L18" s="28">
        <f t="shared" ca="1" si="3"/>
        <v>7539.4783480733149</v>
      </c>
      <c r="O18" s="42"/>
      <c r="Q18" s="3"/>
    </row>
    <row r="19" spans="5:17" x14ac:dyDescent="0.25">
      <c r="E19" s="2" vm="39">
        <f ca="1"/>
        <v>43851</v>
      </c>
      <c r="F19" s="7" vm="40">
        <f ca="1"/>
        <v>104.58</v>
      </c>
      <c r="G19" s="8" vm="41">
        <f ca="1"/>
        <v>57.17</v>
      </c>
      <c r="H19" s="15">
        <f t="shared" ca="1" si="1"/>
        <v>4.7821721536866173E-4</v>
      </c>
      <c r="I19" s="16">
        <f t="shared" ca="1" si="0"/>
        <v>4.031203425988482E-3</v>
      </c>
      <c r="J19" s="23">
        <f t="shared" ca="1" si="2"/>
        <v>286.93032922119704</v>
      </c>
      <c r="K19" s="24">
        <f t="shared" ca="1" si="4"/>
        <v>1612.4813703953928</v>
      </c>
      <c r="L19" s="28">
        <f t="shared" ca="1" si="3"/>
        <v>1899.4116996165899</v>
      </c>
      <c r="O19" s="42"/>
      <c r="Q19" s="3"/>
    </row>
    <row r="20" spans="5:17" x14ac:dyDescent="0.25">
      <c r="E20" s="2" vm="42">
        <f ca="1"/>
        <v>43852</v>
      </c>
      <c r="F20" s="7" vm="43">
        <f ca="1"/>
        <v>104.49</v>
      </c>
      <c r="G20" s="8" vm="44">
        <f ca="1"/>
        <v>57.61</v>
      </c>
      <c r="H20" s="15">
        <f t="shared" ca="1" si="1"/>
        <v>-8.6095571396508275E-4</v>
      </c>
      <c r="I20" s="16">
        <f t="shared" ca="1" si="0"/>
        <v>7.6668784684118469E-3</v>
      </c>
      <c r="J20" s="23">
        <f t="shared" ca="1" si="2"/>
        <v>-516.57342837904969</v>
      </c>
      <c r="K20" s="24">
        <f t="shared" ca="1" si="4"/>
        <v>3066.7513873647385</v>
      </c>
      <c r="L20" s="28">
        <f t="shared" ca="1" si="3"/>
        <v>2550.1779589856887</v>
      </c>
      <c r="O20" s="42"/>
      <c r="Q20" s="3"/>
    </row>
    <row r="21" spans="5:17" x14ac:dyDescent="0.25">
      <c r="E21" s="2" vm="45">
        <f ca="1"/>
        <v>43853</v>
      </c>
      <c r="F21" s="7" vm="46">
        <f ca="1"/>
        <v>103.02</v>
      </c>
      <c r="G21" s="8" vm="47">
        <f ca="1"/>
        <v>57.83</v>
      </c>
      <c r="H21" s="15">
        <f t="shared" ca="1" si="1"/>
        <v>-1.4168228908580308E-2</v>
      </c>
      <c r="I21" s="16">
        <f t="shared" ca="1" si="0"/>
        <v>3.8115084258351171E-3</v>
      </c>
      <c r="J21" s="23">
        <f t="shared" ca="1" si="2"/>
        <v>-8500.9373451481842</v>
      </c>
      <c r="K21" s="24">
        <f t="shared" ca="1" si="4"/>
        <v>1524.6033703340468</v>
      </c>
      <c r="L21" s="28">
        <f t="shared" ca="1" si="3"/>
        <v>-6976.333974814137</v>
      </c>
      <c r="O21" s="42"/>
      <c r="Q21" s="3"/>
    </row>
    <row r="22" spans="5:17" x14ac:dyDescent="0.25">
      <c r="E22" s="2" vm="48">
        <f ca="1"/>
        <v>43854</v>
      </c>
      <c r="F22" s="7" vm="49">
        <f ca="1"/>
        <v>102.03</v>
      </c>
      <c r="G22" s="8" vm="50">
        <f ca="1"/>
        <v>57.68</v>
      </c>
      <c r="H22" s="15">
        <f t="shared" ca="1" si="1"/>
        <v>-9.6562564502253728E-3</v>
      </c>
      <c r="I22" s="16">
        <f t="shared" ca="1" si="0"/>
        <v>-2.5971791934332523E-3</v>
      </c>
      <c r="J22" s="23">
        <f t="shared" ca="1" si="2"/>
        <v>-5793.7538701352241</v>
      </c>
      <c r="K22" s="24">
        <f t="shared" ca="1" si="4"/>
        <v>-1038.8716773733008</v>
      </c>
      <c r="L22" s="28">
        <f t="shared" ca="1" si="3"/>
        <v>-6832.6255475085254</v>
      </c>
      <c r="O22" s="42"/>
      <c r="Q22" s="3"/>
    </row>
    <row r="23" spans="5:17" x14ac:dyDescent="0.25">
      <c r="E23" s="2" vm="51">
        <f ca="1"/>
        <v>43857</v>
      </c>
      <c r="F23" s="7" vm="52">
        <f ca="1"/>
        <v>100.24</v>
      </c>
      <c r="G23" s="8" vm="53">
        <f ca="1"/>
        <v>57.48</v>
      </c>
      <c r="H23" s="15">
        <f t="shared" ca="1" si="1"/>
        <v>-1.7699577099400975E-2</v>
      </c>
      <c r="I23" s="16">
        <f t="shared" ca="1" si="0"/>
        <v>-3.4734317658694572E-3</v>
      </c>
      <c r="J23" s="23">
        <f t="shared" ca="1" si="2"/>
        <v>-10619.746259640584</v>
      </c>
      <c r="K23" s="24">
        <f t="shared" ca="1" si="4"/>
        <v>-1389.3727063477829</v>
      </c>
      <c r="L23" s="28">
        <f t="shared" ca="1" si="3"/>
        <v>-12009.118965988368</v>
      </c>
      <c r="O23" s="42"/>
      <c r="Q23" s="3"/>
    </row>
    <row r="24" spans="5:17" x14ac:dyDescent="0.25">
      <c r="E24" s="2" vm="54">
        <f ca="1"/>
        <v>43858</v>
      </c>
      <c r="F24" s="7" vm="55">
        <f ca="1"/>
        <v>100.41</v>
      </c>
      <c r="G24" s="8" vm="56">
        <f ca="1"/>
        <v>57.01</v>
      </c>
      <c r="H24" s="15">
        <f t="shared" ca="1" si="1"/>
        <v>1.6944933035320867E-3</v>
      </c>
      <c r="I24" s="16">
        <f t="shared" ca="1" si="0"/>
        <v>-8.210370167333652E-3</v>
      </c>
      <c r="J24" s="23">
        <f t="shared" ca="1" si="2"/>
        <v>1016.695982119252</v>
      </c>
      <c r="K24" s="24">
        <f t="shared" ca="1" si="4"/>
        <v>-3284.148066933461</v>
      </c>
      <c r="L24" s="28">
        <f t="shared" ca="1" si="3"/>
        <v>-2267.4520848142092</v>
      </c>
      <c r="O24" s="42"/>
      <c r="Q24" s="3"/>
    </row>
    <row r="25" spans="5:17" x14ac:dyDescent="0.25">
      <c r="E25" s="2" vm="57">
        <f ca="1"/>
        <v>43859</v>
      </c>
      <c r="F25" s="7" vm="58">
        <f ca="1"/>
        <v>99.84</v>
      </c>
      <c r="G25" s="8" vm="56">
        <f ca="1"/>
        <v>57.01</v>
      </c>
      <c r="H25" s="15">
        <f t="shared" ca="1" si="1"/>
        <v>-5.6928992702273609E-3</v>
      </c>
      <c r="I25" s="16">
        <f t="shared" ca="1" si="0"/>
        <v>0</v>
      </c>
      <c r="J25" s="23">
        <f t="shared" ca="1" si="2"/>
        <v>-3415.7395621364167</v>
      </c>
      <c r="K25" s="24">
        <f t="shared" ca="1" si="4"/>
        <v>0</v>
      </c>
      <c r="L25" s="28">
        <f t="shared" ca="1" si="3"/>
        <v>-3415.7395621364167</v>
      </c>
    </row>
    <row r="26" spans="5:17" x14ac:dyDescent="0.25">
      <c r="E26" s="2" vm="59">
        <f ca="1"/>
        <v>43860</v>
      </c>
      <c r="F26" s="7" vm="60">
        <f ca="1"/>
        <v>98.19</v>
      </c>
      <c r="G26" s="8" vm="61">
        <f ca="1"/>
        <v>58.86</v>
      </c>
      <c r="H26" s="15">
        <f t="shared" ca="1" si="1"/>
        <v>-1.6664527439918798E-2</v>
      </c>
      <c r="I26" s="16">
        <f t="shared" ca="1" si="0"/>
        <v>3.1935051761836253E-2</v>
      </c>
      <c r="J26" s="23">
        <f t="shared" ca="1" si="2"/>
        <v>-9998.7164639512794</v>
      </c>
      <c r="K26" s="24">
        <f t="shared" ca="1" si="4"/>
        <v>12774.020704734501</v>
      </c>
      <c r="L26" s="28">
        <f t="shared" ca="1" si="3"/>
        <v>2775.3042407832218</v>
      </c>
    </row>
    <row r="27" spans="5:17" ht="15.75" thickBot="1" x14ac:dyDescent="0.3">
      <c r="E27" s="2" vm="62">
        <f ca="1"/>
        <v>43861</v>
      </c>
      <c r="F27" s="9" vm="63">
        <f ca="1"/>
        <v>96.3</v>
      </c>
      <c r="G27" s="10" vm="64">
        <f ca="1"/>
        <v>58.4</v>
      </c>
      <c r="H27" s="17">
        <f t="shared" ca="1" si="1"/>
        <v>-1.9436058377118998E-2</v>
      </c>
      <c r="I27" s="18">
        <f ca="1">LN(G27/G26)</f>
        <v>-7.8458529711453034E-3</v>
      </c>
      <c r="J27" s="25">
        <f ca="1">H27*$F$2</f>
        <v>-11661.635026271399</v>
      </c>
      <c r="K27" s="47">
        <f ca="1">I27*$G$2</f>
        <v>-3138.3411884581215</v>
      </c>
      <c r="L27" s="29">
        <f t="shared" ca="1" si="3"/>
        <v>-14799.976214729521</v>
      </c>
    </row>
  </sheetData>
  <sortState xmlns:xlrd2="http://schemas.microsoft.com/office/spreadsheetml/2017/richdata2" ref="N5:Q24">
    <sortCondition ref="P6"/>
  </sortState>
  <mergeCells count="4">
    <mergeCell ref="F6:G6"/>
    <mergeCell ref="H6:I6"/>
    <mergeCell ref="J6:K6"/>
    <mergeCell ref="A2:C2"/>
  </mergeCells>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470CAF-0385-4601-AD0E-C8620CB88BB2}">
  <dimension ref="A1:Q27"/>
  <sheetViews>
    <sheetView topLeftCell="D1" zoomScaleNormal="100" workbookViewId="0">
      <selection activeCell="N14" sqref="N14"/>
    </sheetView>
  </sheetViews>
  <sheetFormatPr defaultColWidth="11.42578125" defaultRowHeight="15" x14ac:dyDescent="0.25"/>
  <cols>
    <col min="1" max="2" width="10.85546875" customWidth="1"/>
    <col min="3" max="3" width="12.140625" customWidth="1"/>
    <col min="5" max="7" width="12.85546875" customWidth="1"/>
    <col min="8" max="8" width="11.42578125" bestFit="1" customWidth="1"/>
  </cols>
  <sheetData>
    <row r="1" spans="1:17" ht="15.75" thickBot="1" x14ac:dyDescent="0.3"/>
    <row r="2" spans="1:17" ht="15.75" thickBot="1" x14ac:dyDescent="0.3">
      <c r="A2" s="54" t="s">
        <v>1</v>
      </c>
      <c r="B2" s="55"/>
      <c r="C2" s="56"/>
      <c r="F2" s="41">
        <v>600000</v>
      </c>
      <c r="G2" s="40">
        <v>400000</v>
      </c>
      <c r="I2" s="44" t="s">
        <v>2</v>
      </c>
      <c r="J2" s="45"/>
      <c r="K2" s="45"/>
      <c r="L2" s="46">
        <f ca="1">PERCENTILE(L8:L27,1%)</f>
        <v>-14269.713337468702</v>
      </c>
    </row>
    <row r="3" spans="1:17" ht="15.75" thickBot="1" x14ac:dyDescent="0.3">
      <c r="F3" s="1" t="s">
        <v>3</v>
      </c>
      <c r="G3" s="1" t="s">
        <v>3</v>
      </c>
    </row>
    <row r="4" spans="1:17" x14ac:dyDescent="0.25">
      <c r="A4" s="31" t="e" vm="1">
        <v>#VALUE!</v>
      </c>
      <c r="B4" s="35"/>
      <c r="C4" s="36"/>
      <c r="F4" s="5" t="s">
        <v>4</v>
      </c>
      <c r="G4" s="6" t="s">
        <v>5</v>
      </c>
      <c r="H4" s="11" t="s">
        <v>4</v>
      </c>
      <c r="I4" s="12" t="s">
        <v>5</v>
      </c>
      <c r="J4" s="19" t="s">
        <v>4</v>
      </c>
      <c r="K4" s="20" t="s">
        <v>5</v>
      </c>
      <c r="L4" s="26"/>
      <c r="N4" s="43"/>
      <c r="O4" s="43"/>
      <c r="P4" s="43"/>
      <c r="Q4" s="43"/>
    </row>
    <row r="5" spans="1:17" x14ac:dyDescent="0.25">
      <c r="A5" s="33" t="e" vm="2">
        <v>#VALUE!</v>
      </c>
      <c r="B5" s="37"/>
      <c r="C5" s="38"/>
      <c r="F5" s="7"/>
      <c r="G5" s="8"/>
      <c r="H5" s="13"/>
      <c r="I5" s="14"/>
      <c r="J5" s="21"/>
      <c r="K5" s="22"/>
      <c r="L5" s="27"/>
      <c r="Q5" s="3"/>
    </row>
    <row r="6" spans="1:17" x14ac:dyDescent="0.25">
      <c r="E6" s="4" t="s">
        <v>6</v>
      </c>
      <c r="F6" s="48" t="s">
        <v>7</v>
      </c>
      <c r="G6" s="49"/>
      <c r="H6" s="50" t="s">
        <v>8</v>
      </c>
      <c r="I6" s="51"/>
      <c r="J6" s="52" t="s">
        <v>9</v>
      </c>
      <c r="K6" s="53"/>
      <c r="L6" s="30" t="s">
        <v>10</v>
      </c>
      <c r="Q6" s="3"/>
    </row>
    <row r="7" spans="1:17" x14ac:dyDescent="0.25">
      <c r="A7" s="31" t="s">
        <v>0</v>
      </c>
      <c r="B7" s="32">
        <v>43831</v>
      </c>
      <c r="E7" s="2" cm="1" vm="3">
        <f t="array" aca="1" ref="E7:F27" ca="1">_xlfn.STOCKHISTORY(A4,B7,B8,0,0,0,1)</f>
        <v>43832</v>
      </c>
      <c r="F7" s="7" vm="4">
        <f ca="1"/>
        <v>102.2</v>
      </c>
      <c r="G7" s="8" cm="1" vm="5">
        <f t="array" aca="1" ref="G7:G27" ca="1">_xlfn.STOCKHISTORY(A5,B7,B8,0,0,1)</f>
        <v>54.99</v>
      </c>
      <c r="H7" s="13"/>
      <c r="I7" s="14"/>
      <c r="J7" s="21"/>
      <c r="K7" s="22"/>
      <c r="L7" s="27"/>
      <c r="Q7" s="3"/>
    </row>
    <row r="8" spans="1:17" x14ac:dyDescent="0.25">
      <c r="A8" s="33" t="s">
        <v>11</v>
      </c>
      <c r="B8" s="34">
        <v>43861</v>
      </c>
      <c r="E8" s="2" vm="6">
        <f ca="1"/>
        <v>43833</v>
      </c>
      <c r="F8" s="7" vm="7">
        <f ca="1"/>
        <v>101.92</v>
      </c>
      <c r="G8" s="8" vm="8">
        <f ca="1"/>
        <v>54.69</v>
      </c>
      <c r="H8" s="15">
        <f ca="1">LN(F8/F7)</f>
        <v>-2.7434859457508326E-3</v>
      </c>
      <c r="I8" s="16">
        <f t="shared" ref="I8:I26" ca="1" si="0">LN(G8/G7)</f>
        <v>-5.4704731610420191E-3</v>
      </c>
      <c r="J8" s="23">
        <f ca="1">H8*$F$2</f>
        <v>-1646.0915674504995</v>
      </c>
      <c r="K8" s="24">
        <f ca="1">I8*$G$2</f>
        <v>-2188.1892644168079</v>
      </c>
      <c r="L8" s="28">
        <f ca="1">SUM(J8,K8)</f>
        <v>-3834.2808318673074</v>
      </c>
      <c r="N8" s="63">
        <f ca="1">(F8-F7)/100</f>
        <v>-2.8000000000000112E-3</v>
      </c>
      <c r="Q8" s="3"/>
    </row>
    <row r="9" spans="1:17" x14ac:dyDescent="0.25">
      <c r="E9" s="2" vm="9">
        <f ca="1"/>
        <v>43836</v>
      </c>
      <c r="F9" s="7" vm="10">
        <f ca="1"/>
        <v>101.83</v>
      </c>
      <c r="G9" s="8" vm="11">
        <f ca="1"/>
        <v>54.67</v>
      </c>
      <c r="H9" s="15">
        <f t="shared" ref="H9:H27" ca="1" si="1">LN(F9/F8)</f>
        <v>-8.8343564027916759E-4</v>
      </c>
      <c r="I9" s="16">
        <f ca="1">LN(G9/G8)</f>
        <v>-3.6576445177339851E-4</v>
      </c>
      <c r="J9" s="23">
        <f t="shared" ref="J9:J26" ca="1" si="2">H9*$F$2</f>
        <v>-530.06138416750059</v>
      </c>
      <c r="K9" s="24">
        <f ca="1">I9*$G$2</f>
        <v>-146.3057807093594</v>
      </c>
      <c r="L9" s="28">
        <f t="shared" ref="L9:L27" ca="1" si="3">SUM(J9,K9)</f>
        <v>-676.36716487685999</v>
      </c>
      <c r="N9" s="63">
        <f t="shared" ref="N9:N27" ca="1" si="4">(F9-F8)/100</f>
        <v>-9.0000000000003413E-4</v>
      </c>
      <c r="Q9" s="3"/>
    </row>
    <row r="10" spans="1:17" x14ac:dyDescent="0.25">
      <c r="A10" s="39" t="s">
        <v>12</v>
      </c>
      <c r="B10" s="40">
        <v>1000000</v>
      </c>
      <c r="E10" s="2" vm="12">
        <f ca="1"/>
        <v>43837</v>
      </c>
      <c r="F10" s="7" vm="13">
        <f ca="1"/>
        <v>101.78</v>
      </c>
      <c r="G10" s="8" vm="14">
        <f ca="1"/>
        <v>54.25</v>
      </c>
      <c r="H10" s="15">
        <f t="shared" ca="1" si="1"/>
        <v>-4.9113502288736829E-4</v>
      </c>
      <c r="I10" s="16">
        <f ca="1">LN(G10/G9)</f>
        <v>-7.7121204863390309E-3</v>
      </c>
      <c r="J10" s="23">
        <f t="shared" ca="1" si="2"/>
        <v>-294.68101373242098</v>
      </c>
      <c r="K10" s="24">
        <f ca="1">I10*$G$2</f>
        <v>-3084.8481945356125</v>
      </c>
      <c r="L10" s="28">
        <f t="shared" ca="1" si="3"/>
        <v>-3379.5292082680335</v>
      </c>
      <c r="N10" s="63">
        <f t="shared" ca="1" si="4"/>
        <v>-4.999999999999716E-4</v>
      </c>
      <c r="O10" s="42"/>
      <c r="Q10" s="3"/>
    </row>
    <row r="11" spans="1:17" x14ac:dyDescent="0.25">
      <c r="E11" s="2" vm="15">
        <f ca="1"/>
        <v>43838</v>
      </c>
      <c r="F11" s="7" vm="16">
        <f ca="1"/>
        <v>101.55</v>
      </c>
      <c r="G11" s="8" vm="17">
        <f ca="1"/>
        <v>54.35</v>
      </c>
      <c r="H11" s="15">
        <f t="shared" ca="1" si="1"/>
        <v>-2.2623331342929501E-3</v>
      </c>
      <c r="I11" s="16">
        <f t="shared" ca="1" si="0"/>
        <v>1.8416211466495539E-3</v>
      </c>
      <c r="J11" s="23">
        <f t="shared" ca="1" si="2"/>
        <v>-1357.3998805757701</v>
      </c>
      <c r="K11" s="24">
        <f t="shared" ref="K11:K26" ca="1" si="5">I11*$G$2</f>
        <v>736.64845865982159</v>
      </c>
      <c r="L11" s="28">
        <f t="shared" ca="1" si="3"/>
        <v>-620.75142191594853</v>
      </c>
      <c r="N11" s="63">
        <f t="shared" ca="1" si="4"/>
        <v>-2.3000000000000399E-3</v>
      </c>
      <c r="O11" s="42"/>
      <c r="Q11" s="3"/>
    </row>
    <row r="12" spans="1:17" x14ac:dyDescent="0.25">
      <c r="E12" s="2" vm="18">
        <f ca="1"/>
        <v>43839</v>
      </c>
      <c r="F12" s="7" vm="19">
        <f ca="1"/>
        <v>101.48</v>
      </c>
      <c r="G12" s="8" vm="20">
        <f ca="1"/>
        <v>55.34</v>
      </c>
      <c r="H12" s="15">
        <f t="shared" ca="1" si="1"/>
        <v>-6.8955329531245166E-4</v>
      </c>
      <c r="I12" s="16">
        <f t="shared" ca="1" si="0"/>
        <v>1.8051360791561326E-2</v>
      </c>
      <c r="J12" s="23">
        <f t="shared" ca="1" si="2"/>
        <v>-413.73197718747099</v>
      </c>
      <c r="K12" s="24">
        <f t="shared" ca="1" si="5"/>
        <v>7220.5443166245304</v>
      </c>
      <c r="L12" s="28">
        <f t="shared" ca="1" si="3"/>
        <v>6806.8123394370596</v>
      </c>
      <c r="N12" s="63">
        <f t="shared" ca="1" si="4"/>
        <v>-6.999999999999318E-4</v>
      </c>
      <c r="O12" s="42"/>
      <c r="Q12" s="3"/>
    </row>
    <row r="13" spans="1:17" x14ac:dyDescent="0.25">
      <c r="E13" s="2" vm="21">
        <f ca="1"/>
        <v>43840</v>
      </c>
      <c r="F13" s="7" vm="22">
        <f ca="1"/>
        <v>100.9</v>
      </c>
      <c r="G13" s="8" vm="23">
        <f ca="1"/>
        <v>55.53</v>
      </c>
      <c r="H13" s="15">
        <f t="shared" ca="1" si="1"/>
        <v>-5.7318073715178471E-3</v>
      </c>
      <c r="I13" s="16">
        <f t="shared" ca="1" si="0"/>
        <v>3.4274408947360213E-3</v>
      </c>
      <c r="J13" s="23">
        <f t="shared" ca="1" si="2"/>
        <v>-3439.0844229107083</v>
      </c>
      <c r="K13" s="24">
        <f t="shared" ca="1" si="5"/>
        <v>1370.9763578944085</v>
      </c>
      <c r="L13" s="28">
        <f t="shared" ca="1" si="3"/>
        <v>-2068.1080650162999</v>
      </c>
      <c r="N13" s="63">
        <f t="shared" ca="1" si="4"/>
        <v>-5.7999999999999831E-3</v>
      </c>
      <c r="O13" s="42"/>
      <c r="Q13" s="3"/>
    </row>
    <row r="14" spans="1:17" x14ac:dyDescent="0.25">
      <c r="E14" s="2" vm="24">
        <f ca="1"/>
        <v>43843</v>
      </c>
      <c r="F14" s="7" vm="25">
        <f ca="1"/>
        <v>102.16</v>
      </c>
      <c r="G14" s="8" vm="26">
        <f ca="1"/>
        <v>56.13</v>
      </c>
      <c r="H14" s="15">
        <f t="shared" ca="1" si="1"/>
        <v>1.2410284364720464E-2</v>
      </c>
      <c r="I14" s="16">
        <f t="shared" ca="1" si="0"/>
        <v>1.0747013700592159E-2</v>
      </c>
      <c r="J14" s="23">
        <f t="shared" ca="1" si="2"/>
        <v>7446.1706188322787</v>
      </c>
      <c r="K14" s="24">
        <f t="shared" ca="1" si="5"/>
        <v>4298.8054802368633</v>
      </c>
      <c r="L14" s="28">
        <f t="shared" ca="1" si="3"/>
        <v>11744.976099069143</v>
      </c>
      <c r="N14" s="63">
        <f t="shared" ca="1" si="4"/>
        <v>1.259999999999991E-2</v>
      </c>
      <c r="O14" s="42"/>
      <c r="Q14" s="3"/>
    </row>
    <row r="15" spans="1:17" x14ac:dyDescent="0.25">
      <c r="E15" s="2" vm="27">
        <f ca="1"/>
        <v>43844</v>
      </c>
      <c r="F15" s="7" vm="28">
        <f ca="1"/>
        <v>102.92</v>
      </c>
      <c r="G15" s="8" vm="29">
        <f ca="1"/>
        <v>56</v>
      </c>
      <c r="H15" s="15">
        <f t="shared" ca="1" si="1"/>
        <v>7.4117756892595902E-3</v>
      </c>
      <c r="I15" s="16">
        <f t="shared" ca="1" si="0"/>
        <v>-2.318738218958752E-3</v>
      </c>
      <c r="J15" s="23">
        <f t="shared" ca="1" si="2"/>
        <v>4447.0654135557543</v>
      </c>
      <c r="K15" s="24">
        <f ca="1">I15*$G$2</f>
        <v>-927.49528758350084</v>
      </c>
      <c r="L15" s="28">
        <f t="shared" ca="1" si="3"/>
        <v>3519.5701259722537</v>
      </c>
      <c r="N15" s="63">
        <f t="shared" ca="1" si="4"/>
        <v>7.6000000000000512E-3</v>
      </c>
      <c r="O15" s="42"/>
      <c r="Q15" s="3"/>
    </row>
    <row r="16" spans="1:17" x14ac:dyDescent="0.25">
      <c r="E16" s="2" vm="30">
        <f ca="1"/>
        <v>43845</v>
      </c>
      <c r="F16" s="7" vm="31">
        <f ca="1"/>
        <v>102.79</v>
      </c>
      <c r="G16" s="8" vm="32">
        <f ca="1"/>
        <v>56.7</v>
      </c>
      <c r="H16" s="15">
        <f t="shared" ca="1" si="1"/>
        <v>-1.26391538871274E-3</v>
      </c>
      <c r="I16" s="16">
        <f t="shared" ca="1" si="0"/>
        <v>1.242251999855711E-2</v>
      </c>
      <c r="J16" s="23">
        <f t="shared" ca="1" si="2"/>
        <v>-758.34923322764394</v>
      </c>
      <c r="K16" s="24">
        <f t="shared" ca="1" si="5"/>
        <v>4969.0079994228445</v>
      </c>
      <c r="L16" s="28">
        <f t="shared" ca="1" si="3"/>
        <v>4210.6587661952008</v>
      </c>
      <c r="N16" s="63">
        <f t="shared" ca="1" si="4"/>
        <v>-1.2999999999999546E-3</v>
      </c>
      <c r="O16" s="42"/>
      <c r="Q16" s="3"/>
    </row>
    <row r="17" spans="5:17" x14ac:dyDescent="0.25">
      <c r="E17" s="2" vm="33">
        <f ca="1"/>
        <v>43846</v>
      </c>
      <c r="F17" s="7" vm="34">
        <f ca="1"/>
        <v>103.37</v>
      </c>
      <c r="G17" s="8" vm="35">
        <f ca="1"/>
        <v>56.82</v>
      </c>
      <c r="H17" s="15">
        <f t="shared" ca="1" si="1"/>
        <v>5.6267125555627467E-3</v>
      </c>
      <c r="I17" s="16">
        <f t="shared" ca="1" si="0"/>
        <v>2.1141656923353348E-3</v>
      </c>
      <c r="J17" s="23">
        <f t="shared" ca="1" si="2"/>
        <v>3376.027533337648</v>
      </c>
      <c r="K17" s="24">
        <f t="shared" ca="1" si="5"/>
        <v>845.66627693413386</v>
      </c>
      <c r="L17" s="28">
        <f t="shared" ca="1" si="3"/>
        <v>4221.6938102717822</v>
      </c>
      <c r="N17" s="63">
        <f t="shared" ca="1" si="4"/>
        <v>5.7999999999999831E-3</v>
      </c>
      <c r="O17" s="42"/>
      <c r="Q17" s="3"/>
    </row>
    <row r="18" spans="5:17" x14ac:dyDescent="0.25">
      <c r="E18" s="2" vm="36">
        <f ca="1"/>
        <v>43847</v>
      </c>
      <c r="F18" s="7" vm="37">
        <f ca="1"/>
        <v>104.53</v>
      </c>
      <c r="G18" s="8" vm="38">
        <f ca="1"/>
        <v>56.94</v>
      </c>
      <c r="H18" s="15">
        <f t="shared" ca="1" si="1"/>
        <v>1.115932696422242E-2</v>
      </c>
      <c r="I18" s="16">
        <f t="shared" ca="1" si="0"/>
        <v>2.1097054238496567E-3</v>
      </c>
      <c r="J18" s="23">
        <f t="shared" ca="1" si="2"/>
        <v>6695.5961785334521</v>
      </c>
      <c r="K18" s="24">
        <f t="shared" ca="1" si="5"/>
        <v>843.88216953986262</v>
      </c>
      <c r="L18" s="28">
        <f t="shared" ca="1" si="3"/>
        <v>7539.4783480733149</v>
      </c>
      <c r="N18" s="63">
        <f t="shared" ca="1" si="4"/>
        <v>1.1599999999999966E-2</v>
      </c>
      <c r="O18" s="42"/>
      <c r="Q18" s="3"/>
    </row>
    <row r="19" spans="5:17" x14ac:dyDescent="0.25">
      <c r="E19" s="2" vm="39">
        <f ca="1"/>
        <v>43851</v>
      </c>
      <c r="F19" s="7" vm="40">
        <f ca="1"/>
        <v>104.58</v>
      </c>
      <c r="G19" s="8" vm="41">
        <f ca="1"/>
        <v>57.17</v>
      </c>
      <c r="H19" s="15">
        <f t="shared" ca="1" si="1"/>
        <v>4.7821721536866173E-4</v>
      </c>
      <c r="I19" s="16">
        <f t="shared" ca="1" si="0"/>
        <v>4.031203425988482E-3</v>
      </c>
      <c r="J19" s="23">
        <f t="shared" ca="1" si="2"/>
        <v>286.93032922119704</v>
      </c>
      <c r="K19" s="24">
        <f t="shared" ca="1" si="5"/>
        <v>1612.4813703953928</v>
      </c>
      <c r="L19" s="28">
        <f t="shared" ca="1" si="3"/>
        <v>1899.4116996165899</v>
      </c>
      <c r="N19" s="63">
        <f t="shared" ca="1" si="4"/>
        <v>4.999999999999716E-4</v>
      </c>
      <c r="O19" s="42"/>
      <c r="Q19" s="3"/>
    </row>
    <row r="20" spans="5:17" x14ac:dyDescent="0.25">
      <c r="E20" s="2" vm="42">
        <f ca="1"/>
        <v>43852</v>
      </c>
      <c r="F20" s="7" vm="43">
        <f ca="1"/>
        <v>104.49</v>
      </c>
      <c r="G20" s="8" vm="44">
        <f ca="1"/>
        <v>57.61</v>
      </c>
      <c r="H20" s="15">
        <f t="shared" ca="1" si="1"/>
        <v>-8.6095571396508275E-4</v>
      </c>
      <c r="I20" s="16">
        <f t="shared" ca="1" si="0"/>
        <v>7.6668784684118469E-3</v>
      </c>
      <c r="J20" s="23">
        <f t="shared" ca="1" si="2"/>
        <v>-516.57342837904969</v>
      </c>
      <c r="K20" s="24">
        <f t="shared" ca="1" si="5"/>
        <v>3066.7513873647385</v>
      </c>
      <c r="L20" s="28">
        <f t="shared" ca="1" si="3"/>
        <v>2550.1779589856887</v>
      </c>
      <c r="N20" s="63">
        <f t="shared" ca="1" si="4"/>
        <v>-9.0000000000003413E-4</v>
      </c>
      <c r="O20" s="42"/>
      <c r="Q20" s="3"/>
    </row>
    <row r="21" spans="5:17" x14ac:dyDescent="0.25">
      <c r="E21" s="2" vm="45">
        <f ca="1"/>
        <v>43853</v>
      </c>
      <c r="F21" s="7" vm="46">
        <f ca="1"/>
        <v>103.02</v>
      </c>
      <c r="G21" s="8" vm="47">
        <f ca="1"/>
        <v>57.83</v>
      </c>
      <c r="H21" s="15">
        <f t="shared" ca="1" si="1"/>
        <v>-1.4168228908580308E-2</v>
      </c>
      <c r="I21" s="16">
        <f t="shared" ca="1" si="0"/>
        <v>3.8115084258351171E-3</v>
      </c>
      <c r="J21" s="23">
        <f t="shared" ca="1" si="2"/>
        <v>-8500.9373451481842</v>
      </c>
      <c r="K21" s="24">
        <f t="shared" ca="1" si="5"/>
        <v>1524.6033703340468</v>
      </c>
      <c r="L21" s="28">
        <f t="shared" ca="1" si="3"/>
        <v>-6976.333974814137</v>
      </c>
      <c r="N21" s="63">
        <f t="shared" ca="1" si="4"/>
        <v>-1.4699999999999989E-2</v>
      </c>
      <c r="O21" s="42"/>
      <c r="Q21" s="3"/>
    </row>
    <row r="22" spans="5:17" x14ac:dyDescent="0.25">
      <c r="E22" s="2" vm="48">
        <f ca="1"/>
        <v>43854</v>
      </c>
      <c r="F22" s="7" vm="49">
        <f ca="1"/>
        <v>102.03</v>
      </c>
      <c r="G22" s="8" vm="50">
        <f ca="1"/>
        <v>57.68</v>
      </c>
      <c r="H22" s="15">
        <f t="shared" ca="1" si="1"/>
        <v>-9.6562564502253728E-3</v>
      </c>
      <c r="I22" s="16">
        <f t="shared" ca="1" si="0"/>
        <v>-2.5971791934332523E-3</v>
      </c>
      <c r="J22" s="23">
        <f t="shared" ca="1" si="2"/>
        <v>-5793.7538701352241</v>
      </c>
      <c r="K22" s="24">
        <f t="shared" ca="1" si="5"/>
        <v>-1038.8716773733008</v>
      </c>
      <c r="L22" s="28">
        <f t="shared" ca="1" si="3"/>
        <v>-6832.6255475085254</v>
      </c>
      <c r="N22" s="63">
        <f t="shared" ca="1" si="4"/>
        <v>-9.8999999999999488E-3</v>
      </c>
      <c r="O22" s="42"/>
      <c r="Q22" s="3"/>
    </row>
    <row r="23" spans="5:17" x14ac:dyDescent="0.25">
      <c r="E23" s="2" vm="51">
        <f ca="1"/>
        <v>43857</v>
      </c>
      <c r="F23" s="7" vm="52">
        <f ca="1"/>
        <v>100.24</v>
      </c>
      <c r="G23" s="8" vm="53">
        <f ca="1"/>
        <v>57.48</v>
      </c>
      <c r="H23" s="15">
        <f t="shared" ca="1" si="1"/>
        <v>-1.7699577099400975E-2</v>
      </c>
      <c r="I23" s="16">
        <f t="shared" ca="1" si="0"/>
        <v>-3.4734317658694572E-3</v>
      </c>
      <c r="J23" s="23">
        <f t="shared" ca="1" si="2"/>
        <v>-10619.746259640584</v>
      </c>
      <c r="K23" s="24">
        <f t="shared" ca="1" si="5"/>
        <v>-1389.3727063477829</v>
      </c>
      <c r="L23" s="28">
        <f t="shared" ca="1" si="3"/>
        <v>-12009.118965988368</v>
      </c>
      <c r="N23" s="63">
        <f t="shared" ca="1" si="4"/>
        <v>-1.7900000000000062E-2</v>
      </c>
      <c r="O23" s="42"/>
      <c r="Q23" s="3"/>
    </row>
    <row r="24" spans="5:17" x14ac:dyDescent="0.25">
      <c r="E24" s="2" vm="54">
        <f ca="1"/>
        <v>43858</v>
      </c>
      <c r="F24" s="7" vm="55">
        <f ca="1"/>
        <v>100.41</v>
      </c>
      <c r="G24" s="8" vm="56">
        <f ca="1"/>
        <v>57.01</v>
      </c>
      <c r="H24" s="15">
        <f t="shared" ca="1" si="1"/>
        <v>1.6944933035320867E-3</v>
      </c>
      <c r="I24" s="16">
        <f t="shared" ca="1" si="0"/>
        <v>-8.210370167333652E-3</v>
      </c>
      <c r="J24" s="23">
        <f t="shared" ca="1" si="2"/>
        <v>1016.695982119252</v>
      </c>
      <c r="K24" s="24">
        <f t="shared" ca="1" si="5"/>
        <v>-3284.148066933461</v>
      </c>
      <c r="L24" s="28">
        <f t="shared" ca="1" si="3"/>
        <v>-2267.4520848142092</v>
      </c>
      <c r="N24" s="63">
        <f t="shared" ca="1" si="4"/>
        <v>1.700000000000017E-3</v>
      </c>
      <c r="O24" s="42"/>
      <c r="Q24" s="3"/>
    </row>
    <row r="25" spans="5:17" x14ac:dyDescent="0.25">
      <c r="E25" s="2" vm="57">
        <f ca="1"/>
        <v>43859</v>
      </c>
      <c r="F25" s="7" vm="58">
        <f ca="1"/>
        <v>99.84</v>
      </c>
      <c r="G25" s="8" vm="56">
        <f ca="1"/>
        <v>57.01</v>
      </c>
      <c r="H25" s="15">
        <f t="shared" ca="1" si="1"/>
        <v>-5.6928992702273609E-3</v>
      </c>
      <c r="I25" s="16">
        <f t="shared" ca="1" si="0"/>
        <v>0</v>
      </c>
      <c r="J25" s="23">
        <f t="shared" ca="1" si="2"/>
        <v>-3415.7395621364167</v>
      </c>
      <c r="K25" s="24">
        <f t="shared" ca="1" si="5"/>
        <v>0</v>
      </c>
      <c r="L25" s="28">
        <f t="shared" ca="1" si="3"/>
        <v>-3415.7395621364167</v>
      </c>
      <c r="N25" s="63">
        <f t="shared" ca="1" si="4"/>
        <v>-5.6999999999999317E-3</v>
      </c>
    </row>
    <row r="26" spans="5:17" x14ac:dyDescent="0.25">
      <c r="E26" s="2" vm="59">
        <f ca="1"/>
        <v>43860</v>
      </c>
      <c r="F26" s="7" vm="60">
        <f ca="1"/>
        <v>98.19</v>
      </c>
      <c r="G26" s="8" vm="61">
        <f ca="1"/>
        <v>58.86</v>
      </c>
      <c r="H26" s="15">
        <f t="shared" ca="1" si="1"/>
        <v>-1.6664527439918798E-2</v>
      </c>
      <c r="I26" s="16">
        <f t="shared" ca="1" si="0"/>
        <v>3.1935051761836253E-2</v>
      </c>
      <c r="J26" s="23">
        <f t="shared" ca="1" si="2"/>
        <v>-9998.7164639512794</v>
      </c>
      <c r="K26" s="24">
        <f t="shared" ca="1" si="5"/>
        <v>12774.020704734501</v>
      </c>
      <c r="L26" s="28">
        <f t="shared" ca="1" si="3"/>
        <v>2775.3042407832218</v>
      </c>
      <c r="N26" s="63">
        <f t="shared" ca="1" si="4"/>
        <v>-1.6500000000000056E-2</v>
      </c>
    </row>
    <row r="27" spans="5:17" ht="15.75" thickBot="1" x14ac:dyDescent="0.3">
      <c r="E27" s="2" vm="62">
        <f ca="1"/>
        <v>43861</v>
      </c>
      <c r="F27" s="9" vm="63">
        <f ca="1"/>
        <v>96.3</v>
      </c>
      <c r="G27" s="10" vm="64">
        <f ca="1"/>
        <v>58.4</v>
      </c>
      <c r="H27" s="17">
        <f t="shared" ca="1" si="1"/>
        <v>-1.9436058377118998E-2</v>
      </c>
      <c r="I27" s="18">
        <f ca="1">LN(G27/G26)</f>
        <v>-7.8458529711453034E-3</v>
      </c>
      <c r="J27" s="25">
        <f ca="1">H27*$F$2</f>
        <v>-11661.635026271399</v>
      </c>
      <c r="K27" s="47">
        <f ca="1">I27*$G$2</f>
        <v>-3138.3411884581215</v>
      </c>
      <c r="L27" s="29">
        <f t="shared" ca="1" si="3"/>
        <v>-14799.976214729521</v>
      </c>
      <c r="N27" s="63">
        <f t="shared" ca="1" si="4"/>
        <v>-1.8900000000000007E-2</v>
      </c>
    </row>
  </sheetData>
  <mergeCells count="4">
    <mergeCell ref="A2:C2"/>
    <mergeCell ref="F6:G6"/>
    <mergeCell ref="H6:I6"/>
    <mergeCell ref="J6:K6"/>
  </mergeCells>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F5232-02E2-4D53-BF08-B4038FC68E8C}">
  <dimension ref="E9:G35"/>
  <sheetViews>
    <sheetView workbookViewId="0">
      <selection activeCell="G10" sqref="G10"/>
    </sheetView>
  </sheetViews>
  <sheetFormatPr defaultRowHeight="15" x14ac:dyDescent="0.25"/>
  <cols>
    <col min="5" max="5" width="10.7109375" bestFit="1" customWidth="1"/>
    <col min="7" max="7" width="9.7109375" customWidth="1"/>
  </cols>
  <sheetData>
    <row r="9" spans="5:7" x14ac:dyDescent="0.25">
      <c r="E9" s="60">
        <v>44861</v>
      </c>
      <c r="F9" s="58">
        <v>59.03</v>
      </c>
    </row>
    <row r="10" spans="5:7" x14ac:dyDescent="0.25">
      <c r="E10" s="61">
        <v>44860</v>
      </c>
      <c r="F10" s="59">
        <v>58.94</v>
      </c>
      <c r="G10" s="62">
        <f>LN(F10/F9)</f>
        <v>-1.5258119430493818E-3</v>
      </c>
    </row>
    <row r="11" spans="5:7" x14ac:dyDescent="0.25">
      <c r="E11" s="60">
        <v>44859</v>
      </c>
      <c r="F11" s="58">
        <v>58.3</v>
      </c>
      <c r="G11" s="62">
        <f t="shared" ref="G11:G29" si="0">LN(F11/F10)</f>
        <v>-1.0917883953101958E-2</v>
      </c>
    </row>
    <row r="12" spans="5:7" x14ac:dyDescent="0.25">
      <c r="E12" s="61">
        <v>44858</v>
      </c>
      <c r="F12" s="59">
        <v>58.44</v>
      </c>
      <c r="G12" s="62">
        <f t="shared" si="0"/>
        <v>2.3984935260520585E-3</v>
      </c>
    </row>
    <row r="13" spans="5:7" x14ac:dyDescent="0.25">
      <c r="E13" s="60">
        <v>44855</v>
      </c>
      <c r="F13" s="58">
        <v>56.93</v>
      </c>
      <c r="G13" s="62">
        <f t="shared" si="0"/>
        <v>-2.6178143919508179E-2</v>
      </c>
    </row>
    <row r="14" spans="5:7" x14ac:dyDescent="0.25">
      <c r="E14" s="61">
        <v>44854</v>
      </c>
      <c r="F14" s="59">
        <v>57</v>
      </c>
      <c r="G14" s="62">
        <f t="shared" si="0"/>
        <v>1.2288248715597457E-3</v>
      </c>
    </row>
    <row r="15" spans="5:7" x14ac:dyDescent="0.25">
      <c r="E15" s="60">
        <v>44853</v>
      </c>
      <c r="F15" s="58">
        <v>57.47</v>
      </c>
      <c r="G15" s="62">
        <f t="shared" si="0"/>
        <v>8.2118046851000111E-3</v>
      </c>
    </row>
    <row r="16" spans="5:7" x14ac:dyDescent="0.25">
      <c r="E16" s="61">
        <v>44852</v>
      </c>
      <c r="F16" s="59">
        <v>57.14</v>
      </c>
      <c r="G16" s="62">
        <f t="shared" si="0"/>
        <v>-5.7586757170231297E-3</v>
      </c>
    </row>
    <row r="17" spans="5:7" x14ac:dyDescent="0.25">
      <c r="E17" s="60">
        <v>44851</v>
      </c>
      <c r="F17" s="58">
        <v>55.25</v>
      </c>
      <c r="G17" s="62">
        <f t="shared" si="0"/>
        <v>-3.363605640476483E-2</v>
      </c>
    </row>
    <row r="18" spans="5:7" x14ac:dyDescent="0.25">
      <c r="E18" s="61">
        <v>44848</v>
      </c>
      <c r="F18" s="59">
        <v>53.86</v>
      </c>
      <c r="G18" s="62">
        <f t="shared" si="0"/>
        <v>-2.5480253014409301E-2</v>
      </c>
    </row>
    <row r="19" spans="5:7" x14ac:dyDescent="0.25">
      <c r="E19" s="60">
        <v>44847</v>
      </c>
      <c r="F19" s="58">
        <v>53.62</v>
      </c>
      <c r="G19" s="62">
        <f t="shared" si="0"/>
        <v>-4.4659545756396014E-3</v>
      </c>
    </row>
    <row r="20" spans="5:7" x14ac:dyDescent="0.25">
      <c r="E20" s="61">
        <v>44846</v>
      </c>
      <c r="F20" s="59">
        <v>52.77</v>
      </c>
      <c r="G20" s="62">
        <f t="shared" si="0"/>
        <v>-1.5979285390236655E-2</v>
      </c>
    </row>
    <row r="21" spans="5:7" x14ac:dyDescent="0.25">
      <c r="E21" s="60">
        <v>44845</v>
      </c>
      <c r="F21" s="58">
        <v>52.85</v>
      </c>
      <c r="G21" s="62">
        <f t="shared" si="0"/>
        <v>1.5148648986702011E-3</v>
      </c>
    </row>
    <row r="22" spans="5:7" x14ac:dyDescent="0.25">
      <c r="E22" s="61">
        <v>44844</v>
      </c>
      <c r="F22" s="59">
        <v>52.05</v>
      </c>
      <c r="G22" s="62">
        <f t="shared" si="0"/>
        <v>-1.5252917255268877E-2</v>
      </c>
    </row>
    <row r="23" spans="5:7" x14ac:dyDescent="0.25">
      <c r="E23" s="60">
        <v>44841</v>
      </c>
      <c r="F23" s="58">
        <v>52.61</v>
      </c>
      <c r="G23" s="62">
        <f t="shared" si="0"/>
        <v>1.0701420681738082E-2</v>
      </c>
    </row>
    <row r="24" spans="5:7" x14ac:dyDescent="0.25">
      <c r="E24" s="61">
        <v>44840</v>
      </c>
      <c r="F24" s="59">
        <v>53.84</v>
      </c>
      <c r="G24" s="62">
        <f t="shared" si="0"/>
        <v>2.3110469593756604E-2</v>
      </c>
    </row>
    <row r="25" spans="5:7" x14ac:dyDescent="0.25">
      <c r="E25" s="60">
        <v>44839</v>
      </c>
      <c r="F25" s="58">
        <v>53.01</v>
      </c>
      <c r="G25" s="62">
        <f t="shared" si="0"/>
        <v>-1.55361103367577E-2</v>
      </c>
    </row>
    <row r="26" spans="5:7" x14ac:dyDescent="0.25">
      <c r="E26" s="61">
        <v>44838</v>
      </c>
      <c r="F26" s="59">
        <v>55</v>
      </c>
      <c r="G26" s="62">
        <f t="shared" si="0"/>
        <v>3.6852610232756218E-2</v>
      </c>
    </row>
    <row r="27" spans="5:7" x14ac:dyDescent="0.25">
      <c r="E27" s="60">
        <v>44837</v>
      </c>
      <c r="F27" s="58">
        <v>52.99</v>
      </c>
      <c r="G27" s="62">
        <f t="shared" si="0"/>
        <v>-3.7229968727800204E-2</v>
      </c>
    </row>
    <row r="28" spans="5:7" x14ac:dyDescent="0.25">
      <c r="E28" s="61">
        <v>44834</v>
      </c>
      <c r="F28" s="59">
        <v>52.35</v>
      </c>
      <c r="G28" s="62">
        <f t="shared" si="0"/>
        <v>-1.2151279188124878E-2</v>
      </c>
    </row>
    <row r="29" spans="5:7" x14ac:dyDescent="0.25">
      <c r="E29" s="60">
        <v>44833</v>
      </c>
      <c r="F29" s="58">
        <v>52.43</v>
      </c>
      <c r="G29" s="62">
        <f t="shared" si="0"/>
        <v>1.5270092678955662E-3</v>
      </c>
    </row>
    <row r="30" spans="5:7" x14ac:dyDescent="0.25">
      <c r="E30" s="61">
        <v>44832</v>
      </c>
      <c r="F30" s="59">
        <v>54.44</v>
      </c>
    </row>
    <row r="31" spans="5:7" x14ac:dyDescent="0.25">
      <c r="E31" s="60">
        <v>44831</v>
      </c>
      <c r="F31" s="58">
        <v>54.52</v>
      </c>
    </row>
    <row r="32" spans="5:7" x14ac:dyDescent="0.25">
      <c r="E32" s="61">
        <v>44830</v>
      </c>
      <c r="F32" s="59">
        <v>54.77</v>
      </c>
    </row>
    <row r="33" spans="5:6" x14ac:dyDescent="0.25">
      <c r="E33" s="60">
        <v>44827</v>
      </c>
      <c r="F33" s="58">
        <v>53.91</v>
      </c>
    </row>
    <row r="34" spans="5:6" x14ac:dyDescent="0.25">
      <c r="E34" s="61">
        <v>44826</v>
      </c>
      <c r="F34" s="59">
        <v>56.1</v>
      </c>
    </row>
    <row r="35" spans="5:6" x14ac:dyDescent="0.25">
      <c r="E35" s="60">
        <v>44825</v>
      </c>
      <c r="F35" s="58">
        <v>57.33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C86EE-A186-4596-B817-401508E35D53}">
  <dimension ref="A1:G264"/>
  <sheetViews>
    <sheetView workbookViewId="0">
      <selection activeCell="I3" sqref="I3"/>
    </sheetView>
  </sheetViews>
  <sheetFormatPr defaultRowHeight="15" x14ac:dyDescent="0.25"/>
  <cols>
    <col min="1" max="1" width="10.7109375" bestFit="1" customWidth="1"/>
    <col min="2" max="2" width="8.42578125" bestFit="1" customWidth="1"/>
    <col min="3" max="4" width="8" bestFit="1" customWidth="1"/>
    <col min="5" max="5" width="13.42578125" bestFit="1" customWidth="1"/>
    <col min="6" max="6" width="10.28515625" bestFit="1" customWidth="1"/>
    <col min="7" max="7" width="11.42578125" bestFit="1" customWidth="1"/>
  </cols>
  <sheetData>
    <row r="1" spans="1:7" x14ac:dyDescent="0.25">
      <c r="A1" t="s">
        <v>6</v>
      </c>
      <c r="B1" t="s">
        <v>13</v>
      </c>
      <c r="C1" t="s">
        <v>14</v>
      </c>
      <c r="D1" t="s">
        <v>15</v>
      </c>
      <c r="E1" t="s">
        <v>16</v>
      </c>
      <c r="F1" t="s">
        <v>17</v>
      </c>
      <c r="G1" t="s">
        <v>18</v>
      </c>
    </row>
    <row r="2" spans="1:7" x14ac:dyDescent="0.25">
      <c r="A2" s="57">
        <v>44861</v>
      </c>
      <c r="B2">
        <v>58.62</v>
      </c>
      <c r="C2">
        <v>59.35</v>
      </c>
      <c r="D2">
        <v>57.78</v>
      </c>
      <c r="E2">
        <v>59.03</v>
      </c>
      <c r="F2">
        <v>1164213</v>
      </c>
      <c r="G2">
        <v>68237534</v>
      </c>
    </row>
    <row r="3" spans="1:7" x14ac:dyDescent="0.25">
      <c r="A3" s="57">
        <v>44860</v>
      </c>
      <c r="B3">
        <v>58.72</v>
      </c>
      <c r="C3">
        <v>58.94</v>
      </c>
      <c r="D3">
        <v>57.07</v>
      </c>
      <c r="E3">
        <v>58.94</v>
      </c>
      <c r="F3">
        <v>2716922</v>
      </c>
      <c r="G3">
        <v>158722724</v>
      </c>
    </row>
    <row r="4" spans="1:7" x14ac:dyDescent="0.25">
      <c r="A4" s="57">
        <v>44859</v>
      </c>
      <c r="B4">
        <v>59.09</v>
      </c>
      <c r="C4">
        <v>59.25</v>
      </c>
      <c r="D4">
        <v>57.2</v>
      </c>
      <c r="E4">
        <v>58.3</v>
      </c>
      <c r="F4">
        <v>2382138</v>
      </c>
      <c r="G4">
        <v>138274612</v>
      </c>
    </row>
    <row r="5" spans="1:7" x14ac:dyDescent="0.25">
      <c r="A5" s="57">
        <v>44858</v>
      </c>
      <c r="B5">
        <v>57.61</v>
      </c>
      <c r="C5">
        <v>58.55</v>
      </c>
      <c r="D5">
        <v>56.92</v>
      </c>
      <c r="E5">
        <v>58.44</v>
      </c>
      <c r="F5">
        <v>2501917</v>
      </c>
      <c r="G5">
        <v>144923454</v>
      </c>
    </row>
    <row r="6" spans="1:7" x14ac:dyDescent="0.25">
      <c r="A6" s="57">
        <v>44855</v>
      </c>
      <c r="B6">
        <v>56.41</v>
      </c>
      <c r="C6">
        <v>57.52</v>
      </c>
      <c r="D6">
        <v>56.08</v>
      </c>
      <c r="E6">
        <v>56.93</v>
      </c>
      <c r="F6">
        <v>3061172</v>
      </c>
      <c r="G6">
        <v>173751970</v>
      </c>
    </row>
    <row r="7" spans="1:7" x14ac:dyDescent="0.25">
      <c r="A7" s="57">
        <v>44854</v>
      </c>
      <c r="B7">
        <v>57.03</v>
      </c>
      <c r="C7">
        <v>57.98</v>
      </c>
      <c r="D7">
        <v>56.38</v>
      </c>
      <c r="E7">
        <v>57</v>
      </c>
      <c r="F7">
        <v>2004413</v>
      </c>
      <c r="G7">
        <v>114325830</v>
      </c>
    </row>
    <row r="8" spans="1:7" x14ac:dyDescent="0.25">
      <c r="A8" s="57">
        <v>44853</v>
      </c>
      <c r="B8">
        <v>57.52</v>
      </c>
      <c r="C8">
        <v>58.17</v>
      </c>
      <c r="D8">
        <v>57.04</v>
      </c>
      <c r="E8">
        <v>57.47</v>
      </c>
      <c r="F8">
        <v>1794682</v>
      </c>
      <c r="G8">
        <v>103290477</v>
      </c>
    </row>
    <row r="9" spans="1:7" x14ac:dyDescent="0.25">
      <c r="A9" s="57">
        <v>44852</v>
      </c>
      <c r="B9">
        <v>56.47</v>
      </c>
      <c r="C9">
        <v>57.99</v>
      </c>
      <c r="D9">
        <v>55.9</v>
      </c>
      <c r="E9">
        <v>57.14</v>
      </c>
      <c r="F9">
        <v>2913706</v>
      </c>
      <c r="G9">
        <v>166537494</v>
      </c>
    </row>
    <row r="10" spans="1:7" x14ac:dyDescent="0.25">
      <c r="A10" s="57">
        <v>44851</v>
      </c>
      <c r="B10">
        <v>54.18</v>
      </c>
      <c r="C10">
        <v>55.62</v>
      </c>
      <c r="D10">
        <v>53.84</v>
      </c>
      <c r="E10">
        <v>55.25</v>
      </c>
      <c r="F10">
        <v>1776863</v>
      </c>
      <c r="G10">
        <v>97720157</v>
      </c>
    </row>
    <row r="11" spans="1:7" x14ac:dyDescent="0.25">
      <c r="A11" s="57">
        <v>44848</v>
      </c>
      <c r="B11">
        <v>54.52</v>
      </c>
      <c r="C11">
        <v>54.85</v>
      </c>
      <c r="D11">
        <v>53.28</v>
      </c>
      <c r="E11">
        <v>53.86</v>
      </c>
      <c r="F11">
        <v>2157075</v>
      </c>
      <c r="G11">
        <v>116488624</v>
      </c>
    </row>
    <row r="12" spans="1:7" x14ac:dyDescent="0.25">
      <c r="A12" s="57">
        <v>44847</v>
      </c>
      <c r="B12">
        <v>52.62</v>
      </c>
      <c r="C12">
        <v>54.04</v>
      </c>
      <c r="D12">
        <v>51.85</v>
      </c>
      <c r="E12">
        <v>53.62</v>
      </c>
      <c r="F12">
        <v>2368282</v>
      </c>
      <c r="G12">
        <v>125953025</v>
      </c>
    </row>
    <row r="13" spans="1:7" x14ac:dyDescent="0.25">
      <c r="A13" s="57">
        <v>44846</v>
      </c>
      <c r="B13">
        <v>52.71</v>
      </c>
      <c r="C13">
        <v>52.93</v>
      </c>
      <c r="D13">
        <v>51.75</v>
      </c>
      <c r="E13">
        <v>52.77</v>
      </c>
      <c r="F13">
        <v>1939609</v>
      </c>
      <c r="G13">
        <v>101973464</v>
      </c>
    </row>
    <row r="14" spans="1:7" x14ac:dyDescent="0.25">
      <c r="A14" s="57">
        <v>44845</v>
      </c>
      <c r="B14">
        <v>51.85</v>
      </c>
      <c r="C14">
        <v>52.85</v>
      </c>
      <c r="D14">
        <v>50.65</v>
      </c>
      <c r="E14">
        <v>52.85</v>
      </c>
      <c r="F14">
        <v>2670358</v>
      </c>
      <c r="G14">
        <v>138838152</v>
      </c>
    </row>
    <row r="15" spans="1:7" x14ac:dyDescent="0.25">
      <c r="A15" s="57">
        <v>44844</v>
      </c>
      <c r="B15">
        <v>51.8</v>
      </c>
      <c r="C15">
        <v>53.44</v>
      </c>
      <c r="D15">
        <v>51.63</v>
      </c>
      <c r="E15">
        <v>52.05</v>
      </c>
      <c r="F15">
        <v>2177491</v>
      </c>
      <c r="G15">
        <v>114296684</v>
      </c>
    </row>
    <row r="16" spans="1:7" x14ac:dyDescent="0.25">
      <c r="A16" s="57">
        <v>44841</v>
      </c>
      <c r="B16">
        <v>53.2</v>
      </c>
      <c r="C16">
        <v>53.7</v>
      </c>
      <c r="D16">
        <v>52.37</v>
      </c>
      <c r="E16">
        <v>52.61</v>
      </c>
      <c r="F16">
        <v>2278524</v>
      </c>
      <c r="G16">
        <v>120651264</v>
      </c>
    </row>
    <row r="17" spans="1:7" x14ac:dyDescent="0.25">
      <c r="A17" s="57">
        <v>44840</v>
      </c>
      <c r="B17">
        <v>53.87</v>
      </c>
      <c r="C17">
        <v>54.42</v>
      </c>
      <c r="D17">
        <v>53.16</v>
      </c>
      <c r="E17">
        <v>53.84</v>
      </c>
      <c r="F17">
        <v>2066809</v>
      </c>
      <c r="G17">
        <v>111016251</v>
      </c>
    </row>
    <row r="18" spans="1:7" x14ac:dyDescent="0.25">
      <c r="A18" s="57">
        <v>44839</v>
      </c>
      <c r="B18">
        <v>54.51</v>
      </c>
      <c r="C18">
        <v>54.55</v>
      </c>
      <c r="D18">
        <v>52.3</v>
      </c>
      <c r="E18">
        <v>53.01</v>
      </c>
      <c r="F18">
        <v>2697461</v>
      </c>
      <c r="G18">
        <v>143397775</v>
      </c>
    </row>
    <row r="19" spans="1:7" x14ac:dyDescent="0.25">
      <c r="A19" s="57">
        <v>44838</v>
      </c>
      <c r="B19">
        <v>54.13</v>
      </c>
      <c r="C19">
        <v>55.17</v>
      </c>
      <c r="D19">
        <v>53.4</v>
      </c>
      <c r="E19">
        <v>55</v>
      </c>
      <c r="F19">
        <v>2920928</v>
      </c>
      <c r="G19">
        <v>159610725</v>
      </c>
    </row>
    <row r="20" spans="1:7" x14ac:dyDescent="0.25">
      <c r="A20" s="57">
        <v>44837</v>
      </c>
      <c r="B20">
        <v>52.32</v>
      </c>
      <c r="C20">
        <v>53.32</v>
      </c>
      <c r="D20">
        <v>51.08</v>
      </c>
      <c r="E20">
        <v>52.99</v>
      </c>
      <c r="F20">
        <v>2511294</v>
      </c>
      <c r="G20">
        <v>131881473</v>
      </c>
    </row>
    <row r="21" spans="1:7" x14ac:dyDescent="0.25">
      <c r="A21" s="57">
        <v>44834</v>
      </c>
      <c r="B21">
        <v>52.68</v>
      </c>
      <c r="C21">
        <v>53.37</v>
      </c>
      <c r="D21">
        <v>50.98</v>
      </c>
      <c r="E21">
        <v>52.35</v>
      </c>
      <c r="F21">
        <v>3648879</v>
      </c>
      <c r="G21">
        <v>189747149</v>
      </c>
    </row>
    <row r="22" spans="1:7" x14ac:dyDescent="0.25">
      <c r="A22" s="57">
        <v>44833</v>
      </c>
      <c r="B22">
        <v>54.55</v>
      </c>
      <c r="C22">
        <v>54.75</v>
      </c>
      <c r="D22">
        <v>51.77</v>
      </c>
      <c r="E22">
        <v>52.43</v>
      </c>
      <c r="F22">
        <v>4101909</v>
      </c>
      <c r="G22">
        <v>216283866</v>
      </c>
    </row>
    <row r="23" spans="1:7" x14ac:dyDescent="0.25">
      <c r="A23" s="57">
        <v>44832</v>
      </c>
      <c r="B23">
        <v>53.62</v>
      </c>
      <c r="C23">
        <v>54.75</v>
      </c>
      <c r="D23">
        <v>53.13</v>
      </c>
      <c r="E23">
        <v>54.44</v>
      </c>
      <c r="F23">
        <v>2749282</v>
      </c>
      <c r="G23">
        <v>148759701</v>
      </c>
    </row>
    <row r="24" spans="1:7" x14ac:dyDescent="0.25">
      <c r="A24" s="57">
        <v>44831</v>
      </c>
      <c r="B24">
        <v>56.01</v>
      </c>
      <c r="C24">
        <v>56.55</v>
      </c>
      <c r="D24">
        <v>54.39</v>
      </c>
      <c r="E24">
        <v>54.52</v>
      </c>
      <c r="F24">
        <v>2423870</v>
      </c>
      <c r="G24">
        <v>133348842</v>
      </c>
    </row>
    <row r="25" spans="1:7" x14ac:dyDescent="0.25">
      <c r="A25" s="57">
        <v>44830</v>
      </c>
      <c r="B25">
        <v>53.17</v>
      </c>
      <c r="C25">
        <v>55.71</v>
      </c>
      <c r="D25">
        <v>53.01</v>
      </c>
      <c r="E25">
        <v>54.77</v>
      </c>
      <c r="F25">
        <v>2205489</v>
      </c>
      <c r="G25">
        <v>120712587</v>
      </c>
    </row>
    <row r="26" spans="1:7" x14ac:dyDescent="0.25">
      <c r="A26" s="57">
        <v>44827</v>
      </c>
      <c r="B26">
        <v>56.01</v>
      </c>
      <c r="C26">
        <v>56.01</v>
      </c>
      <c r="D26">
        <v>53.61</v>
      </c>
      <c r="E26">
        <v>53.91</v>
      </c>
      <c r="F26">
        <v>2821988</v>
      </c>
      <c r="G26">
        <v>153089781</v>
      </c>
    </row>
    <row r="27" spans="1:7" x14ac:dyDescent="0.25">
      <c r="A27" s="57">
        <v>44826</v>
      </c>
      <c r="B27">
        <v>56.11</v>
      </c>
      <c r="C27">
        <v>57.33</v>
      </c>
      <c r="D27">
        <v>55.88</v>
      </c>
      <c r="E27">
        <v>56.1</v>
      </c>
      <c r="F27">
        <v>1930789</v>
      </c>
      <c r="G27">
        <v>108831125</v>
      </c>
    </row>
    <row r="28" spans="1:7" x14ac:dyDescent="0.25">
      <c r="A28" s="57">
        <v>44825</v>
      </c>
      <c r="B28">
        <v>56.4</v>
      </c>
      <c r="C28">
        <v>57.58</v>
      </c>
      <c r="D28">
        <v>55.89</v>
      </c>
      <c r="E28">
        <v>57.33</v>
      </c>
      <c r="F28">
        <v>1367175</v>
      </c>
      <c r="G28">
        <v>78016942</v>
      </c>
    </row>
    <row r="29" spans="1:7" x14ac:dyDescent="0.25">
      <c r="A29" s="57">
        <v>44824</v>
      </c>
      <c r="B29">
        <v>57.8</v>
      </c>
      <c r="C29">
        <v>58.8</v>
      </c>
      <c r="D29">
        <v>56.82</v>
      </c>
      <c r="E29">
        <v>57</v>
      </c>
      <c r="F29">
        <v>1811591</v>
      </c>
      <c r="G29">
        <v>104072736</v>
      </c>
    </row>
    <row r="30" spans="1:7" x14ac:dyDescent="0.25">
      <c r="A30" s="57">
        <v>44823</v>
      </c>
      <c r="B30">
        <v>57.05</v>
      </c>
      <c r="C30">
        <v>58.02</v>
      </c>
      <c r="D30">
        <v>55.88</v>
      </c>
      <c r="E30">
        <v>57.52</v>
      </c>
      <c r="F30">
        <v>1470842</v>
      </c>
      <c r="G30">
        <v>83991778</v>
      </c>
    </row>
    <row r="31" spans="1:7" x14ac:dyDescent="0.25">
      <c r="A31" s="57">
        <v>44820</v>
      </c>
      <c r="B31">
        <v>56.95</v>
      </c>
      <c r="C31">
        <v>57.29</v>
      </c>
      <c r="D31">
        <v>55.62</v>
      </c>
      <c r="E31">
        <v>57.02</v>
      </c>
      <c r="F31">
        <v>5775034</v>
      </c>
      <c r="G31">
        <v>327264196</v>
      </c>
    </row>
    <row r="32" spans="1:7" x14ac:dyDescent="0.25">
      <c r="A32" s="57">
        <v>44819</v>
      </c>
      <c r="B32">
        <v>57.91</v>
      </c>
      <c r="C32">
        <v>58.26</v>
      </c>
      <c r="D32">
        <v>56.99</v>
      </c>
      <c r="E32">
        <v>57.55</v>
      </c>
      <c r="F32">
        <v>2127022</v>
      </c>
      <c r="G32">
        <v>122449826</v>
      </c>
    </row>
    <row r="33" spans="1:7" x14ac:dyDescent="0.25">
      <c r="A33" s="57">
        <v>44818</v>
      </c>
      <c r="B33">
        <v>57.91</v>
      </c>
      <c r="C33">
        <v>58.87</v>
      </c>
      <c r="D33">
        <v>56.98</v>
      </c>
      <c r="E33">
        <v>57.75</v>
      </c>
      <c r="F33">
        <v>2925812</v>
      </c>
      <c r="G33">
        <v>169075452</v>
      </c>
    </row>
    <row r="34" spans="1:7" x14ac:dyDescent="0.25">
      <c r="A34" s="57">
        <v>44817</v>
      </c>
      <c r="B34">
        <v>59.5</v>
      </c>
      <c r="C34">
        <v>60</v>
      </c>
      <c r="D34">
        <v>58.04</v>
      </c>
      <c r="E34">
        <v>58.26</v>
      </c>
      <c r="F34">
        <v>3070445</v>
      </c>
      <c r="G34">
        <v>180650365</v>
      </c>
    </row>
    <row r="35" spans="1:7" x14ac:dyDescent="0.25">
      <c r="A35" s="57">
        <v>44816</v>
      </c>
      <c r="B35">
        <v>57</v>
      </c>
      <c r="C35">
        <v>59.28</v>
      </c>
      <c r="D35">
        <v>56.89</v>
      </c>
      <c r="E35">
        <v>59.28</v>
      </c>
      <c r="F35">
        <v>3448989</v>
      </c>
      <c r="G35">
        <v>202757184</v>
      </c>
    </row>
    <row r="36" spans="1:7" x14ac:dyDescent="0.25">
      <c r="A36" s="57">
        <v>44813</v>
      </c>
      <c r="B36">
        <v>55.1</v>
      </c>
      <c r="C36">
        <v>56.95</v>
      </c>
      <c r="D36">
        <v>55.1</v>
      </c>
      <c r="E36">
        <v>56.37</v>
      </c>
      <c r="F36">
        <v>2197430</v>
      </c>
      <c r="G36">
        <v>123753071</v>
      </c>
    </row>
    <row r="37" spans="1:7" x14ac:dyDescent="0.25">
      <c r="A37" s="57">
        <v>44812</v>
      </c>
      <c r="B37">
        <v>56.07</v>
      </c>
      <c r="C37">
        <v>56.46</v>
      </c>
      <c r="D37">
        <v>54.06</v>
      </c>
      <c r="E37">
        <v>55.05</v>
      </c>
      <c r="F37">
        <v>2837453</v>
      </c>
      <c r="G37">
        <v>156088601</v>
      </c>
    </row>
    <row r="38" spans="1:7" x14ac:dyDescent="0.25">
      <c r="A38" s="57">
        <v>44811</v>
      </c>
      <c r="B38">
        <v>54.51</v>
      </c>
      <c r="C38">
        <v>56.3</v>
      </c>
      <c r="D38">
        <v>54.51</v>
      </c>
      <c r="E38">
        <v>56.09</v>
      </c>
      <c r="F38">
        <v>1848813</v>
      </c>
      <c r="G38">
        <v>103003239</v>
      </c>
    </row>
    <row r="39" spans="1:7" x14ac:dyDescent="0.25">
      <c r="A39" s="57">
        <v>44810</v>
      </c>
      <c r="B39">
        <v>53.67</v>
      </c>
      <c r="C39">
        <v>55.4</v>
      </c>
      <c r="D39">
        <v>53.52</v>
      </c>
      <c r="E39">
        <v>55.24</v>
      </c>
      <c r="F39">
        <v>2218159</v>
      </c>
      <c r="G39">
        <v>121693625</v>
      </c>
    </row>
    <row r="40" spans="1:7" x14ac:dyDescent="0.25">
      <c r="A40" s="57">
        <v>44809</v>
      </c>
      <c r="B40">
        <v>55.51</v>
      </c>
      <c r="C40">
        <v>55.7</v>
      </c>
      <c r="D40">
        <v>53.23</v>
      </c>
      <c r="E40">
        <v>53.64</v>
      </c>
      <c r="F40">
        <v>3874435</v>
      </c>
      <c r="G40">
        <v>210282564</v>
      </c>
    </row>
    <row r="41" spans="1:7" x14ac:dyDescent="0.25">
      <c r="A41" s="57">
        <v>44806</v>
      </c>
      <c r="B41">
        <v>55.91</v>
      </c>
      <c r="C41">
        <v>57.58</v>
      </c>
      <c r="D41">
        <v>55.5</v>
      </c>
      <c r="E41">
        <v>57.58</v>
      </c>
      <c r="F41">
        <v>3231350</v>
      </c>
      <c r="G41">
        <v>184607922</v>
      </c>
    </row>
    <row r="42" spans="1:7" x14ac:dyDescent="0.25">
      <c r="A42" s="57">
        <v>44805</v>
      </c>
      <c r="B42">
        <v>55.8</v>
      </c>
      <c r="C42">
        <v>55.8</v>
      </c>
      <c r="D42">
        <v>54.79</v>
      </c>
      <c r="E42">
        <v>55</v>
      </c>
      <c r="F42">
        <v>1943324</v>
      </c>
      <c r="G42">
        <v>107197080</v>
      </c>
    </row>
    <row r="43" spans="1:7" x14ac:dyDescent="0.25">
      <c r="A43" s="57">
        <v>44804</v>
      </c>
      <c r="B43">
        <v>57.4</v>
      </c>
      <c r="C43">
        <v>58.01</v>
      </c>
      <c r="D43">
        <v>56.12</v>
      </c>
      <c r="E43">
        <v>56.12</v>
      </c>
      <c r="F43">
        <v>2579501</v>
      </c>
      <c r="G43">
        <v>145565772</v>
      </c>
    </row>
    <row r="44" spans="1:7" x14ac:dyDescent="0.25">
      <c r="A44" s="57">
        <v>44803</v>
      </c>
      <c r="B44">
        <v>56.23</v>
      </c>
      <c r="C44">
        <v>57.83</v>
      </c>
      <c r="D44">
        <v>55.8</v>
      </c>
      <c r="E44">
        <v>56.76</v>
      </c>
      <c r="F44">
        <v>2416581</v>
      </c>
      <c r="G44">
        <v>137865458</v>
      </c>
    </row>
    <row r="45" spans="1:7" x14ac:dyDescent="0.25">
      <c r="A45" s="57">
        <v>44802</v>
      </c>
      <c r="B45">
        <v>54.68</v>
      </c>
      <c r="C45">
        <v>56.18</v>
      </c>
      <c r="D45">
        <v>54.28</v>
      </c>
      <c r="E45">
        <v>56.18</v>
      </c>
      <c r="F45">
        <v>1969692</v>
      </c>
      <c r="G45">
        <v>109552157</v>
      </c>
    </row>
    <row r="46" spans="1:7" x14ac:dyDescent="0.25">
      <c r="A46" s="57">
        <v>44799</v>
      </c>
      <c r="B46">
        <v>56.41</v>
      </c>
      <c r="C46">
        <v>57.02</v>
      </c>
      <c r="D46">
        <v>54.65</v>
      </c>
      <c r="E46">
        <v>55</v>
      </c>
      <c r="F46">
        <v>2788422</v>
      </c>
      <c r="G46">
        <v>154923655</v>
      </c>
    </row>
    <row r="47" spans="1:7" x14ac:dyDescent="0.25">
      <c r="A47" s="57">
        <v>44798</v>
      </c>
      <c r="B47">
        <v>56.27</v>
      </c>
      <c r="C47">
        <v>56.81</v>
      </c>
      <c r="D47">
        <v>55.54</v>
      </c>
      <c r="E47">
        <v>56.31</v>
      </c>
      <c r="F47">
        <v>1778662</v>
      </c>
      <c r="G47">
        <v>99850832</v>
      </c>
    </row>
    <row r="48" spans="1:7" x14ac:dyDescent="0.25">
      <c r="A48" s="57">
        <v>44797</v>
      </c>
      <c r="B48">
        <v>56.3</v>
      </c>
      <c r="C48">
        <v>56.79</v>
      </c>
      <c r="D48">
        <v>55.56</v>
      </c>
      <c r="E48">
        <v>55.83</v>
      </c>
      <c r="F48">
        <v>2228760</v>
      </c>
      <c r="G48">
        <v>124641503</v>
      </c>
    </row>
    <row r="49" spans="1:7" x14ac:dyDescent="0.25">
      <c r="A49" s="57">
        <v>44796</v>
      </c>
      <c r="B49">
        <v>55.7</v>
      </c>
      <c r="C49">
        <v>57.09</v>
      </c>
      <c r="D49">
        <v>55.5</v>
      </c>
      <c r="E49">
        <v>56.74</v>
      </c>
      <c r="F49">
        <v>2197419</v>
      </c>
      <c r="G49">
        <v>124478307</v>
      </c>
    </row>
    <row r="50" spans="1:7" x14ac:dyDescent="0.25">
      <c r="A50" s="57">
        <v>44795</v>
      </c>
      <c r="B50">
        <v>57.7</v>
      </c>
      <c r="C50">
        <v>58</v>
      </c>
      <c r="D50">
        <v>55.32</v>
      </c>
      <c r="E50">
        <v>55.91</v>
      </c>
      <c r="F50">
        <v>2742003</v>
      </c>
      <c r="G50">
        <v>154128708</v>
      </c>
    </row>
    <row r="51" spans="1:7" x14ac:dyDescent="0.25">
      <c r="A51" s="57">
        <v>44792</v>
      </c>
      <c r="B51">
        <v>59.9</v>
      </c>
      <c r="C51">
        <v>60.09</v>
      </c>
      <c r="D51">
        <v>57.99</v>
      </c>
      <c r="E51">
        <v>58.09</v>
      </c>
      <c r="F51">
        <v>3083542</v>
      </c>
      <c r="G51">
        <v>180844822</v>
      </c>
    </row>
    <row r="52" spans="1:7" x14ac:dyDescent="0.25">
      <c r="A52" s="57">
        <v>44791</v>
      </c>
      <c r="B52">
        <v>60.25</v>
      </c>
      <c r="C52">
        <v>60.96</v>
      </c>
      <c r="D52">
        <v>59.98</v>
      </c>
      <c r="E52">
        <v>60.34</v>
      </c>
      <c r="F52">
        <v>1451857</v>
      </c>
      <c r="G52">
        <v>87639242</v>
      </c>
    </row>
    <row r="53" spans="1:7" x14ac:dyDescent="0.25">
      <c r="A53" s="57">
        <v>44790</v>
      </c>
      <c r="B53">
        <v>61.49</v>
      </c>
      <c r="C53">
        <v>61.66</v>
      </c>
      <c r="D53">
        <v>60.08</v>
      </c>
      <c r="E53">
        <v>60.09</v>
      </c>
      <c r="F53">
        <v>1939799</v>
      </c>
      <c r="G53">
        <v>117171539</v>
      </c>
    </row>
    <row r="54" spans="1:7" x14ac:dyDescent="0.25">
      <c r="A54" s="57">
        <v>44789</v>
      </c>
      <c r="B54">
        <v>60.65</v>
      </c>
      <c r="C54">
        <v>61.44</v>
      </c>
      <c r="D54">
        <v>60.54</v>
      </c>
      <c r="E54">
        <v>61.22</v>
      </c>
      <c r="F54">
        <v>1399574</v>
      </c>
      <c r="G54">
        <v>85482999</v>
      </c>
    </row>
    <row r="55" spans="1:7" x14ac:dyDescent="0.25">
      <c r="A55" s="57">
        <v>44788</v>
      </c>
      <c r="B55">
        <v>61.02</v>
      </c>
      <c r="C55">
        <v>61.17</v>
      </c>
      <c r="D55">
        <v>59.99</v>
      </c>
      <c r="E55">
        <v>60.56</v>
      </c>
      <c r="F55">
        <v>1231335</v>
      </c>
      <c r="G55">
        <v>74375461</v>
      </c>
    </row>
    <row r="56" spans="1:7" x14ac:dyDescent="0.25">
      <c r="A56" s="57">
        <v>44785</v>
      </c>
      <c r="B56">
        <v>60.79</v>
      </c>
      <c r="C56">
        <v>61.48</v>
      </c>
      <c r="D56">
        <v>60.59</v>
      </c>
      <c r="E56">
        <v>60.93</v>
      </c>
      <c r="F56">
        <v>1661009</v>
      </c>
      <c r="G56">
        <v>101239475</v>
      </c>
    </row>
    <row r="57" spans="1:7" x14ac:dyDescent="0.25">
      <c r="A57" s="57">
        <v>44784</v>
      </c>
      <c r="B57">
        <v>60.92</v>
      </c>
      <c r="C57">
        <v>61.12</v>
      </c>
      <c r="D57">
        <v>60.09</v>
      </c>
      <c r="E57">
        <v>60.52</v>
      </c>
      <c r="F57">
        <v>1334795</v>
      </c>
      <c r="G57">
        <v>80959425</v>
      </c>
    </row>
    <row r="58" spans="1:7" x14ac:dyDescent="0.25">
      <c r="A58" s="57">
        <v>44783</v>
      </c>
      <c r="B58">
        <v>59.5</v>
      </c>
      <c r="C58">
        <v>60.8</v>
      </c>
      <c r="D58">
        <v>59.26</v>
      </c>
      <c r="E58">
        <v>60.52</v>
      </c>
      <c r="F58">
        <v>1477512</v>
      </c>
      <c r="G58">
        <v>89135458</v>
      </c>
    </row>
    <row r="59" spans="1:7" x14ac:dyDescent="0.25">
      <c r="A59" s="57">
        <v>44782</v>
      </c>
      <c r="B59">
        <v>60.47</v>
      </c>
      <c r="C59">
        <v>60.89</v>
      </c>
      <c r="D59">
        <v>59.62</v>
      </c>
      <c r="E59">
        <v>59.63</v>
      </c>
      <c r="F59">
        <v>1540043</v>
      </c>
      <c r="G59">
        <v>92298476</v>
      </c>
    </row>
    <row r="60" spans="1:7" x14ac:dyDescent="0.25">
      <c r="A60" s="57">
        <v>44781</v>
      </c>
      <c r="B60">
        <v>59.5</v>
      </c>
      <c r="C60">
        <v>60.59</v>
      </c>
      <c r="D60">
        <v>59.45</v>
      </c>
      <c r="E60">
        <v>60.47</v>
      </c>
      <c r="F60">
        <v>2157053</v>
      </c>
      <c r="G60">
        <v>129991252</v>
      </c>
    </row>
    <row r="61" spans="1:7" x14ac:dyDescent="0.25">
      <c r="A61" s="57">
        <v>44778</v>
      </c>
      <c r="B61">
        <v>59.02</v>
      </c>
      <c r="C61">
        <v>59.75</v>
      </c>
      <c r="D61">
        <v>58.73</v>
      </c>
      <c r="E61">
        <v>58.91</v>
      </c>
      <c r="F61">
        <v>2081223</v>
      </c>
      <c r="G61">
        <v>122852488</v>
      </c>
    </row>
    <row r="62" spans="1:7" x14ac:dyDescent="0.25">
      <c r="A62" s="57">
        <v>44777</v>
      </c>
      <c r="B62">
        <v>58.9</v>
      </c>
      <c r="C62">
        <v>61.02</v>
      </c>
      <c r="D62">
        <v>58.81</v>
      </c>
      <c r="E62">
        <v>59.13</v>
      </c>
      <c r="F62">
        <v>3128523</v>
      </c>
      <c r="G62">
        <v>187090435</v>
      </c>
    </row>
    <row r="63" spans="1:7" x14ac:dyDescent="0.25">
      <c r="A63" s="57">
        <v>44776</v>
      </c>
      <c r="B63">
        <v>57.22</v>
      </c>
      <c r="C63">
        <v>58.79</v>
      </c>
      <c r="D63">
        <v>56.4</v>
      </c>
      <c r="E63">
        <v>58.73</v>
      </c>
      <c r="F63">
        <v>3019430</v>
      </c>
      <c r="G63">
        <v>175203535</v>
      </c>
    </row>
    <row r="64" spans="1:7" x14ac:dyDescent="0.25">
      <c r="A64" s="57">
        <v>44775</v>
      </c>
      <c r="B64">
        <v>57.25</v>
      </c>
      <c r="C64">
        <v>57.95</v>
      </c>
      <c r="D64">
        <v>56.52</v>
      </c>
      <c r="E64">
        <v>57.8</v>
      </c>
      <c r="F64">
        <v>2267997</v>
      </c>
      <c r="G64">
        <v>130310839</v>
      </c>
    </row>
    <row r="65" spans="1:7" x14ac:dyDescent="0.25">
      <c r="A65" s="57">
        <v>44774</v>
      </c>
      <c r="B65">
        <v>57.35</v>
      </c>
      <c r="C65">
        <v>58.35</v>
      </c>
      <c r="D65">
        <v>57.17</v>
      </c>
      <c r="E65">
        <v>57.45</v>
      </c>
      <c r="F65">
        <v>2240864</v>
      </c>
      <c r="G65">
        <v>129189743</v>
      </c>
    </row>
    <row r="66" spans="1:7" x14ac:dyDescent="0.25">
      <c r="A66" s="57">
        <v>44771</v>
      </c>
      <c r="B66">
        <v>57.29</v>
      </c>
      <c r="C66">
        <v>57.74</v>
      </c>
      <c r="D66">
        <v>56.61</v>
      </c>
      <c r="E66">
        <v>57.22</v>
      </c>
      <c r="F66">
        <v>3086825</v>
      </c>
      <c r="G66">
        <v>176299913</v>
      </c>
    </row>
    <row r="67" spans="1:7" x14ac:dyDescent="0.25">
      <c r="A67" s="57">
        <v>44770</v>
      </c>
      <c r="B67">
        <v>57.2</v>
      </c>
      <c r="C67">
        <v>57.66</v>
      </c>
      <c r="D67">
        <v>55.45</v>
      </c>
      <c r="E67">
        <v>56.74</v>
      </c>
      <c r="F67">
        <v>3058351</v>
      </c>
      <c r="G67">
        <v>173540834</v>
      </c>
    </row>
    <row r="68" spans="1:7" x14ac:dyDescent="0.25">
      <c r="A68" s="57">
        <v>44769</v>
      </c>
      <c r="B68">
        <v>56.5</v>
      </c>
      <c r="C68">
        <v>56.7</v>
      </c>
      <c r="D68">
        <v>54.88</v>
      </c>
      <c r="E68">
        <v>56.25</v>
      </c>
      <c r="F68">
        <v>3433910</v>
      </c>
      <c r="G68">
        <v>192133922</v>
      </c>
    </row>
    <row r="69" spans="1:7" x14ac:dyDescent="0.25">
      <c r="A69" s="57">
        <v>44768</v>
      </c>
      <c r="B69">
        <v>55.19</v>
      </c>
      <c r="C69">
        <v>55.2</v>
      </c>
      <c r="D69">
        <v>54.02</v>
      </c>
      <c r="E69">
        <v>54.27</v>
      </c>
      <c r="F69">
        <v>2622172</v>
      </c>
      <c r="G69">
        <v>142818195</v>
      </c>
    </row>
    <row r="70" spans="1:7" x14ac:dyDescent="0.25">
      <c r="A70" s="57">
        <v>44767</v>
      </c>
      <c r="B70">
        <v>54.72</v>
      </c>
      <c r="C70">
        <v>56.15</v>
      </c>
      <c r="D70">
        <v>54.36</v>
      </c>
      <c r="E70">
        <v>55.45</v>
      </c>
      <c r="F70">
        <v>2161496</v>
      </c>
      <c r="G70">
        <v>119725358</v>
      </c>
    </row>
    <row r="71" spans="1:7" x14ac:dyDescent="0.25">
      <c r="A71" s="57">
        <v>44764</v>
      </c>
      <c r="B71">
        <v>55.08</v>
      </c>
      <c r="C71">
        <v>55.54</v>
      </c>
      <c r="D71">
        <v>54.69</v>
      </c>
      <c r="E71">
        <v>54.69</v>
      </c>
      <c r="F71">
        <v>1977983</v>
      </c>
      <c r="G71">
        <v>108646526</v>
      </c>
    </row>
    <row r="72" spans="1:7" x14ac:dyDescent="0.25">
      <c r="A72" s="57">
        <v>44763</v>
      </c>
      <c r="B72">
        <v>55.72</v>
      </c>
      <c r="C72">
        <v>55.95</v>
      </c>
      <c r="D72">
        <v>54.22</v>
      </c>
      <c r="E72">
        <v>55.08</v>
      </c>
      <c r="F72">
        <v>2404588</v>
      </c>
      <c r="G72">
        <v>132124568</v>
      </c>
    </row>
    <row r="73" spans="1:7" x14ac:dyDescent="0.25">
      <c r="A73" s="57">
        <v>44762</v>
      </c>
      <c r="B73">
        <v>56.16</v>
      </c>
      <c r="C73">
        <v>56.77</v>
      </c>
      <c r="D73">
        <v>54.43</v>
      </c>
      <c r="E73">
        <v>55.39</v>
      </c>
      <c r="F73">
        <v>2748669</v>
      </c>
      <c r="G73">
        <v>152675429</v>
      </c>
    </row>
    <row r="74" spans="1:7" x14ac:dyDescent="0.25">
      <c r="A74" s="57">
        <v>44761</v>
      </c>
      <c r="B74">
        <v>53.62</v>
      </c>
      <c r="C74">
        <v>56.66</v>
      </c>
      <c r="D74">
        <v>53.31</v>
      </c>
      <c r="E74">
        <v>56.44</v>
      </c>
      <c r="F74">
        <v>3477506</v>
      </c>
      <c r="G74">
        <v>193268153</v>
      </c>
    </row>
    <row r="75" spans="1:7" x14ac:dyDescent="0.25">
      <c r="A75" s="57">
        <v>44760</v>
      </c>
      <c r="B75">
        <v>53.37</v>
      </c>
      <c r="C75">
        <v>54.29</v>
      </c>
      <c r="D75">
        <v>52.52</v>
      </c>
      <c r="E75">
        <v>53.97</v>
      </c>
      <c r="F75">
        <v>2724224</v>
      </c>
      <c r="G75">
        <v>146773682</v>
      </c>
    </row>
    <row r="76" spans="1:7" x14ac:dyDescent="0.25">
      <c r="A76" s="57">
        <v>44757</v>
      </c>
      <c r="B76">
        <v>50.89</v>
      </c>
      <c r="C76">
        <v>53.04</v>
      </c>
      <c r="D76">
        <v>50.4</v>
      </c>
      <c r="E76">
        <v>52.87</v>
      </c>
      <c r="F76">
        <v>4988165</v>
      </c>
      <c r="G76">
        <v>261042646</v>
      </c>
    </row>
    <row r="77" spans="1:7" x14ac:dyDescent="0.25">
      <c r="A77" s="57">
        <v>44756</v>
      </c>
      <c r="B77">
        <v>51.63</v>
      </c>
      <c r="C77">
        <v>52.18</v>
      </c>
      <c r="D77">
        <v>50.19</v>
      </c>
      <c r="E77">
        <v>50.68</v>
      </c>
      <c r="F77">
        <v>3820841</v>
      </c>
      <c r="G77">
        <v>194526449</v>
      </c>
    </row>
    <row r="78" spans="1:7" x14ac:dyDescent="0.25">
      <c r="A78" s="57">
        <v>44755</v>
      </c>
      <c r="B78">
        <v>53.33</v>
      </c>
      <c r="C78">
        <v>53.45</v>
      </c>
      <c r="D78">
        <v>51.01</v>
      </c>
      <c r="E78">
        <v>51.52</v>
      </c>
      <c r="F78">
        <v>4001175</v>
      </c>
      <c r="G78">
        <v>207830515</v>
      </c>
    </row>
    <row r="79" spans="1:7" x14ac:dyDescent="0.25">
      <c r="A79" s="57">
        <v>44754</v>
      </c>
      <c r="B79">
        <v>52.95</v>
      </c>
      <c r="C79">
        <v>54.14</v>
      </c>
      <c r="D79">
        <v>52.21</v>
      </c>
      <c r="E79">
        <v>54</v>
      </c>
      <c r="F79">
        <v>2414937</v>
      </c>
      <c r="G79">
        <v>128844471</v>
      </c>
    </row>
    <row r="80" spans="1:7" x14ac:dyDescent="0.25">
      <c r="A80" s="57">
        <v>44753</v>
      </c>
      <c r="B80">
        <v>53.96</v>
      </c>
      <c r="C80">
        <v>55.18</v>
      </c>
      <c r="D80">
        <v>53.57</v>
      </c>
      <c r="E80">
        <v>53.58</v>
      </c>
      <c r="F80">
        <v>3197596</v>
      </c>
      <c r="G80">
        <v>173351508</v>
      </c>
    </row>
    <row r="81" spans="1:7" x14ac:dyDescent="0.25">
      <c r="A81" s="57">
        <v>44750</v>
      </c>
      <c r="B81">
        <v>53.65</v>
      </c>
      <c r="C81">
        <v>55.87</v>
      </c>
      <c r="D81">
        <v>53.05</v>
      </c>
      <c r="E81">
        <v>55.87</v>
      </c>
      <c r="F81">
        <v>3874127</v>
      </c>
      <c r="G81">
        <v>213423590</v>
      </c>
    </row>
    <row r="82" spans="1:7" x14ac:dyDescent="0.25">
      <c r="A82" s="57">
        <v>44749</v>
      </c>
      <c r="B82">
        <v>51.4</v>
      </c>
      <c r="C82">
        <v>54.2</v>
      </c>
      <c r="D82">
        <v>51.27</v>
      </c>
      <c r="E82">
        <v>53.85</v>
      </c>
      <c r="F82">
        <v>3913441</v>
      </c>
      <c r="G82">
        <v>208381434</v>
      </c>
    </row>
    <row r="83" spans="1:7" x14ac:dyDescent="0.25">
      <c r="A83" s="57">
        <v>44748</v>
      </c>
      <c r="B83">
        <v>51.36</v>
      </c>
      <c r="C83">
        <v>52.06</v>
      </c>
      <c r="D83">
        <v>50.62</v>
      </c>
      <c r="E83">
        <v>50.62</v>
      </c>
      <c r="F83">
        <v>3383302</v>
      </c>
      <c r="G83">
        <v>172533361</v>
      </c>
    </row>
    <row r="84" spans="1:7" x14ac:dyDescent="0.25">
      <c r="A84" s="57">
        <v>44747</v>
      </c>
      <c r="B84">
        <v>54.14</v>
      </c>
      <c r="C84">
        <v>54.66</v>
      </c>
      <c r="D84">
        <v>50.95</v>
      </c>
      <c r="E84">
        <v>51.03</v>
      </c>
      <c r="F84">
        <v>4302723</v>
      </c>
      <c r="G84">
        <v>223700090</v>
      </c>
    </row>
    <row r="85" spans="1:7" x14ac:dyDescent="0.25">
      <c r="A85" s="57">
        <v>44746</v>
      </c>
      <c r="B85">
        <v>55.54</v>
      </c>
      <c r="C85">
        <v>55.6</v>
      </c>
      <c r="D85">
        <v>53.08</v>
      </c>
      <c r="E85">
        <v>53.45</v>
      </c>
      <c r="F85">
        <v>2788226</v>
      </c>
      <c r="G85">
        <v>149689549</v>
      </c>
    </row>
    <row r="86" spans="1:7" x14ac:dyDescent="0.25">
      <c r="A86" s="57">
        <v>44743</v>
      </c>
      <c r="B86">
        <v>54.66</v>
      </c>
      <c r="C86">
        <v>55.65</v>
      </c>
      <c r="D86">
        <v>54.39</v>
      </c>
      <c r="E86">
        <v>55</v>
      </c>
      <c r="F86">
        <v>3058854</v>
      </c>
      <c r="G86">
        <v>168088507</v>
      </c>
    </row>
    <row r="87" spans="1:7" x14ac:dyDescent="0.25">
      <c r="A87" s="57">
        <v>44742</v>
      </c>
      <c r="B87">
        <v>56.48</v>
      </c>
      <c r="C87">
        <v>56.48</v>
      </c>
      <c r="D87">
        <v>54.42</v>
      </c>
      <c r="E87">
        <v>55.22</v>
      </c>
      <c r="F87">
        <v>5239689</v>
      </c>
      <c r="G87">
        <v>289098528</v>
      </c>
    </row>
    <row r="88" spans="1:7" x14ac:dyDescent="0.25">
      <c r="A88" s="57">
        <v>44741</v>
      </c>
      <c r="B88">
        <v>57.94</v>
      </c>
      <c r="C88">
        <v>58.42</v>
      </c>
      <c r="D88">
        <v>57.22</v>
      </c>
      <c r="E88">
        <v>57.6</v>
      </c>
      <c r="F88">
        <v>3125816</v>
      </c>
      <c r="G88">
        <v>180231343</v>
      </c>
    </row>
    <row r="89" spans="1:7" x14ac:dyDescent="0.25">
      <c r="A89" s="57">
        <v>44740</v>
      </c>
      <c r="B89">
        <v>59.75</v>
      </c>
      <c r="C89">
        <v>60.39</v>
      </c>
      <c r="D89">
        <v>58.86</v>
      </c>
      <c r="E89">
        <v>58.93</v>
      </c>
      <c r="F89">
        <v>2304696</v>
      </c>
      <c r="G89">
        <v>136986596</v>
      </c>
    </row>
    <row r="90" spans="1:7" x14ac:dyDescent="0.25">
      <c r="A90" s="57">
        <v>44739</v>
      </c>
      <c r="B90">
        <v>59</v>
      </c>
      <c r="C90">
        <v>60.42</v>
      </c>
      <c r="D90">
        <v>58.39</v>
      </c>
      <c r="E90">
        <v>59.24</v>
      </c>
      <c r="F90">
        <v>2602482</v>
      </c>
      <c r="G90">
        <v>154290876</v>
      </c>
    </row>
    <row r="91" spans="1:7" x14ac:dyDescent="0.25">
      <c r="A91" s="57">
        <v>44736</v>
      </c>
      <c r="B91">
        <v>58.92</v>
      </c>
      <c r="C91">
        <v>58.95</v>
      </c>
      <c r="D91">
        <v>56.86</v>
      </c>
      <c r="E91">
        <v>58.56</v>
      </c>
      <c r="F91">
        <v>4012939</v>
      </c>
      <c r="G91">
        <v>232784166</v>
      </c>
    </row>
    <row r="92" spans="1:7" x14ac:dyDescent="0.25">
      <c r="A92" s="57">
        <v>44735</v>
      </c>
      <c r="B92">
        <v>62.13</v>
      </c>
      <c r="C92">
        <v>62.5</v>
      </c>
      <c r="D92">
        <v>58.58</v>
      </c>
      <c r="E92">
        <v>58.58</v>
      </c>
      <c r="F92">
        <v>4503913</v>
      </c>
      <c r="G92">
        <v>269643636</v>
      </c>
    </row>
    <row r="93" spans="1:7" x14ac:dyDescent="0.25">
      <c r="A93" s="57">
        <v>44734</v>
      </c>
      <c r="B93">
        <v>63.18</v>
      </c>
      <c r="C93">
        <v>63.37</v>
      </c>
      <c r="D93">
        <v>61.76</v>
      </c>
      <c r="E93">
        <v>62.42</v>
      </c>
      <c r="F93">
        <v>3001216</v>
      </c>
      <c r="G93">
        <v>187017576</v>
      </c>
    </row>
    <row r="94" spans="1:7" x14ac:dyDescent="0.25">
      <c r="A94" s="57">
        <v>44733</v>
      </c>
      <c r="B94">
        <v>63.14</v>
      </c>
      <c r="C94">
        <v>64.7</v>
      </c>
      <c r="D94">
        <v>63.04</v>
      </c>
      <c r="E94">
        <v>64.17</v>
      </c>
      <c r="F94">
        <v>2127892</v>
      </c>
      <c r="G94">
        <v>136455328</v>
      </c>
    </row>
    <row r="95" spans="1:7" x14ac:dyDescent="0.25">
      <c r="A95" s="57">
        <v>44732</v>
      </c>
      <c r="B95">
        <v>62.14</v>
      </c>
      <c r="C95">
        <v>63.07</v>
      </c>
      <c r="D95">
        <v>61.46</v>
      </c>
      <c r="E95">
        <v>62.98</v>
      </c>
      <c r="F95">
        <v>1856646</v>
      </c>
      <c r="G95">
        <v>116364757</v>
      </c>
    </row>
    <row r="96" spans="1:7" x14ac:dyDescent="0.25">
      <c r="A96" s="57">
        <v>44729</v>
      </c>
      <c r="B96">
        <v>62</v>
      </c>
      <c r="C96">
        <v>62.46</v>
      </c>
      <c r="D96">
        <v>61.03</v>
      </c>
      <c r="E96">
        <v>61.93</v>
      </c>
      <c r="F96">
        <v>8659417</v>
      </c>
      <c r="G96">
        <v>536311141</v>
      </c>
    </row>
    <row r="97" spans="1:7" x14ac:dyDescent="0.25">
      <c r="A97" s="57">
        <v>44728</v>
      </c>
      <c r="B97">
        <v>63.52</v>
      </c>
      <c r="C97">
        <v>63.53</v>
      </c>
      <c r="D97">
        <v>61.31</v>
      </c>
      <c r="E97">
        <v>61.7</v>
      </c>
      <c r="F97">
        <v>3319069</v>
      </c>
      <c r="G97">
        <v>205598313</v>
      </c>
    </row>
    <row r="98" spans="1:7" x14ac:dyDescent="0.25">
      <c r="A98" s="57">
        <v>44727</v>
      </c>
      <c r="B98">
        <v>63</v>
      </c>
      <c r="C98">
        <v>63.9</v>
      </c>
      <c r="D98">
        <v>62.53</v>
      </c>
      <c r="E98">
        <v>63.44</v>
      </c>
      <c r="F98">
        <v>3421889</v>
      </c>
      <c r="G98">
        <v>216923588</v>
      </c>
    </row>
    <row r="99" spans="1:7" x14ac:dyDescent="0.25">
      <c r="A99" s="57">
        <v>44726</v>
      </c>
      <c r="B99">
        <v>62.48</v>
      </c>
      <c r="C99">
        <v>62.92</v>
      </c>
      <c r="D99">
        <v>61.37</v>
      </c>
      <c r="E99">
        <v>62.29</v>
      </c>
      <c r="F99">
        <v>3057644</v>
      </c>
      <c r="G99">
        <v>190192081</v>
      </c>
    </row>
    <row r="100" spans="1:7" x14ac:dyDescent="0.25">
      <c r="A100" s="57">
        <v>44725</v>
      </c>
      <c r="B100">
        <v>63.5</v>
      </c>
      <c r="C100">
        <v>63.99</v>
      </c>
      <c r="D100">
        <v>61.68</v>
      </c>
      <c r="E100">
        <v>62.15</v>
      </c>
      <c r="F100">
        <v>4698245</v>
      </c>
      <c r="G100">
        <v>293161556</v>
      </c>
    </row>
    <row r="101" spans="1:7" x14ac:dyDescent="0.25">
      <c r="A101" s="57">
        <v>44722</v>
      </c>
      <c r="B101">
        <v>66.3</v>
      </c>
      <c r="C101">
        <v>66.55</v>
      </c>
      <c r="D101">
        <v>64.760000000000005</v>
      </c>
      <c r="E101">
        <v>64.91</v>
      </c>
      <c r="F101">
        <v>3222045</v>
      </c>
      <c r="G101">
        <v>210723447</v>
      </c>
    </row>
    <row r="102" spans="1:7" x14ac:dyDescent="0.25">
      <c r="A102" s="57">
        <v>44721</v>
      </c>
      <c r="B102">
        <v>67.66</v>
      </c>
      <c r="C102">
        <v>68.22</v>
      </c>
      <c r="D102">
        <v>66.83</v>
      </c>
      <c r="E102">
        <v>66.95</v>
      </c>
      <c r="F102">
        <v>2377373</v>
      </c>
      <c r="G102">
        <v>159912688</v>
      </c>
    </row>
    <row r="103" spans="1:7" x14ac:dyDescent="0.25">
      <c r="A103" s="57">
        <v>44720</v>
      </c>
      <c r="B103">
        <v>68.040000000000006</v>
      </c>
      <c r="C103">
        <v>68.19</v>
      </c>
      <c r="D103">
        <v>67.069999999999993</v>
      </c>
      <c r="E103">
        <v>67.95</v>
      </c>
      <c r="F103">
        <v>2396213</v>
      </c>
      <c r="G103">
        <v>162490591</v>
      </c>
    </row>
    <row r="104" spans="1:7" x14ac:dyDescent="0.25">
      <c r="A104" s="57">
        <v>44719</v>
      </c>
      <c r="B104">
        <v>67.66</v>
      </c>
      <c r="C104">
        <v>68.209999999999994</v>
      </c>
      <c r="D104">
        <v>67.19</v>
      </c>
      <c r="E104">
        <v>67.77</v>
      </c>
      <c r="F104">
        <v>1824079</v>
      </c>
      <c r="G104">
        <v>123459817</v>
      </c>
    </row>
    <row r="105" spans="1:7" x14ac:dyDescent="0.25">
      <c r="A105" s="57">
        <v>44718</v>
      </c>
      <c r="B105">
        <v>67.900000000000006</v>
      </c>
      <c r="C105">
        <v>68.36</v>
      </c>
      <c r="D105">
        <v>67.33</v>
      </c>
      <c r="E105">
        <v>68.23</v>
      </c>
      <c r="F105">
        <v>1860110</v>
      </c>
      <c r="G105">
        <v>126579801</v>
      </c>
    </row>
    <row r="106" spans="1:7" x14ac:dyDescent="0.25">
      <c r="A106" s="57">
        <v>44715</v>
      </c>
      <c r="B106">
        <v>68.19</v>
      </c>
      <c r="C106">
        <v>68.33</v>
      </c>
      <c r="D106">
        <v>67.010000000000005</v>
      </c>
      <c r="E106">
        <v>67.349999999999994</v>
      </c>
      <c r="F106">
        <v>2015728</v>
      </c>
      <c r="G106">
        <v>135962909</v>
      </c>
    </row>
    <row r="107" spans="1:7" x14ac:dyDescent="0.25">
      <c r="A107" s="57">
        <v>44714</v>
      </c>
      <c r="B107">
        <v>67.099999999999994</v>
      </c>
      <c r="C107">
        <v>68.42</v>
      </c>
      <c r="D107">
        <v>67.099999999999994</v>
      </c>
      <c r="E107">
        <v>67.8</v>
      </c>
      <c r="F107">
        <v>2123752</v>
      </c>
      <c r="G107">
        <v>144277135</v>
      </c>
    </row>
    <row r="108" spans="1:7" x14ac:dyDescent="0.25">
      <c r="A108" s="57">
        <v>44713</v>
      </c>
      <c r="B108">
        <v>66.91</v>
      </c>
      <c r="C108">
        <v>67.95</v>
      </c>
      <c r="D108">
        <v>66.91</v>
      </c>
      <c r="E108">
        <v>67.3</v>
      </c>
      <c r="F108">
        <v>2800907</v>
      </c>
      <c r="G108">
        <v>188919739</v>
      </c>
    </row>
    <row r="109" spans="1:7" x14ac:dyDescent="0.25">
      <c r="A109" s="57">
        <v>44712</v>
      </c>
      <c r="B109">
        <v>66.11</v>
      </c>
      <c r="C109">
        <v>67.42</v>
      </c>
      <c r="D109">
        <v>65.599999999999994</v>
      </c>
      <c r="E109">
        <v>66.2</v>
      </c>
      <c r="F109">
        <v>8549353</v>
      </c>
      <c r="G109">
        <v>566351300</v>
      </c>
    </row>
    <row r="110" spans="1:7" x14ac:dyDescent="0.25">
      <c r="A110" s="57">
        <v>44711</v>
      </c>
      <c r="B110">
        <v>66.33</v>
      </c>
      <c r="C110">
        <v>66.75</v>
      </c>
      <c r="D110">
        <v>65.709999999999994</v>
      </c>
      <c r="E110">
        <v>66.27</v>
      </c>
      <c r="F110">
        <v>1714484</v>
      </c>
      <c r="G110">
        <v>113606998</v>
      </c>
    </row>
    <row r="111" spans="1:7" x14ac:dyDescent="0.25">
      <c r="A111" s="57">
        <v>44708</v>
      </c>
      <c r="B111">
        <v>65.52</v>
      </c>
      <c r="C111">
        <v>66.02</v>
      </c>
      <c r="D111">
        <v>64.790000000000006</v>
      </c>
      <c r="E111">
        <v>66.02</v>
      </c>
      <c r="F111">
        <v>2659850</v>
      </c>
      <c r="G111">
        <v>174485749</v>
      </c>
    </row>
    <row r="112" spans="1:7" x14ac:dyDescent="0.25">
      <c r="A112" s="57">
        <v>44707</v>
      </c>
      <c r="B112">
        <v>64.3</v>
      </c>
      <c r="C112">
        <v>65.540000000000006</v>
      </c>
      <c r="D112">
        <v>64.150000000000006</v>
      </c>
      <c r="E112">
        <v>65.2</v>
      </c>
      <c r="F112">
        <v>2741419</v>
      </c>
      <c r="G112">
        <v>178166957</v>
      </c>
    </row>
    <row r="113" spans="1:7" x14ac:dyDescent="0.25">
      <c r="A113" s="57">
        <v>44706</v>
      </c>
      <c r="B113">
        <v>64.31</v>
      </c>
      <c r="C113">
        <v>64.48</v>
      </c>
      <c r="D113">
        <v>63.29</v>
      </c>
      <c r="E113">
        <v>64</v>
      </c>
      <c r="F113">
        <v>2180008</v>
      </c>
      <c r="G113">
        <v>139239935</v>
      </c>
    </row>
    <row r="114" spans="1:7" x14ac:dyDescent="0.25">
      <c r="A114" s="57">
        <v>44705</v>
      </c>
      <c r="B114">
        <v>64.12</v>
      </c>
      <c r="C114">
        <v>65.08</v>
      </c>
      <c r="D114">
        <v>63.71</v>
      </c>
      <c r="E114">
        <v>63.71</v>
      </c>
      <c r="F114">
        <v>2312803</v>
      </c>
      <c r="G114">
        <v>148259624</v>
      </c>
    </row>
    <row r="115" spans="1:7" x14ac:dyDescent="0.25">
      <c r="A115" s="57">
        <v>44704</v>
      </c>
      <c r="B115">
        <v>64.599999999999994</v>
      </c>
      <c r="C115">
        <v>64.61</v>
      </c>
      <c r="D115">
        <v>63.15</v>
      </c>
      <c r="E115">
        <v>64.56</v>
      </c>
      <c r="F115">
        <v>2226726</v>
      </c>
      <c r="G115">
        <v>142952125</v>
      </c>
    </row>
    <row r="116" spans="1:7" x14ac:dyDescent="0.25">
      <c r="A116" s="57">
        <v>44701</v>
      </c>
      <c r="B116">
        <v>63.54</v>
      </c>
      <c r="C116">
        <v>65.3</v>
      </c>
      <c r="D116">
        <v>63.14</v>
      </c>
      <c r="E116">
        <v>63.3</v>
      </c>
      <c r="F116">
        <v>4037406</v>
      </c>
      <c r="G116">
        <v>258841330</v>
      </c>
    </row>
    <row r="117" spans="1:7" x14ac:dyDescent="0.25">
      <c r="A117" s="57">
        <v>44700</v>
      </c>
      <c r="B117">
        <v>64.03</v>
      </c>
      <c r="C117">
        <v>64.03</v>
      </c>
      <c r="D117">
        <v>61.99</v>
      </c>
      <c r="E117">
        <v>63.28</v>
      </c>
      <c r="F117">
        <v>3904945</v>
      </c>
      <c r="G117">
        <v>246280484</v>
      </c>
    </row>
    <row r="118" spans="1:7" x14ac:dyDescent="0.25">
      <c r="A118" s="57">
        <v>44699</v>
      </c>
      <c r="B118">
        <v>65.2</v>
      </c>
      <c r="C118">
        <v>65.86</v>
      </c>
      <c r="D118">
        <v>64.7</v>
      </c>
      <c r="E118">
        <v>64.760000000000005</v>
      </c>
      <c r="F118">
        <v>2660096</v>
      </c>
      <c r="G118">
        <v>173099330</v>
      </c>
    </row>
    <row r="119" spans="1:7" x14ac:dyDescent="0.25">
      <c r="A119" s="57">
        <v>44698</v>
      </c>
      <c r="B119">
        <v>64.08</v>
      </c>
      <c r="C119">
        <v>65.16</v>
      </c>
      <c r="D119">
        <v>63.91</v>
      </c>
      <c r="E119">
        <v>65.14</v>
      </c>
      <c r="F119">
        <v>2785107</v>
      </c>
      <c r="G119">
        <v>180691344</v>
      </c>
    </row>
    <row r="120" spans="1:7" x14ac:dyDescent="0.25">
      <c r="A120" s="57">
        <v>44697</v>
      </c>
      <c r="B120">
        <v>64.05</v>
      </c>
      <c r="C120">
        <v>64.599999999999994</v>
      </c>
      <c r="D120">
        <v>63.04</v>
      </c>
      <c r="E120">
        <v>63.56</v>
      </c>
      <c r="F120">
        <v>2472225</v>
      </c>
      <c r="G120">
        <v>157478470</v>
      </c>
    </row>
    <row r="121" spans="1:7" x14ac:dyDescent="0.25">
      <c r="A121" s="57">
        <v>44694</v>
      </c>
      <c r="B121">
        <v>63.65</v>
      </c>
      <c r="C121">
        <v>64.56</v>
      </c>
      <c r="D121">
        <v>62.92</v>
      </c>
      <c r="E121">
        <v>64.099999999999994</v>
      </c>
      <c r="F121">
        <v>3062818</v>
      </c>
      <c r="G121">
        <v>196114437</v>
      </c>
    </row>
    <row r="122" spans="1:7" x14ac:dyDescent="0.25">
      <c r="A122" s="57">
        <v>44693</v>
      </c>
      <c r="B122">
        <v>63</v>
      </c>
      <c r="C122">
        <v>63.83</v>
      </c>
      <c r="D122">
        <v>62.05</v>
      </c>
      <c r="E122">
        <v>63.51</v>
      </c>
      <c r="F122">
        <v>3339970</v>
      </c>
      <c r="G122">
        <v>210437105</v>
      </c>
    </row>
    <row r="123" spans="1:7" x14ac:dyDescent="0.25">
      <c r="A123" s="57">
        <v>44692</v>
      </c>
      <c r="B123">
        <v>62.28</v>
      </c>
      <c r="C123">
        <v>63.94</v>
      </c>
      <c r="D123">
        <v>62.01</v>
      </c>
      <c r="E123">
        <v>63.86</v>
      </c>
      <c r="F123">
        <v>4564813</v>
      </c>
      <c r="G123">
        <v>289446288</v>
      </c>
    </row>
    <row r="124" spans="1:7" x14ac:dyDescent="0.25">
      <c r="A124" s="57">
        <v>44691</v>
      </c>
      <c r="B124">
        <v>61.5</v>
      </c>
      <c r="C124">
        <v>62.4</v>
      </c>
      <c r="D124">
        <v>61.05</v>
      </c>
      <c r="E124">
        <v>61.13</v>
      </c>
      <c r="F124">
        <v>2562459</v>
      </c>
      <c r="G124">
        <v>157754655</v>
      </c>
    </row>
    <row r="125" spans="1:7" x14ac:dyDescent="0.25">
      <c r="A125" s="57">
        <v>44690</v>
      </c>
      <c r="B125">
        <v>61.69</v>
      </c>
      <c r="C125">
        <v>62.63</v>
      </c>
      <c r="D125">
        <v>60.56</v>
      </c>
      <c r="E125">
        <v>60.56</v>
      </c>
      <c r="F125">
        <v>2550726</v>
      </c>
      <c r="G125">
        <v>156037044</v>
      </c>
    </row>
    <row r="126" spans="1:7" x14ac:dyDescent="0.25">
      <c r="A126" s="57">
        <v>44687</v>
      </c>
      <c r="B126">
        <v>60.68</v>
      </c>
      <c r="C126">
        <v>62.47</v>
      </c>
      <c r="D126">
        <v>60.31</v>
      </c>
      <c r="E126">
        <v>62.08</v>
      </c>
      <c r="F126">
        <v>3781433</v>
      </c>
      <c r="G126">
        <v>233854771</v>
      </c>
    </row>
    <row r="127" spans="1:7" x14ac:dyDescent="0.25">
      <c r="A127" s="57">
        <v>44686</v>
      </c>
      <c r="B127">
        <v>63.4</v>
      </c>
      <c r="C127">
        <v>63.84</v>
      </c>
      <c r="D127">
        <v>60.74</v>
      </c>
      <c r="E127">
        <v>61</v>
      </c>
      <c r="F127">
        <v>3077742</v>
      </c>
      <c r="G127">
        <v>190439140</v>
      </c>
    </row>
    <row r="128" spans="1:7" x14ac:dyDescent="0.25">
      <c r="A128" s="57">
        <v>44685</v>
      </c>
      <c r="B128">
        <v>62.97</v>
      </c>
      <c r="C128">
        <v>63.27</v>
      </c>
      <c r="D128">
        <v>62.29</v>
      </c>
      <c r="E128">
        <v>62.33</v>
      </c>
      <c r="F128">
        <v>2525642</v>
      </c>
      <c r="G128">
        <v>158060924</v>
      </c>
    </row>
    <row r="129" spans="1:7" x14ac:dyDescent="0.25">
      <c r="A129" s="57">
        <v>44684</v>
      </c>
      <c r="B129">
        <v>62.32</v>
      </c>
      <c r="C129">
        <v>62.89</v>
      </c>
      <c r="D129">
        <v>61.6</v>
      </c>
      <c r="E129">
        <v>62.88</v>
      </c>
      <c r="F129">
        <v>3449636</v>
      </c>
      <c r="G129">
        <v>215573912</v>
      </c>
    </row>
    <row r="130" spans="1:7" x14ac:dyDescent="0.25">
      <c r="A130" s="57">
        <v>44683</v>
      </c>
      <c r="B130">
        <v>61.79</v>
      </c>
      <c r="C130">
        <v>63.12</v>
      </c>
      <c r="D130">
        <v>61.76</v>
      </c>
      <c r="E130">
        <v>62.22</v>
      </c>
      <c r="F130">
        <v>4880723</v>
      </c>
      <c r="G130">
        <v>304417311</v>
      </c>
    </row>
    <row r="131" spans="1:7" x14ac:dyDescent="0.25">
      <c r="A131" s="57">
        <v>44680</v>
      </c>
      <c r="B131">
        <v>67.099999999999994</v>
      </c>
      <c r="C131">
        <v>67.53</v>
      </c>
      <c r="D131">
        <v>66.430000000000007</v>
      </c>
      <c r="E131">
        <v>67.099999999999994</v>
      </c>
      <c r="F131">
        <v>6141085</v>
      </c>
      <c r="G131">
        <v>411667564</v>
      </c>
    </row>
    <row r="132" spans="1:7" x14ac:dyDescent="0.25">
      <c r="A132" s="57">
        <v>44679</v>
      </c>
      <c r="B132">
        <v>65</v>
      </c>
      <c r="C132">
        <v>66.88</v>
      </c>
      <c r="D132">
        <v>64.88</v>
      </c>
      <c r="E132">
        <v>66.510000000000005</v>
      </c>
      <c r="F132">
        <v>5497785</v>
      </c>
      <c r="G132">
        <v>363572502</v>
      </c>
    </row>
    <row r="133" spans="1:7" x14ac:dyDescent="0.25">
      <c r="A133" s="57">
        <v>44678</v>
      </c>
      <c r="B133">
        <v>63.79</v>
      </c>
      <c r="C133">
        <v>65.5</v>
      </c>
      <c r="D133">
        <v>62.53</v>
      </c>
      <c r="E133">
        <v>63.88</v>
      </c>
      <c r="F133">
        <v>5329559</v>
      </c>
      <c r="G133">
        <v>341775527</v>
      </c>
    </row>
    <row r="134" spans="1:7" x14ac:dyDescent="0.25">
      <c r="A134" s="57">
        <v>44677</v>
      </c>
      <c r="B134">
        <v>64.91</v>
      </c>
      <c r="C134">
        <v>65.12</v>
      </c>
      <c r="D134">
        <v>62.81</v>
      </c>
      <c r="E134">
        <v>62.91</v>
      </c>
      <c r="F134">
        <v>4784384</v>
      </c>
      <c r="G134">
        <v>304661411</v>
      </c>
    </row>
    <row r="135" spans="1:7" x14ac:dyDescent="0.25">
      <c r="A135" s="57">
        <v>44676</v>
      </c>
      <c r="B135">
        <v>63.73</v>
      </c>
      <c r="C135">
        <v>64.400000000000006</v>
      </c>
      <c r="D135">
        <v>62.96</v>
      </c>
      <c r="E135">
        <v>63.83</v>
      </c>
      <c r="F135">
        <v>4119685</v>
      </c>
      <c r="G135">
        <v>262532088</v>
      </c>
    </row>
    <row r="136" spans="1:7" x14ac:dyDescent="0.25">
      <c r="A136" s="57">
        <v>44673</v>
      </c>
      <c r="B136">
        <v>65.099999999999994</v>
      </c>
      <c r="C136">
        <v>65.87</v>
      </c>
      <c r="D136">
        <v>64.73</v>
      </c>
      <c r="E136">
        <v>64.73</v>
      </c>
      <c r="F136">
        <v>3535982</v>
      </c>
      <c r="G136">
        <v>230263849</v>
      </c>
    </row>
    <row r="137" spans="1:7" x14ac:dyDescent="0.25">
      <c r="A137" s="57">
        <v>44672</v>
      </c>
      <c r="B137">
        <v>65.62</v>
      </c>
      <c r="C137">
        <v>66.66</v>
      </c>
      <c r="D137">
        <v>65.13</v>
      </c>
      <c r="E137">
        <v>65.849999999999994</v>
      </c>
      <c r="F137">
        <v>3029738</v>
      </c>
      <c r="G137">
        <v>199997853</v>
      </c>
    </row>
    <row r="138" spans="1:7" x14ac:dyDescent="0.25">
      <c r="A138" s="57">
        <v>44671</v>
      </c>
      <c r="B138">
        <v>64.89</v>
      </c>
      <c r="C138">
        <v>66.2</v>
      </c>
      <c r="D138">
        <v>64.53</v>
      </c>
      <c r="E138">
        <v>65.349999999999994</v>
      </c>
      <c r="F138">
        <v>3107995</v>
      </c>
      <c r="G138">
        <v>203511159</v>
      </c>
    </row>
    <row r="139" spans="1:7" x14ac:dyDescent="0.25">
      <c r="A139" s="57">
        <v>44670</v>
      </c>
      <c r="B139">
        <v>63.4</v>
      </c>
      <c r="C139">
        <v>64.64</v>
      </c>
      <c r="D139">
        <v>63.01</v>
      </c>
      <c r="E139">
        <v>64.28</v>
      </c>
      <c r="F139">
        <v>2834276</v>
      </c>
      <c r="G139">
        <v>181530420</v>
      </c>
    </row>
    <row r="140" spans="1:7" x14ac:dyDescent="0.25">
      <c r="A140" s="57">
        <v>44665</v>
      </c>
      <c r="B140">
        <v>63.2</v>
      </c>
      <c r="C140">
        <v>63.96</v>
      </c>
      <c r="D140">
        <v>62.82</v>
      </c>
      <c r="E140">
        <v>63.32</v>
      </c>
      <c r="F140">
        <v>3459542</v>
      </c>
      <c r="G140">
        <v>218824343</v>
      </c>
    </row>
    <row r="141" spans="1:7" x14ac:dyDescent="0.25">
      <c r="A141" s="57">
        <v>44664</v>
      </c>
      <c r="B141">
        <v>62.28</v>
      </c>
      <c r="C141">
        <v>63.36</v>
      </c>
      <c r="D141">
        <v>61.88</v>
      </c>
      <c r="E141">
        <v>62.86</v>
      </c>
      <c r="F141">
        <v>2297064</v>
      </c>
      <c r="G141">
        <v>144132119</v>
      </c>
    </row>
    <row r="142" spans="1:7" x14ac:dyDescent="0.25">
      <c r="A142" s="57">
        <v>44663</v>
      </c>
      <c r="B142">
        <v>61.5</v>
      </c>
      <c r="C142">
        <v>63.15</v>
      </c>
      <c r="D142">
        <v>60.8</v>
      </c>
      <c r="E142">
        <v>62.5</v>
      </c>
      <c r="F142">
        <v>2791096</v>
      </c>
      <c r="G142">
        <v>173707680</v>
      </c>
    </row>
    <row r="143" spans="1:7" x14ac:dyDescent="0.25">
      <c r="A143" s="57">
        <v>44662</v>
      </c>
      <c r="B143">
        <v>62.55</v>
      </c>
      <c r="C143">
        <v>62.74</v>
      </c>
      <c r="D143">
        <v>61.52</v>
      </c>
      <c r="E143">
        <v>62.39</v>
      </c>
      <c r="F143">
        <v>3274607</v>
      </c>
      <c r="G143">
        <v>203719913</v>
      </c>
    </row>
    <row r="144" spans="1:7" x14ac:dyDescent="0.25">
      <c r="A144" s="57">
        <v>44659</v>
      </c>
      <c r="B144">
        <v>63.46</v>
      </c>
      <c r="C144">
        <v>64.14</v>
      </c>
      <c r="D144">
        <v>62.67</v>
      </c>
      <c r="E144">
        <v>63.22</v>
      </c>
      <c r="F144">
        <v>2477629</v>
      </c>
      <c r="G144">
        <v>156911559</v>
      </c>
    </row>
    <row r="145" spans="1:7" x14ac:dyDescent="0.25">
      <c r="A145" s="57">
        <v>44658</v>
      </c>
      <c r="B145">
        <v>62.44</v>
      </c>
      <c r="C145">
        <v>63.28</v>
      </c>
      <c r="D145">
        <v>62.08</v>
      </c>
      <c r="E145">
        <v>62.28</v>
      </c>
      <c r="F145">
        <v>2920342</v>
      </c>
      <c r="G145">
        <v>182347501</v>
      </c>
    </row>
    <row r="146" spans="1:7" x14ac:dyDescent="0.25">
      <c r="A146" s="57">
        <v>44657</v>
      </c>
      <c r="B146">
        <v>62.7</v>
      </c>
      <c r="C146">
        <v>62.95</v>
      </c>
      <c r="D146">
        <v>60.62</v>
      </c>
      <c r="E146">
        <v>62.23</v>
      </c>
      <c r="F146">
        <v>4539402</v>
      </c>
      <c r="G146">
        <v>280567750</v>
      </c>
    </row>
    <row r="147" spans="1:7" x14ac:dyDescent="0.25">
      <c r="A147" s="57">
        <v>44656</v>
      </c>
      <c r="B147">
        <v>64.489999999999995</v>
      </c>
      <c r="C147">
        <v>64.819999999999993</v>
      </c>
      <c r="D147">
        <v>62.62</v>
      </c>
      <c r="E147">
        <v>62.96</v>
      </c>
      <c r="F147">
        <v>3425810</v>
      </c>
      <c r="G147">
        <v>217011242</v>
      </c>
    </row>
    <row r="148" spans="1:7" x14ac:dyDescent="0.25">
      <c r="A148" s="57">
        <v>44655</v>
      </c>
      <c r="B148">
        <v>63.99</v>
      </c>
      <c r="C148">
        <v>64.540000000000006</v>
      </c>
      <c r="D148">
        <v>62.81</v>
      </c>
      <c r="E148">
        <v>64.260000000000005</v>
      </c>
      <c r="F148">
        <v>2538008</v>
      </c>
      <c r="G148">
        <v>162004301</v>
      </c>
    </row>
    <row r="149" spans="1:7" x14ac:dyDescent="0.25">
      <c r="A149" s="57">
        <v>44652</v>
      </c>
      <c r="B149">
        <v>64.010000000000005</v>
      </c>
      <c r="C149">
        <v>64.760000000000005</v>
      </c>
      <c r="D149">
        <v>63.31</v>
      </c>
      <c r="E149">
        <v>63.49</v>
      </c>
      <c r="F149">
        <v>2848350</v>
      </c>
      <c r="G149">
        <v>181901607</v>
      </c>
    </row>
    <row r="150" spans="1:7" x14ac:dyDescent="0.25">
      <c r="A150" s="57">
        <v>44651</v>
      </c>
      <c r="B150">
        <v>65.8</v>
      </c>
      <c r="C150">
        <v>65.97</v>
      </c>
      <c r="D150">
        <v>63.4</v>
      </c>
      <c r="E150">
        <v>63.81</v>
      </c>
      <c r="F150">
        <v>4179264</v>
      </c>
      <c r="G150">
        <v>267952646</v>
      </c>
    </row>
    <row r="151" spans="1:7" x14ac:dyDescent="0.25">
      <c r="A151" s="57">
        <v>44650</v>
      </c>
      <c r="B151">
        <v>66.430000000000007</v>
      </c>
      <c r="C151">
        <v>66.930000000000007</v>
      </c>
      <c r="D151">
        <v>64.95</v>
      </c>
      <c r="E151">
        <v>65.349999999999994</v>
      </c>
      <c r="F151">
        <v>3326372</v>
      </c>
      <c r="G151">
        <v>217830004</v>
      </c>
    </row>
    <row r="152" spans="1:7" x14ac:dyDescent="0.25">
      <c r="A152" s="57">
        <v>44649</v>
      </c>
      <c r="B152">
        <v>65.11</v>
      </c>
      <c r="C152">
        <v>68.16</v>
      </c>
      <c r="D152">
        <v>64.66</v>
      </c>
      <c r="E152">
        <v>66.849999999999994</v>
      </c>
      <c r="F152">
        <v>4830793</v>
      </c>
      <c r="G152">
        <v>321861989</v>
      </c>
    </row>
    <row r="153" spans="1:7" x14ac:dyDescent="0.25">
      <c r="A153" s="57">
        <v>44648</v>
      </c>
      <c r="B153">
        <v>63.39</v>
      </c>
      <c r="C153">
        <v>65.23</v>
      </c>
      <c r="D153">
        <v>63.3</v>
      </c>
      <c r="E153">
        <v>63.91</v>
      </c>
      <c r="F153">
        <v>2760387</v>
      </c>
      <c r="G153">
        <v>177418850</v>
      </c>
    </row>
    <row r="154" spans="1:7" x14ac:dyDescent="0.25">
      <c r="A154" s="57">
        <v>44645</v>
      </c>
      <c r="B154">
        <v>63.32</v>
      </c>
      <c r="C154">
        <v>64.099999999999994</v>
      </c>
      <c r="D154">
        <v>62.51</v>
      </c>
      <c r="E154">
        <v>63.21</v>
      </c>
      <c r="F154">
        <v>2499241</v>
      </c>
      <c r="G154">
        <v>158208055</v>
      </c>
    </row>
    <row r="155" spans="1:7" x14ac:dyDescent="0.25">
      <c r="A155" s="57">
        <v>44644</v>
      </c>
      <c r="B155">
        <v>63.35</v>
      </c>
      <c r="C155">
        <v>64.33</v>
      </c>
      <c r="D155">
        <v>62.47</v>
      </c>
      <c r="E155">
        <v>63.12</v>
      </c>
      <c r="F155">
        <v>2963436</v>
      </c>
      <c r="G155">
        <v>187436511</v>
      </c>
    </row>
    <row r="156" spans="1:7" x14ac:dyDescent="0.25">
      <c r="A156" s="57">
        <v>44643</v>
      </c>
      <c r="B156">
        <v>64.72</v>
      </c>
      <c r="C156">
        <v>64.83</v>
      </c>
      <c r="D156">
        <v>62.78</v>
      </c>
      <c r="E156">
        <v>63.32</v>
      </c>
      <c r="F156">
        <v>2832496</v>
      </c>
      <c r="G156">
        <v>180069541</v>
      </c>
    </row>
    <row r="157" spans="1:7" x14ac:dyDescent="0.25">
      <c r="A157" s="57">
        <v>44642</v>
      </c>
      <c r="B157">
        <v>63.78</v>
      </c>
      <c r="C157">
        <v>64.930000000000007</v>
      </c>
      <c r="D157">
        <v>63.1</v>
      </c>
      <c r="E157">
        <v>64.16</v>
      </c>
      <c r="F157">
        <v>3027640</v>
      </c>
      <c r="G157">
        <v>194579262</v>
      </c>
    </row>
    <row r="158" spans="1:7" x14ac:dyDescent="0.25">
      <c r="A158" s="57">
        <v>44641</v>
      </c>
      <c r="B158">
        <v>63.02</v>
      </c>
      <c r="C158">
        <v>63.92</v>
      </c>
      <c r="D158">
        <v>62.53</v>
      </c>
      <c r="E158">
        <v>63.32</v>
      </c>
      <c r="F158">
        <v>2621597</v>
      </c>
      <c r="G158">
        <v>166209258</v>
      </c>
    </row>
    <row r="159" spans="1:7" x14ac:dyDescent="0.25">
      <c r="A159" s="57">
        <v>44638</v>
      </c>
      <c r="B159">
        <v>63.87</v>
      </c>
      <c r="C159">
        <v>64.98</v>
      </c>
      <c r="D159">
        <v>62.21</v>
      </c>
      <c r="E159">
        <v>62.63</v>
      </c>
      <c r="F159">
        <v>8469566</v>
      </c>
      <c r="G159">
        <v>531053930</v>
      </c>
    </row>
    <row r="160" spans="1:7" x14ac:dyDescent="0.25">
      <c r="A160" s="57">
        <v>44637</v>
      </c>
      <c r="B160">
        <v>65.8</v>
      </c>
      <c r="C160">
        <v>65.91</v>
      </c>
      <c r="D160">
        <v>63.49</v>
      </c>
      <c r="E160">
        <v>64</v>
      </c>
      <c r="F160">
        <v>4486444</v>
      </c>
      <c r="G160">
        <v>287864583</v>
      </c>
    </row>
    <row r="161" spans="1:7" x14ac:dyDescent="0.25">
      <c r="A161" s="57">
        <v>44636</v>
      </c>
      <c r="B161">
        <v>64.31</v>
      </c>
      <c r="C161">
        <v>66.08</v>
      </c>
      <c r="D161">
        <v>63.25</v>
      </c>
      <c r="E161">
        <v>65.260000000000005</v>
      </c>
      <c r="F161">
        <v>6129054</v>
      </c>
      <c r="G161">
        <v>398124188</v>
      </c>
    </row>
    <row r="162" spans="1:7" x14ac:dyDescent="0.25">
      <c r="A162" s="57">
        <v>44635</v>
      </c>
      <c r="B162">
        <v>60.39</v>
      </c>
      <c r="C162">
        <v>62.85</v>
      </c>
      <c r="D162">
        <v>59.23</v>
      </c>
      <c r="E162">
        <v>62.14</v>
      </c>
      <c r="F162">
        <v>5067779</v>
      </c>
      <c r="G162">
        <v>310300958</v>
      </c>
    </row>
    <row r="163" spans="1:7" x14ac:dyDescent="0.25">
      <c r="A163" s="57">
        <v>44634</v>
      </c>
      <c r="B163">
        <v>60.16</v>
      </c>
      <c r="C163">
        <v>61.48</v>
      </c>
      <c r="D163">
        <v>59.68</v>
      </c>
      <c r="E163">
        <v>60.76</v>
      </c>
      <c r="F163">
        <v>4719598</v>
      </c>
      <c r="G163">
        <v>286234374</v>
      </c>
    </row>
    <row r="164" spans="1:7" x14ac:dyDescent="0.25">
      <c r="A164" s="57">
        <v>44631</v>
      </c>
      <c r="B164">
        <v>59.36</v>
      </c>
      <c r="C164">
        <v>61.62</v>
      </c>
      <c r="D164">
        <v>58.06</v>
      </c>
      <c r="E164">
        <v>58.59</v>
      </c>
      <c r="F164">
        <v>6157828</v>
      </c>
      <c r="G164">
        <v>366754293</v>
      </c>
    </row>
    <row r="165" spans="1:7" x14ac:dyDescent="0.25">
      <c r="A165" s="57">
        <v>44630</v>
      </c>
      <c r="B165">
        <v>61.36</v>
      </c>
      <c r="C165">
        <v>61.81</v>
      </c>
      <c r="D165">
        <v>57.33</v>
      </c>
      <c r="E165">
        <v>59.09</v>
      </c>
      <c r="F165">
        <v>6757062</v>
      </c>
      <c r="G165">
        <v>398156355</v>
      </c>
    </row>
    <row r="166" spans="1:7" x14ac:dyDescent="0.25">
      <c r="A166" s="57">
        <v>44629</v>
      </c>
      <c r="B166">
        <v>59.14</v>
      </c>
      <c r="C166">
        <v>61.36</v>
      </c>
      <c r="D166">
        <v>58.15</v>
      </c>
      <c r="E166">
        <v>61.36</v>
      </c>
      <c r="F166">
        <v>6946066</v>
      </c>
      <c r="G166">
        <v>418078048</v>
      </c>
    </row>
    <row r="167" spans="1:7" x14ac:dyDescent="0.25">
      <c r="A167" s="57">
        <v>44628</v>
      </c>
      <c r="B167">
        <v>56.44</v>
      </c>
      <c r="C167">
        <v>58.7</v>
      </c>
      <c r="D167">
        <v>56.43</v>
      </c>
      <c r="E167">
        <v>57</v>
      </c>
      <c r="F167">
        <v>6732058</v>
      </c>
      <c r="G167">
        <v>386784389</v>
      </c>
    </row>
    <row r="168" spans="1:7" x14ac:dyDescent="0.25">
      <c r="A168" s="57">
        <v>44627</v>
      </c>
      <c r="B168">
        <v>55.22</v>
      </c>
      <c r="C168">
        <v>59.45</v>
      </c>
      <c r="D168">
        <v>54.67</v>
      </c>
      <c r="E168">
        <v>57.39</v>
      </c>
      <c r="F168">
        <v>8645172</v>
      </c>
      <c r="G168">
        <v>496046219</v>
      </c>
    </row>
    <row r="169" spans="1:7" x14ac:dyDescent="0.25">
      <c r="A169" s="57">
        <v>44624</v>
      </c>
      <c r="B169">
        <v>58.85</v>
      </c>
      <c r="C169">
        <v>60.09</v>
      </c>
      <c r="D169">
        <v>56.81</v>
      </c>
      <c r="E169">
        <v>58</v>
      </c>
      <c r="F169">
        <v>9611532</v>
      </c>
      <c r="G169">
        <v>559639685</v>
      </c>
    </row>
    <row r="170" spans="1:7" x14ac:dyDescent="0.25">
      <c r="A170" s="57">
        <v>44623</v>
      </c>
      <c r="B170">
        <v>64</v>
      </c>
      <c r="C170">
        <v>64.41</v>
      </c>
      <c r="D170">
        <v>60</v>
      </c>
      <c r="E170">
        <v>60.21</v>
      </c>
      <c r="F170">
        <v>6123312</v>
      </c>
      <c r="G170">
        <v>377355286</v>
      </c>
    </row>
    <row r="171" spans="1:7" x14ac:dyDescent="0.25">
      <c r="A171" s="57">
        <v>44622</v>
      </c>
      <c r="B171">
        <v>65.2</v>
      </c>
      <c r="C171">
        <v>65.33</v>
      </c>
      <c r="D171">
        <v>63.05</v>
      </c>
      <c r="E171">
        <v>64.06</v>
      </c>
      <c r="F171">
        <v>8133642</v>
      </c>
      <c r="G171">
        <v>520770047</v>
      </c>
    </row>
    <row r="172" spans="1:7" x14ac:dyDescent="0.25">
      <c r="A172" s="57">
        <v>44621</v>
      </c>
      <c r="B172">
        <v>69.5</v>
      </c>
      <c r="C172">
        <v>70.489999999999995</v>
      </c>
      <c r="D172">
        <v>66.319999999999993</v>
      </c>
      <c r="E172">
        <v>66.44</v>
      </c>
      <c r="F172">
        <v>6811103</v>
      </c>
      <c r="G172">
        <v>459321746</v>
      </c>
    </row>
    <row r="173" spans="1:7" x14ac:dyDescent="0.25">
      <c r="A173" s="57">
        <v>44620</v>
      </c>
      <c r="B173">
        <v>69.900000000000006</v>
      </c>
      <c r="C173">
        <v>70.599999999999994</v>
      </c>
      <c r="D173">
        <v>68.17</v>
      </c>
      <c r="E173">
        <v>70.5</v>
      </c>
      <c r="F173">
        <v>4369828</v>
      </c>
      <c r="G173">
        <v>301314310</v>
      </c>
    </row>
    <row r="174" spans="1:7" x14ac:dyDescent="0.25">
      <c r="A174" s="57">
        <v>44617</v>
      </c>
      <c r="B174">
        <v>70.459999999999994</v>
      </c>
      <c r="C174">
        <v>72.099999999999994</v>
      </c>
      <c r="D174">
        <v>68.349999999999994</v>
      </c>
      <c r="E174">
        <v>72.06</v>
      </c>
      <c r="F174">
        <v>6292551</v>
      </c>
      <c r="G174">
        <v>444205894</v>
      </c>
    </row>
    <row r="175" spans="1:7" x14ac:dyDescent="0.25">
      <c r="A175" s="57">
        <v>44616</v>
      </c>
      <c r="B175">
        <v>69</v>
      </c>
      <c r="C175">
        <v>71.33</v>
      </c>
      <c r="D175">
        <v>67.849999999999994</v>
      </c>
      <c r="E175">
        <v>68.790000000000006</v>
      </c>
      <c r="F175">
        <v>8297015</v>
      </c>
      <c r="G175">
        <v>575222758</v>
      </c>
    </row>
    <row r="176" spans="1:7" x14ac:dyDescent="0.25">
      <c r="A176" s="57">
        <v>44615</v>
      </c>
      <c r="B176">
        <v>74.3</v>
      </c>
      <c r="C176">
        <v>75.25</v>
      </c>
      <c r="D176">
        <v>72.94</v>
      </c>
      <c r="E176">
        <v>73.569999999999993</v>
      </c>
      <c r="F176">
        <v>3345429</v>
      </c>
      <c r="G176">
        <v>247764659</v>
      </c>
    </row>
    <row r="177" spans="1:7" x14ac:dyDescent="0.25">
      <c r="A177" s="57">
        <v>44614</v>
      </c>
      <c r="B177">
        <v>71.48</v>
      </c>
      <c r="C177">
        <v>74.209999999999994</v>
      </c>
      <c r="D177">
        <v>71.099999999999994</v>
      </c>
      <c r="E177">
        <v>73.22</v>
      </c>
      <c r="F177">
        <v>3938250</v>
      </c>
      <c r="G177">
        <v>288189321</v>
      </c>
    </row>
    <row r="178" spans="1:7" x14ac:dyDescent="0.25">
      <c r="A178" s="57">
        <v>44613</v>
      </c>
      <c r="B178">
        <v>76.64</v>
      </c>
      <c r="C178">
        <v>77.069999999999993</v>
      </c>
      <c r="D178">
        <v>73.81</v>
      </c>
      <c r="E178">
        <v>74.03</v>
      </c>
      <c r="F178">
        <v>3466863</v>
      </c>
      <c r="G178">
        <v>260126588</v>
      </c>
    </row>
    <row r="179" spans="1:7" x14ac:dyDescent="0.25">
      <c r="A179" s="57">
        <v>44610</v>
      </c>
      <c r="B179">
        <v>76.510000000000005</v>
      </c>
      <c r="C179">
        <v>77.650000000000006</v>
      </c>
      <c r="D179">
        <v>75.25</v>
      </c>
      <c r="E179">
        <v>75.59</v>
      </c>
      <c r="F179">
        <v>2876383</v>
      </c>
      <c r="G179">
        <v>219062190</v>
      </c>
    </row>
    <row r="180" spans="1:7" x14ac:dyDescent="0.25">
      <c r="A180" s="57">
        <v>44609</v>
      </c>
      <c r="B180">
        <v>76.94</v>
      </c>
      <c r="C180">
        <v>77.900000000000006</v>
      </c>
      <c r="D180">
        <v>75.47</v>
      </c>
      <c r="E180">
        <v>76.06</v>
      </c>
      <c r="F180">
        <v>3129408</v>
      </c>
      <c r="G180">
        <v>239701750</v>
      </c>
    </row>
    <row r="181" spans="1:7" x14ac:dyDescent="0.25">
      <c r="A181" s="57">
        <v>44608</v>
      </c>
      <c r="B181">
        <v>75.489999999999995</v>
      </c>
      <c r="C181">
        <v>77.42</v>
      </c>
      <c r="D181">
        <v>75.2</v>
      </c>
      <c r="E181">
        <v>75.819999999999993</v>
      </c>
      <c r="F181">
        <v>3338076</v>
      </c>
      <c r="G181">
        <v>254545449</v>
      </c>
    </row>
    <row r="182" spans="1:7" x14ac:dyDescent="0.25">
      <c r="A182" s="57">
        <v>44607</v>
      </c>
      <c r="B182">
        <v>74.150000000000006</v>
      </c>
      <c r="C182">
        <v>75.459999999999994</v>
      </c>
      <c r="D182">
        <v>73.45</v>
      </c>
      <c r="E182">
        <v>75.38</v>
      </c>
      <c r="F182">
        <v>4255754</v>
      </c>
      <c r="G182">
        <v>319137295</v>
      </c>
    </row>
    <row r="183" spans="1:7" x14ac:dyDescent="0.25">
      <c r="A183" s="57">
        <v>44606</v>
      </c>
      <c r="B183">
        <v>71.97</v>
      </c>
      <c r="C183">
        <v>74.98</v>
      </c>
      <c r="D183">
        <v>71.739999999999995</v>
      </c>
      <c r="E183">
        <v>74.31</v>
      </c>
      <c r="F183">
        <v>6449171</v>
      </c>
      <c r="G183">
        <v>474251661</v>
      </c>
    </row>
    <row r="184" spans="1:7" x14ac:dyDescent="0.25">
      <c r="A184" s="57">
        <v>44603</v>
      </c>
      <c r="B184">
        <v>69.010000000000005</v>
      </c>
      <c r="C184">
        <v>75.36</v>
      </c>
      <c r="D184">
        <v>68.650000000000006</v>
      </c>
      <c r="E184">
        <v>74.44</v>
      </c>
      <c r="F184">
        <v>7685106</v>
      </c>
      <c r="G184">
        <v>562940647</v>
      </c>
    </row>
    <row r="185" spans="1:7" x14ac:dyDescent="0.25">
      <c r="A185" s="57">
        <v>44602</v>
      </c>
      <c r="B185">
        <v>70.540000000000006</v>
      </c>
      <c r="C185">
        <v>70.650000000000006</v>
      </c>
      <c r="D185">
        <v>69.2</v>
      </c>
      <c r="E185">
        <v>69.75</v>
      </c>
      <c r="F185">
        <v>2499973</v>
      </c>
      <c r="G185">
        <v>174848565</v>
      </c>
    </row>
    <row r="186" spans="1:7" x14ac:dyDescent="0.25">
      <c r="A186" s="57">
        <v>44601</v>
      </c>
      <c r="B186">
        <v>68.400000000000006</v>
      </c>
      <c r="C186">
        <v>70.959999999999994</v>
      </c>
      <c r="D186">
        <v>68.27</v>
      </c>
      <c r="E186">
        <v>70.540000000000006</v>
      </c>
      <c r="F186">
        <v>4477504</v>
      </c>
      <c r="G186">
        <v>314497526</v>
      </c>
    </row>
    <row r="187" spans="1:7" x14ac:dyDescent="0.25">
      <c r="A187" s="57">
        <v>44600</v>
      </c>
      <c r="B187">
        <v>67.45</v>
      </c>
      <c r="C187">
        <v>68.95</v>
      </c>
      <c r="D187">
        <v>66.73</v>
      </c>
      <c r="E187">
        <v>67.56</v>
      </c>
      <c r="F187">
        <v>2866739</v>
      </c>
      <c r="G187">
        <v>193850833</v>
      </c>
    </row>
    <row r="188" spans="1:7" x14ac:dyDescent="0.25">
      <c r="A188" s="57">
        <v>44599</v>
      </c>
      <c r="B188">
        <v>68.319999999999993</v>
      </c>
      <c r="C188">
        <v>68.650000000000006</v>
      </c>
      <c r="D188">
        <v>67.56</v>
      </c>
      <c r="E188">
        <v>67.56</v>
      </c>
      <c r="F188">
        <v>2619261</v>
      </c>
      <c r="G188">
        <v>177596479</v>
      </c>
    </row>
    <row r="189" spans="1:7" x14ac:dyDescent="0.25">
      <c r="A189" s="57">
        <v>44596</v>
      </c>
      <c r="B189">
        <v>70.38</v>
      </c>
      <c r="C189">
        <v>70.38</v>
      </c>
      <c r="D189">
        <v>67.25</v>
      </c>
      <c r="E189">
        <v>67.83</v>
      </c>
      <c r="F189">
        <v>3544933</v>
      </c>
      <c r="G189">
        <v>241149093</v>
      </c>
    </row>
    <row r="190" spans="1:7" x14ac:dyDescent="0.25">
      <c r="A190" s="57">
        <v>44595</v>
      </c>
      <c r="B190">
        <v>69.099999999999994</v>
      </c>
      <c r="C190">
        <v>70.45</v>
      </c>
      <c r="D190">
        <v>69.099999999999994</v>
      </c>
      <c r="E190">
        <v>69.69</v>
      </c>
      <c r="F190">
        <v>2636950</v>
      </c>
      <c r="G190">
        <v>184162704</v>
      </c>
    </row>
    <row r="191" spans="1:7" x14ac:dyDescent="0.25">
      <c r="A191" s="57">
        <v>44594</v>
      </c>
      <c r="B191">
        <v>70.36</v>
      </c>
      <c r="C191">
        <v>70.56</v>
      </c>
      <c r="D191">
        <v>69.239999999999995</v>
      </c>
      <c r="E191">
        <v>69.400000000000006</v>
      </c>
      <c r="F191">
        <v>2056085</v>
      </c>
      <c r="G191">
        <v>143309023</v>
      </c>
    </row>
    <row r="192" spans="1:7" x14ac:dyDescent="0.25">
      <c r="A192" s="57">
        <v>44593</v>
      </c>
      <c r="B192">
        <v>70</v>
      </c>
      <c r="C192">
        <v>70.92</v>
      </c>
      <c r="D192">
        <v>69.7</v>
      </c>
      <c r="E192">
        <v>70.16</v>
      </c>
      <c r="F192">
        <v>2186518</v>
      </c>
      <c r="G192">
        <v>153526973</v>
      </c>
    </row>
    <row r="193" spans="1:7" x14ac:dyDescent="0.25">
      <c r="A193" s="57">
        <v>44592</v>
      </c>
      <c r="B193">
        <v>70.62</v>
      </c>
      <c r="C193">
        <v>70.819999999999993</v>
      </c>
      <c r="D193">
        <v>69.19</v>
      </c>
      <c r="E193">
        <v>69.930000000000007</v>
      </c>
      <c r="F193">
        <v>2650761</v>
      </c>
      <c r="G193">
        <v>185268332</v>
      </c>
    </row>
    <row r="194" spans="1:7" x14ac:dyDescent="0.25">
      <c r="A194" s="57">
        <v>44589</v>
      </c>
      <c r="B194">
        <v>70.8</v>
      </c>
      <c r="C194">
        <v>70.8</v>
      </c>
      <c r="D194">
        <v>68.5</v>
      </c>
      <c r="E194">
        <v>69.87</v>
      </c>
      <c r="F194">
        <v>3281757</v>
      </c>
      <c r="G194">
        <v>227883206</v>
      </c>
    </row>
    <row r="195" spans="1:7" x14ac:dyDescent="0.25">
      <c r="A195" s="57">
        <v>44588</v>
      </c>
      <c r="B195">
        <v>69.459999999999994</v>
      </c>
      <c r="C195">
        <v>71.78</v>
      </c>
      <c r="D195">
        <v>69.31</v>
      </c>
      <c r="E195">
        <v>71.150000000000006</v>
      </c>
      <c r="F195">
        <v>2960980</v>
      </c>
      <c r="G195">
        <v>210337150</v>
      </c>
    </row>
    <row r="196" spans="1:7" x14ac:dyDescent="0.25">
      <c r="A196" s="57">
        <v>44587</v>
      </c>
      <c r="B196">
        <v>69.430000000000007</v>
      </c>
      <c r="C196">
        <v>71.069999999999993</v>
      </c>
      <c r="D196">
        <v>69.17</v>
      </c>
      <c r="E196">
        <v>70.510000000000005</v>
      </c>
      <c r="F196">
        <v>2931917</v>
      </c>
      <c r="G196">
        <v>206634382</v>
      </c>
    </row>
    <row r="197" spans="1:7" x14ac:dyDescent="0.25">
      <c r="A197" s="57">
        <v>44586</v>
      </c>
      <c r="B197">
        <v>69.2</v>
      </c>
      <c r="C197">
        <v>69.78</v>
      </c>
      <c r="D197">
        <v>68.02</v>
      </c>
      <c r="E197">
        <v>68.819999999999993</v>
      </c>
      <c r="F197">
        <v>3132631</v>
      </c>
      <c r="G197">
        <v>215913768</v>
      </c>
    </row>
    <row r="198" spans="1:7" x14ac:dyDescent="0.25">
      <c r="A198" s="57">
        <v>44585</v>
      </c>
      <c r="B198">
        <v>71.48</v>
      </c>
      <c r="C198">
        <v>72.56</v>
      </c>
      <c r="D198">
        <v>67.88</v>
      </c>
      <c r="E198">
        <v>68.3</v>
      </c>
      <c r="F198">
        <v>5020505</v>
      </c>
      <c r="G198">
        <v>347642366</v>
      </c>
    </row>
    <row r="199" spans="1:7" x14ac:dyDescent="0.25">
      <c r="A199" s="57">
        <v>44582</v>
      </c>
      <c r="B199">
        <v>72.040000000000006</v>
      </c>
      <c r="C199">
        <v>72.08</v>
      </c>
      <c r="D199">
        <v>71</v>
      </c>
      <c r="E199">
        <v>71.930000000000007</v>
      </c>
      <c r="F199">
        <v>4055043</v>
      </c>
      <c r="G199">
        <v>290512330</v>
      </c>
    </row>
    <row r="200" spans="1:7" x14ac:dyDescent="0.25">
      <c r="A200" s="57">
        <v>44581</v>
      </c>
      <c r="B200">
        <v>74</v>
      </c>
      <c r="C200">
        <v>74.53</v>
      </c>
      <c r="D200">
        <v>72.150000000000006</v>
      </c>
      <c r="E200">
        <v>73.2</v>
      </c>
      <c r="F200">
        <v>3532959</v>
      </c>
      <c r="G200">
        <v>258137618</v>
      </c>
    </row>
    <row r="201" spans="1:7" x14ac:dyDescent="0.25">
      <c r="A201" s="57">
        <v>44580</v>
      </c>
      <c r="B201">
        <v>74.09</v>
      </c>
      <c r="C201">
        <v>75.459999999999994</v>
      </c>
      <c r="D201">
        <v>73.650000000000006</v>
      </c>
      <c r="E201">
        <v>74.5</v>
      </c>
      <c r="F201">
        <v>3104068</v>
      </c>
      <c r="G201">
        <v>231520307</v>
      </c>
    </row>
    <row r="202" spans="1:7" x14ac:dyDescent="0.25">
      <c r="A202" s="57">
        <v>44579</v>
      </c>
      <c r="B202">
        <v>73.900000000000006</v>
      </c>
      <c r="C202">
        <v>75.209999999999994</v>
      </c>
      <c r="D202">
        <v>72.81</v>
      </c>
      <c r="E202">
        <v>74.64</v>
      </c>
      <c r="F202">
        <v>2955090</v>
      </c>
      <c r="G202">
        <v>219387117</v>
      </c>
    </row>
    <row r="203" spans="1:7" x14ac:dyDescent="0.25">
      <c r="A203" s="57">
        <v>44578</v>
      </c>
      <c r="B203">
        <v>75.16</v>
      </c>
      <c r="C203">
        <v>75.319999999999993</v>
      </c>
      <c r="D203">
        <v>73.48</v>
      </c>
      <c r="E203">
        <v>74.260000000000005</v>
      </c>
      <c r="F203">
        <v>1926199</v>
      </c>
      <c r="G203">
        <v>143008680</v>
      </c>
    </row>
    <row r="204" spans="1:7" x14ac:dyDescent="0.25">
      <c r="A204" s="57">
        <v>44575</v>
      </c>
      <c r="B204">
        <v>74.72</v>
      </c>
      <c r="C204">
        <v>75.650000000000006</v>
      </c>
      <c r="D204">
        <v>74.489999999999995</v>
      </c>
      <c r="E204">
        <v>74.790000000000006</v>
      </c>
      <c r="F204">
        <v>2448641</v>
      </c>
      <c r="G204">
        <v>183723844</v>
      </c>
    </row>
    <row r="205" spans="1:7" x14ac:dyDescent="0.25">
      <c r="A205" s="57">
        <v>44574</v>
      </c>
      <c r="B205">
        <v>73.209999999999994</v>
      </c>
      <c r="C205">
        <v>75.599999999999994</v>
      </c>
      <c r="D205">
        <v>73.2</v>
      </c>
      <c r="E205">
        <v>75.430000000000007</v>
      </c>
      <c r="F205">
        <v>3906108</v>
      </c>
      <c r="G205">
        <v>292962872</v>
      </c>
    </row>
    <row r="206" spans="1:7" x14ac:dyDescent="0.25">
      <c r="A206" s="57">
        <v>44573</v>
      </c>
      <c r="B206">
        <v>73.400000000000006</v>
      </c>
      <c r="C206">
        <v>74.040000000000006</v>
      </c>
      <c r="D206">
        <v>72.44</v>
      </c>
      <c r="E206">
        <v>73.42</v>
      </c>
      <c r="F206">
        <v>2946446</v>
      </c>
      <c r="G206">
        <v>215912793</v>
      </c>
    </row>
    <row r="207" spans="1:7" x14ac:dyDescent="0.25">
      <c r="A207" s="57">
        <v>44572</v>
      </c>
      <c r="B207">
        <v>73.540000000000006</v>
      </c>
      <c r="C207">
        <v>73.56</v>
      </c>
      <c r="D207">
        <v>71.91</v>
      </c>
      <c r="E207">
        <v>72.540000000000006</v>
      </c>
      <c r="F207">
        <v>2488494</v>
      </c>
      <c r="G207">
        <v>180427584</v>
      </c>
    </row>
    <row r="208" spans="1:7" x14ac:dyDescent="0.25">
      <c r="A208" s="57">
        <v>44571</v>
      </c>
      <c r="B208">
        <v>74.09</v>
      </c>
      <c r="C208">
        <v>74.48</v>
      </c>
      <c r="D208">
        <v>72.78</v>
      </c>
      <c r="E208">
        <v>73.05</v>
      </c>
      <c r="F208">
        <v>2384947</v>
      </c>
      <c r="G208">
        <v>174795703</v>
      </c>
    </row>
    <row r="209" spans="1:7" x14ac:dyDescent="0.25">
      <c r="A209" s="57">
        <v>44568</v>
      </c>
      <c r="B209">
        <v>75.040000000000006</v>
      </c>
      <c r="C209">
        <v>75.680000000000007</v>
      </c>
      <c r="D209">
        <v>73.37</v>
      </c>
      <c r="E209">
        <v>73.56</v>
      </c>
      <c r="F209">
        <v>2755179</v>
      </c>
      <c r="G209">
        <v>204204840</v>
      </c>
    </row>
    <row r="210" spans="1:7" x14ac:dyDescent="0.25">
      <c r="A210" s="57">
        <v>44567</v>
      </c>
      <c r="B210">
        <v>73.930000000000007</v>
      </c>
      <c r="C210">
        <v>76.430000000000007</v>
      </c>
      <c r="D210">
        <v>73.540000000000006</v>
      </c>
      <c r="E210">
        <v>74.91</v>
      </c>
      <c r="F210">
        <v>3602804</v>
      </c>
      <c r="G210">
        <v>270990893</v>
      </c>
    </row>
    <row r="211" spans="1:7" x14ac:dyDescent="0.25">
      <c r="A211" s="57">
        <v>44566</v>
      </c>
      <c r="B211">
        <v>72.400000000000006</v>
      </c>
      <c r="C211">
        <v>75.05</v>
      </c>
      <c r="D211">
        <v>72.400000000000006</v>
      </c>
      <c r="E211">
        <v>75</v>
      </c>
      <c r="F211">
        <v>5106683</v>
      </c>
      <c r="G211">
        <v>379588373</v>
      </c>
    </row>
    <row r="212" spans="1:7" x14ac:dyDescent="0.25">
      <c r="A212" s="57">
        <v>44565</v>
      </c>
      <c r="B212">
        <v>69.48</v>
      </c>
      <c r="C212">
        <v>72.63</v>
      </c>
      <c r="D212">
        <v>69.41</v>
      </c>
      <c r="E212">
        <v>72.11</v>
      </c>
      <c r="F212">
        <v>4936145</v>
      </c>
      <c r="G212">
        <v>353969057</v>
      </c>
    </row>
    <row r="213" spans="1:7" x14ac:dyDescent="0.25">
      <c r="A213" s="57">
        <v>44564</v>
      </c>
      <c r="B213">
        <v>68.5</v>
      </c>
      <c r="C213">
        <v>69.19</v>
      </c>
      <c r="D213">
        <v>67.89</v>
      </c>
      <c r="E213">
        <v>68.7</v>
      </c>
      <c r="F213">
        <v>2654611</v>
      </c>
      <c r="G213">
        <v>181965519</v>
      </c>
    </row>
    <row r="214" spans="1:7" x14ac:dyDescent="0.25">
      <c r="A214" s="57">
        <v>44560</v>
      </c>
      <c r="B214">
        <v>68.239999999999995</v>
      </c>
      <c r="C214">
        <v>68.59</v>
      </c>
      <c r="D214">
        <v>67.59</v>
      </c>
      <c r="E214">
        <v>67.59</v>
      </c>
      <c r="F214">
        <v>2237979</v>
      </c>
      <c r="G214">
        <v>151589306</v>
      </c>
    </row>
    <row r="215" spans="1:7" x14ac:dyDescent="0.25">
      <c r="A215" s="57">
        <v>44559</v>
      </c>
      <c r="B215">
        <v>69.599999999999994</v>
      </c>
      <c r="C215">
        <v>69.75</v>
      </c>
      <c r="D215">
        <v>68.180000000000007</v>
      </c>
      <c r="E215">
        <v>68.23</v>
      </c>
      <c r="F215">
        <v>2470115</v>
      </c>
      <c r="G215">
        <v>169246916</v>
      </c>
    </row>
    <row r="216" spans="1:7" x14ac:dyDescent="0.25">
      <c r="A216" s="57">
        <v>44558</v>
      </c>
      <c r="B216">
        <v>69.930000000000007</v>
      </c>
      <c r="C216">
        <v>70.540000000000006</v>
      </c>
      <c r="D216">
        <v>69.489999999999995</v>
      </c>
      <c r="E216">
        <v>69.599999999999994</v>
      </c>
      <c r="F216">
        <v>1494742</v>
      </c>
      <c r="G216">
        <v>104369604</v>
      </c>
    </row>
    <row r="217" spans="1:7" x14ac:dyDescent="0.25">
      <c r="A217" s="57">
        <v>44557</v>
      </c>
      <c r="B217">
        <v>69.88</v>
      </c>
      <c r="C217">
        <v>70.180000000000007</v>
      </c>
      <c r="D217">
        <v>69.5</v>
      </c>
      <c r="E217">
        <v>69.89</v>
      </c>
      <c r="F217">
        <v>1243078</v>
      </c>
      <c r="G217">
        <v>86733632</v>
      </c>
    </row>
    <row r="218" spans="1:7" x14ac:dyDescent="0.25">
      <c r="A218" s="57">
        <v>44553</v>
      </c>
      <c r="B218">
        <v>70.209999999999994</v>
      </c>
      <c r="C218">
        <v>70.53</v>
      </c>
      <c r="D218">
        <v>69.94</v>
      </c>
      <c r="E218">
        <v>70.09</v>
      </c>
      <c r="F218">
        <v>1620249</v>
      </c>
      <c r="G218">
        <v>113689809</v>
      </c>
    </row>
    <row r="219" spans="1:7" x14ac:dyDescent="0.25">
      <c r="A219" s="57">
        <v>44552</v>
      </c>
      <c r="B219">
        <v>68.7</v>
      </c>
      <c r="C219">
        <v>69.69</v>
      </c>
      <c r="D219">
        <v>68.16</v>
      </c>
      <c r="E219">
        <v>69.69</v>
      </c>
      <c r="F219">
        <v>1839788</v>
      </c>
      <c r="G219">
        <v>127487604</v>
      </c>
    </row>
    <row r="220" spans="1:7" x14ac:dyDescent="0.25">
      <c r="A220" s="57">
        <v>44551</v>
      </c>
      <c r="B220">
        <v>68.2</v>
      </c>
      <c r="C220">
        <v>68.8</v>
      </c>
      <c r="D220">
        <v>67.290000000000006</v>
      </c>
      <c r="E220">
        <v>68.62</v>
      </c>
      <c r="F220">
        <v>2264407</v>
      </c>
      <c r="G220">
        <v>154768612</v>
      </c>
    </row>
    <row r="221" spans="1:7" x14ac:dyDescent="0.25">
      <c r="A221" s="57">
        <v>44550</v>
      </c>
      <c r="B221">
        <v>66.7</v>
      </c>
      <c r="C221">
        <v>67.819999999999993</v>
      </c>
      <c r="D221">
        <v>66.48</v>
      </c>
      <c r="E221">
        <v>67.3</v>
      </c>
      <c r="F221">
        <v>4786790</v>
      </c>
      <c r="G221">
        <v>321553841</v>
      </c>
    </row>
    <row r="222" spans="1:7" x14ac:dyDescent="0.25">
      <c r="A222" s="57">
        <v>44547</v>
      </c>
      <c r="B222">
        <v>70.39</v>
      </c>
      <c r="C222">
        <v>70.650000000000006</v>
      </c>
      <c r="D222">
        <v>68.540000000000006</v>
      </c>
      <c r="E222">
        <v>68.75</v>
      </c>
      <c r="F222">
        <v>7737176</v>
      </c>
      <c r="G222">
        <v>535092513</v>
      </c>
    </row>
    <row r="223" spans="1:7" x14ac:dyDescent="0.25">
      <c r="A223" s="57">
        <v>44546</v>
      </c>
      <c r="B223">
        <v>72.52</v>
      </c>
      <c r="C223">
        <v>72.959999999999994</v>
      </c>
      <c r="D223">
        <v>71.02</v>
      </c>
      <c r="E223">
        <v>71.739999999999995</v>
      </c>
      <c r="F223">
        <v>3421998</v>
      </c>
      <c r="G223">
        <v>245793220</v>
      </c>
    </row>
    <row r="224" spans="1:7" x14ac:dyDescent="0.25">
      <c r="A224" s="57">
        <v>44545</v>
      </c>
      <c r="B224">
        <v>71.81</v>
      </c>
      <c r="C224">
        <v>72.400000000000006</v>
      </c>
      <c r="D224">
        <v>71.09</v>
      </c>
      <c r="E224">
        <v>71.12</v>
      </c>
      <c r="F224">
        <v>2931838</v>
      </c>
      <c r="G224">
        <v>209595477</v>
      </c>
    </row>
    <row r="225" spans="1:7" x14ac:dyDescent="0.25">
      <c r="A225" s="57">
        <v>44544</v>
      </c>
      <c r="B225">
        <v>73</v>
      </c>
      <c r="C225">
        <v>73.739999999999995</v>
      </c>
      <c r="D225">
        <v>71.47</v>
      </c>
      <c r="E225">
        <v>71.47</v>
      </c>
      <c r="F225">
        <v>4265644</v>
      </c>
      <c r="G225">
        <v>307747884</v>
      </c>
    </row>
    <row r="226" spans="1:7" x14ac:dyDescent="0.25">
      <c r="A226" s="57">
        <v>44543</v>
      </c>
      <c r="B226">
        <v>74.72</v>
      </c>
      <c r="C226">
        <v>76.11</v>
      </c>
      <c r="D226">
        <v>73.989999999999995</v>
      </c>
      <c r="E226">
        <v>74</v>
      </c>
      <c r="F226">
        <v>4680761</v>
      </c>
      <c r="G226">
        <v>350462649</v>
      </c>
    </row>
    <row r="227" spans="1:7" x14ac:dyDescent="0.25">
      <c r="A227" s="57">
        <v>44540</v>
      </c>
      <c r="B227">
        <v>73.2</v>
      </c>
      <c r="C227">
        <v>75.31</v>
      </c>
      <c r="D227">
        <v>71.010000000000005</v>
      </c>
      <c r="E227">
        <v>74.25</v>
      </c>
      <c r="F227">
        <v>7213204</v>
      </c>
      <c r="G227">
        <v>532158999</v>
      </c>
    </row>
    <row r="228" spans="1:7" x14ac:dyDescent="0.25">
      <c r="A228" s="57">
        <v>44539</v>
      </c>
      <c r="B228">
        <v>72.234999999999999</v>
      </c>
      <c r="C228">
        <v>73.418700000000001</v>
      </c>
      <c r="D228">
        <v>71.521500000000003</v>
      </c>
      <c r="E228">
        <v>72.344200000000001</v>
      </c>
      <c r="F228">
        <v>4118202</v>
      </c>
      <c r="G228">
        <v>298123323</v>
      </c>
    </row>
    <row r="229" spans="1:7" x14ac:dyDescent="0.25">
      <c r="A229" s="57">
        <v>44538</v>
      </c>
      <c r="B229">
        <v>72.873000000000005</v>
      </c>
      <c r="C229">
        <v>72.965400000000002</v>
      </c>
      <c r="D229">
        <v>70.7072</v>
      </c>
      <c r="E229">
        <v>72.042000000000002</v>
      </c>
      <c r="F229">
        <v>3961955</v>
      </c>
      <c r="G229">
        <v>284741146</v>
      </c>
    </row>
    <row r="230" spans="1:7" x14ac:dyDescent="0.25">
      <c r="A230" s="57">
        <v>44537</v>
      </c>
      <c r="B230">
        <v>72.931799999999996</v>
      </c>
      <c r="C230">
        <v>73.477400000000003</v>
      </c>
      <c r="D230">
        <v>72.478499999999997</v>
      </c>
      <c r="E230">
        <v>72.873000000000005</v>
      </c>
      <c r="F230">
        <v>4448965</v>
      </c>
      <c r="G230">
        <v>324320698</v>
      </c>
    </row>
    <row r="231" spans="1:7" x14ac:dyDescent="0.25">
      <c r="A231" s="57">
        <v>44536</v>
      </c>
      <c r="B231">
        <v>72.705100000000002</v>
      </c>
      <c r="C231">
        <v>72.990600000000001</v>
      </c>
      <c r="D231">
        <v>71.026200000000003</v>
      </c>
      <c r="E231">
        <v>71.748199999999997</v>
      </c>
      <c r="F231">
        <v>3346342</v>
      </c>
      <c r="G231">
        <v>240186200</v>
      </c>
    </row>
    <row r="232" spans="1:7" x14ac:dyDescent="0.25">
      <c r="A232" s="57">
        <v>44533</v>
      </c>
      <c r="B232">
        <v>72.998999999999995</v>
      </c>
      <c r="C232">
        <v>73.259200000000007</v>
      </c>
      <c r="D232">
        <v>71.286500000000004</v>
      </c>
      <c r="E232">
        <v>71.882499999999993</v>
      </c>
      <c r="F232">
        <v>4038910</v>
      </c>
      <c r="G232">
        <v>290863242</v>
      </c>
    </row>
    <row r="233" spans="1:7" x14ac:dyDescent="0.25">
      <c r="A233" s="57">
        <v>44532</v>
      </c>
      <c r="B233">
        <v>71.748199999999997</v>
      </c>
      <c r="C233">
        <v>73.3095</v>
      </c>
      <c r="D233">
        <v>71.437600000000003</v>
      </c>
      <c r="E233">
        <v>72.285399999999996</v>
      </c>
      <c r="F233">
        <v>4509378</v>
      </c>
      <c r="G233">
        <v>326129406</v>
      </c>
    </row>
    <row r="234" spans="1:7" x14ac:dyDescent="0.25">
      <c r="A234" s="57">
        <v>44531</v>
      </c>
      <c r="B234">
        <v>70.757599999999996</v>
      </c>
      <c r="C234">
        <v>73.066100000000006</v>
      </c>
      <c r="D234">
        <v>70.035700000000006</v>
      </c>
      <c r="E234">
        <v>72.688400000000001</v>
      </c>
      <c r="F234">
        <v>4977452</v>
      </c>
      <c r="G234">
        <v>359256628</v>
      </c>
    </row>
    <row r="235" spans="1:7" x14ac:dyDescent="0.25">
      <c r="A235" s="57">
        <v>44530</v>
      </c>
      <c r="B235">
        <v>68.617000000000004</v>
      </c>
      <c r="C235">
        <v>70.388199999999998</v>
      </c>
      <c r="D235">
        <v>67.517300000000006</v>
      </c>
      <c r="E235">
        <v>69.674700000000001</v>
      </c>
      <c r="F235">
        <v>7067667</v>
      </c>
      <c r="G235">
        <v>488640150</v>
      </c>
    </row>
    <row r="236" spans="1:7" x14ac:dyDescent="0.25">
      <c r="A236" s="57">
        <v>44529</v>
      </c>
      <c r="B236">
        <v>70.740799999999993</v>
      </c>
      <c r="C236">
        <v>70.975899999999996</v>
      </c>
      <c r="D236">
        <v>69.129099999999994</v>
      </c>
      <c r="E236">
        <v>69.506799999999998</v>
      </c>
      <c r="F236">
        <v>4583433</v>
      </c>
      <c r="G236">
        <v>319998738</v>
      </c>
    </row>
    <row r="237" spans="1:7" x14ac:dyDescent="0.25">
      <c r="A237" s="57">
        <v>44526</v>
      </c>
      <c r="B237">
        <v>71.3536</v>
      </c>
      <c r="C237">
        <v>71.840500000000006</v>
      </c>
      <c r="D237">
        <v>69.045100000000005</v>
      </c>
      <c r="E237">
        <v>69.808999999999997</v>
      </c>
      <c r="F237">
        <v>7604459</v>
      </c>
      <c r="G237">
        <v>536181797</v>
      </c>
    </row>
    <row r="238" spans="1:7" x14ac:dyDescent="0.25">
      <c r="A238" s="57">
        <v>44525</v>
      </c>
      <c r="B238">
        <v>74.694599999999994</v>
      </c>
      <c r="C238">
        <v>74.879300000000001</v>
      </c>
      <c r="D238">
        <v>73.712500000000006</v>
      </c>
      <c r="E238">
        <v>74.191000000000003</v>
      </c>
      <c r="F238">
        <v>1516573</v>
      </c>
      <c r="G238">
        <v>112552532</v>
      </c>
    </row>
    <row r="239" spans="1:7" x14ac:dyDescent="0.25">
      <c r="A239" s="57">
        <v>44524</v>
      </c>
      <c r="B239">
        <v>75.66</v>
      </c>
      <c r="C239">
        <v>75.769099999999995</v>
      </c>
      <c r="D239">
        <v>73.527799999999999</v>
      </c>
      <c r="E239">
        <v>74.182599999999994</v>
      </c>
      <c r="F239">
        <v>3648700</v>
      </c>
      <c r="G239">
        <v>271146036</v>
      </c>
    </row>
    <row r="240" spans="1:7" x14ac:dyDescent="0.25">
      <c r="A240" s="57">
        <v>44523</v>
      </c>
      <c r="B240">
        <v>75.550899999999999</v>
      </c>
      <c r="C240">
        <v>76.558199999999999</v>
      </c>
      <c r="D240">
        <v>75.248699999999999</v>
      </c>
      <c r="E240">
        <v>75.584500000000006</v>
      </c>
      <c r="F240">
        <v>2839143</v>
      </c>
      <c r="G240">
        <v>215146646</v>
      </c>
    </row>
    <row r="241" spans="1:7" x14ac:dyDescent="0.25">
      <c r="A241" s="57">
        <v>44522</v>
      </c>
      <c r="B241">
        <v>75.299099999999996</v>
      </c>
      <c r="C241">
        <v>76.776499999999999</v>
      </c>
      <c r="D241">
        <v>75.215100000000007</v>
      </c>
      <c r="E241">
        <v>76.365200000000002</v>
      </c>
      <c r="F241">
        <v>3005473</v>
      </c>
      <c r="G241">
        <v>229090903</v>
      </c>
    </row>
    <row r="242" spans="1:7" x14ac:dyDescent="0.25">
      <c r="A242" s="57">
        <v>44519</v>
      </c>
      <c r="B242">
        <v>76.390299999999996</v>
      </c>
      <c r="C242">
        <v>76.742900000000006</v>
      </c>
      <c r="D242">
        <v>74.761799999999994</v>
      </c>
      <c r="E242">
        <v>75.374600000000001</v>
      </c>
      <c r="F242">
        <v>5367170</v>
      </c>
      <c r="G242">
        <v>405940505</v>
      </c>
    </row>
    <row r="243" spans="1:7" x14ac:dyDescent="0.25">
      <c r="A243" s="57">
        <v>44518</v>
      </c>
      <c r="B243">
        <v>75.466899999999995</v>
      </c>
      <c r="C243">
        <v>76.919200000000004</v>
      </c>
      <c r="D243">
        <v>75.273899999999998</v>
      </c>
      <c r="E243">
        <v>76.306399999999996</v>
      </c>
      <c r="F243">
        <v>3739085</v>
      </c>
      <c r="G243">
        <v>285024894</v>
      </c>
    </row>
    <row r="244" spans="1:7" x14ac:dyDescent="0.25">
      <c r="A244" s="57">
        <v>44517</v>
      </c>
      <c r="B244">
        <v>74.980099999999993</v>
      </c>
      <c r="C244">
        <v>75.458600000000004</v>
      </c>
      <c r="D244">
        <v>74.535200000000003</v>
      </c>
      <c r="E244">
        <v>75.063999999999993</v>
      </c>
      <c r="F244">
        <v>2416796</v>
      </c>
      <c r="G244">
        <v>181424057</v>
      </c>
    </row>
    <row r="245" spans="1:7" x14ac:dyDescent="0.25">
      <c r="A245" s="57">
        <v>44516</v>
      </c>
      <c r="B245">
        <v>74.887699999999995</v>
      </c>
      <c r="C245">
        <v>75.399799999999999</v>
      </c>
      <c r="D245">
        <v>74.325299999999999</v>
      </c>
      <c r="E245">
        <v>74.887699999999995</v>
      </c>
      <c r="F245">
        <v>2829826</v>
      </c>
      <c r="G245">
        <v>211992985</v>
      </c>
    </row>
    <row r="246" spans="1:7" x14ac:dyDescent="0.25">
      <c r="A246" s="57">
        <v>44515</v>
      </c>
      <c r="B246">
        <v>73.678899999999999</v>
      </c>
      <c r="C246">
        <v>74.887699999999995</v>
      </c>
      <c r="D246">
        <v>73.578199999999995</v>
      </c>
      <c r="E246">
        <v>74.568700000000007</v>
      </c>
      <c r="F246">
        <v>2183385</v>
      </c>
      <c r="G246">
        <v>162543632</v>
      </c>
    </row>
    <row r="247" spans="1:7" x14ac:dyDescent="0.25">
      <c r="A247" s="57">
        <v>44512</v>
      </c>
      <c r="B247">
        <v>73.510999999999996</v>
      </c>
      <c r="C247">
        <v>73.922399999999996</v>
      </c>
      <c r="D247">
        <v>73.124899999999997</v>
      </c>
      <c r="E247">
        <v>73.779600000000002</v>
      </c>
      <c r="F247">
        <v>2270804</v>
      </c>
      <c r="G247">
        <v>167365343</v>
      </c>
    </row>
    <row r="248" spans="1:7" x14ac:dyDescent="0.25">
      <c r="A248" s="57">
        <v>44511</v>
      </c>
      <c r="B248">
        <v>73.787999999999997</v>
      </c>
      <c r="C248">
        <v>74.417599999999993</v>
      </c>
      <c r="D248">
        <v>73.217200000000005</v>
      </c>
      <c r="E248">
        <v>73.334699999999998</v>
      </c>
      <c r="F248">
        <v>3402304</v>
      </c>
      <c r="G248">
        <v>250823678</v>
      </c>
    </row>
    <row r="249" spans="1:7" x14ac:dyDescent="0.25">
      <c r="A249" s="57">
        <v>44510</v>
      </c>
      <c r="B249">
        <v>73.443899999999999</v>
      </c>
      <c r="C249">
        <v>74.207800000000006</v>
      </c>
      <c r="D249">
        <v>72.7303</v>
      </c>
      <c r="E249">
        <v>73.947500000000005</v>
      </c>
      <c r="F249">
        <v>3060415</v>
      </c>
      <c r="G249">
        <v>225600790</v>
      </c>
    </row>
    <row r="250" spans="1:7" x14ac:dyDescent="0.25">
      <c r="A250" s="57">
        <v>44509</v>
      </c>
      <c r="B250">
        <v>73.1584</v>
      </c>
      <c r="C250">
        <v>74.090199999999996</v>
      </c>
      <c r="D250">
        <v>73.091300000000004</v>
      </c>
      <c r="E250">
        <v>73.385099999999994</v>
      </c>
      <c r="F250">
        <v>2110502</v>
      </c>
      <c r="G250">
        <v>155143022</v>
      </c>
    </row>
    <row r="251" spans="1:7" x14ac:dyDescent="0.25">
      <c r="A251" s="57">
        <v>44508</v>
      </c>
      <c r="B251">
        <v>73.183599999999998</v>
      </c>
      <c r="C251">
        <v>73.603399999999993</v>
      </c>
      <c r="D251">
        <v>72.680000000000007</v>
      </c>
      <c r="E251">
        <v>73.2256</v>
      </c>
      <c r="F251">
        <v>1743606</v>
      </c>
      <c r="G251">
        <v>127581881</v>
      </c>
    </row>
    <row r="252" spans="1:7" x14ac:dyDescent="0.25">
      <c r="A252" s="57">
        <v>44505</v>
      </c>
      <c r="B252">
        <v>72.4953</v>
      </c>
      <c r="C252">
        <v>73.922399999999996</v>
      </c>
      <c r="D252">
        <v>72.411299999999997</v>
      </c>
      <c r="E252">
        <v>73.527799999999999</v>
      </c>
      <c r="F252">
        <v>3113146</v>
      </c>
      <c r="G252">
        <v>228702324</v>
      </c>
    </row>
    <row r="253" spans="1:7" x14ac:dyDescent="0.25">
      <c r="A253" s="57">
        <v>44504</v>
      </c>
      <c r="B253">
        <v>73.217200000000005</v>
      </c>
      <c r="C253">
        <v>74.073499999999996</v>
      </c>
      <c r="D253">
        <v>70.094399999999993</v>
      </c>
      <c r="E253">
        <v>73.032499999999999</v>
      </c>
      <c r="F253">
        <v>5162814</v>
      </c>
      <c r="G253">
        <v>375857391</v>
      </c>
    </row>
    <row r="254" spans="1:7" x14ac:dyDescent="0.25">
      <c r="A254" s="57">
        <v>44503</v>
      </c>
      <c r="B254">
        <v>72.612799999999993</v>
      </c>
      <c r="C254">
        <v>73.3095</v>
      </c>
      <c r="D254">
        <v>72.0839</v>
      </c>
      <c r="E254">
        <v>73.057699999999997</v>
      </c>
      <c r="F254">
        <v>2506822</v>
      </c>
      <c r="G254">
        <v>182567256</v>
      </c>
    </row>
    <row r="255" spans="1:7" x14ac:dyDescent="0.25">
      <c r="A255" s="57">
        <v>44502</v>
      </c>
      <c r="B255">
        <v>72.780699999999996</v>
      </c>
      <c r="C255">
        <v>73.259200000000007</v>
      </c>
      <c r="D255">
        <v>71.924400000000006</v>
      </c>
      <c r="E255">
        <v>73.108099999999993</v>
      </c>
      <c r="F255">
        <v>2856569</v>
      </c>
      <c r="G255">
        <v>207902562</v>
      </c>
    </row>
    <row r="256" spans="1:7" x14ac:dyDescent="0.25">
      <c r="A256" s="57">
        <v>44501</v>
      </c>
      <c r="B256">
        <v>72.193100000000001</v>
      </c>
      <c r="C256">
        <v>73.510999999999996</v>
      </c>
      <c r="D256">
        <v>72.025199999999998</v>
      </c>
      <c r="E256">
        <v>73.015699999999995</v>
      </c>
      <c r="F256">
        <v>2752651</v>
      </c>
      <c r="G256">
        <v>200812507</v>
      </c>
    </row>
    <row r="257" spans="1:7" x14ac:dyDescent="0.25">
      <c r="A257" s="57">
        <v>44498</v>
      </c>
      <c r="B257">
        <v>69.876199999999997</v>
      </c>
      <c r="C257">
        <v>72.050399999999996</v>
      </c>
      <c r="D257">
        <v>69.422899999999998</v>
      </c>
      <c r="E257">
        <v>71.974800000000002</v>
      </c>
      <c r="F257">
        <v>5211886</v>
      </c>
      <c r="G257">
        <v>373267362</v>
      </c>
    </row>
    <row r="258" spans="1:7" x14ac:dyDescent="0.25">
      <c r="A258" s="57">
        <v>44497</v>
      </c>
      <c r="B258">
        <v>69.439700000000002</v>
      </c>
      <c r="C258">
        <v>70.388199999999998</v>
      </c>
      <c r="D258">
        <v>69.254999999999995</v>
      </c>
      <c r="E258">
        <v>70.388199999999998</v>
      </c>
      <c r="F258">
        <v>2351057</v>
      </c>
      <c r="G258">
        <v>164765557</v>
      </c>
    </row>
    <row r="259" spans="1:7" x14ac:dyDescent="0.25">
      <c r="A259" s="57">
        <v>44496</v>
      </c>
      <c r="B259">
        <v>69.380899999999997</v>
      </c>
      <c r="C259">
        <v>70.598100000000002</v>
      </c>
      <c r="D259">
        <v>68.936000000000007</v>
      </c>
      <c r="E259">
        <v>70.161600000000007</v>
      </c>
      <c r="F259">
        <v>2832004</v>
      </c>
      <c r="G259">
        <v>197940393</v>
      </c>
    </row>
    <row r="260" spans="1:7" x14ac:dyDescent="0.25">
      <c r="A260" s="57"/>
    </row>
    <row r="261" spans="1:7" x14ac:dyDescent="0.25">
      <c r="A261" s="57"/>
    </row>
    <row r="262" spans="1:7" x14ac:dyDescent="0.25">
      <c r="A262" s="57"/>
    </row>
    <row r="263" spans="1:7" x14ac:dyDescent="0.25">
      <c r="A263" s="57"/>
    </row>
    <row r="264" spans="1:7" x14ac:dyDescent="0.25">
      <c r="A264" s="57"/>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4676EDA-6566-4AFF-B295-6B80DC04DFC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Beispielrechnung</vt:lpstr>
      <vt:lpstr>Beispielrechnung (2)</vt:lpstr>
      <vt:lpstr>Sheet3</vt:lpstr>
      <vt:lpstr>Daimler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Hanifan Shiddiqi</cp:lastModifiedBy>
  <cp:revision/>
  <dcterms:created xsi:type="dcterms:W3CDTF">2022-10-12T14:41:43Z</dcterms:created>
  <dcterms:modified xsi:type="dcterms:W3CDTF">2022-10-27T19:31:31Z</dcterms:modified>
  <cp:category/>
  <cp:contentStatus/>
</cp:coreProperties>
</file>