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trock\Seafile\altrf\Vorlesungen\Banking I - Risk\SS22\Additional material\"/>
    </mc:Choice>
  </mc:AlternateContent>
  <xr:revisionPtr revIDLastSave="0" documentId="13_ncr:1_{B697085E-36EB-4A42-9010-6FC0C1E59E61}" xr6:coauthVersionLast="47" xr6:coauthVersionMax="47" xr10:uidLastSave="{00000000-0000-0000-0000-000000000000}"/>
  <bookViews>
    <workbookView xWindow="-90" yWindow="-90" windowWidth="19380" windowHeight="10380" activeTab="2" xr2:uid="{00000000-000D-0000-FFFF-FFFF00000000}"/>
  </bookViews>
  <sheets>
    <sheet name="Rates" sheetId="3" r:id="rId1"/>
    <sheet name="VaR VCV" sheetId="6" r:id="rId2"/>
    <sheet name="Hist sim" sheetId="9" r:id="rId3"/>
  </sheets>
  <definedNames>
    <definedName name="_xlnm._FilterDatabase" localSheetId="2" hidden="1">'Hist sim'!$A$7:$O$258</definedName>
    <definedName name="_xlnm._FilterDatabase" localSheetId="0" hidden="1">Rates!$A$3:$G$254</definedName>
    <definedName name="_xlchart.v1.0" hidden="1">Rates!$F$5:$F$254</definedName>
    <definedName name="_xlchart.v1.1" hidden="1">'Hist sim'!$N$9:$N$258</definedName>
    <definedName name="_xlchart.v1.2" hidden="1">'Hist sim'!$N$9:$N$258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H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H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H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H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H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H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H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H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H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H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H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H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H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H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H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H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H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H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H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H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H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H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H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H199" i="9" s="1"/>
  <c r="C200" i="9"/>
  <c r="E200" i="9" s="1"/>
  <c r="C201" i="9"/>
  <c r="E201" i="9" s="1"/>
  <c r="C202" i="9"/>
  <c r="E202" i="9" s="1"/>
  <c r="C203" i="9"/>
  <c r="E203" i="9" s="1"/>
  <c r="C204" i="9"/>
  <c r="E204" i="9" s="1"/>
  <c r="C205" i="9"/>
  <c r="E205" i="9" s="1"/>
  <c r="C206" i="9"/>
  <c r="E206" i="9" s="1"/>
  <c r="C207" i="9"/>
  <c r="E207" i="9" s="1"/>
  <c r="H207" i="9" s="1"/>
  <c r="C208" i="9"/>
  <c r="E208" i="9" s="1"/>
  <c r="C209" i="9"/>
  <c r="E209" i="9" s="1"/>
  <c r="C210" i="9"/>
  <c r="E210" i="9" s="1"/>
  <c r="C211" i="9"/>
  <c r="E211" i="9" s="1"/>
  <c r="C212" i="9"/>
  <c r="E212" i="9" s="1"/>
  <c r="C213" i="9"/>
  <c r="E213" i="9" s="1"/>
  <c r="C214" i="9"/>
  <c r="E214" i="9" s="1"/>
  <c r="C215" i="9"/>
  <c r="E215" i="9" s="1"/>
  <c r="H215" i="9" s="1"/>
  <c r="C216" i="9"/>
  <c r="E216" i="9" s="1"/>
  <c r="C217" i="9"/>
  <c r="E217" i="9" s="1"/>
  <c r="C218" i="9"/>
  <c r="E218" i="9" s="1"/>
  <c r="C219" i="9"/>
  <c r="E219" i="9" s="1"/>
  <c r="C220" i="9"/>
  <c r="E220" i="9" s="1"/>
  <c r="C221" i="9"/>
  <c r="E221" i="9" s="1"/>
  <c r="C222" i="9"/>
  <c r="E222" i="9" s="1"/>
  <c r="C223" i="9"/>
  <c r="E223" i="9" s="1"/>
  <c r="H223" i="9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30" i="9"/>
  <c r="E230" i="9" s="1"/>
  <c r="C231" i="9"/>
  <c r="E231" i="9" s="1"/>
  <c r="H231" i="9" s="1"/>
  <c r="C232" i="9"/>
  <c r="E232" i="9" s="1"/>
  <c r="C233" i="9"/>
  <c r="E233" i="9" s="1"/>
  <c r="C234" i="9"/>
  <c r="E234" i="9" s="1"/>
  <c r="C235" i="9"/>
  <c r="E235" i="9" s="1"/>
  <c r="C236" i="9"/>
  <c r="E236" i="9" s="1"/>
  <c r="C237" i="9"/>
  <c r="E237" i="9" s="1"/>
  <c r="C238" i="9"/>
  <c r="E238" i="9" s="1"/>
  <c r="C239" i="9"/>
  <c r="E239" i="9" s="1"/>
  <c r="H239" i="9" s="1"/>
  <c r="C240" i="9"/>
  <c r="E240" i="9" s="1"/>
  <c r="C241" i="9"/>
  <c r="E241" i="9" s="1"/>
  <c r="C242" i="9"/>
  <c r="E242" i="9" s="1"/>
  <c r="C243" i="9"/>
  <c r="E243" i="9" s="1"/>
  <c r="C244" i="9"/>
  <c r="E244" i="9" s="1"/>
  <c r="C245" i="9"/>
  <c r="E245" i="9" s="1"/>
  <c r="C246" i="9"/>
  <c r="E246" i="9" s="1"/>
  <c r="C247" i="9"/>
  <c r="E247" i="9" s="1"/>
  <c r="C248" i="9"/>
  <c r="E248" i="9" s="1"/>
  <c r="C249" i="9"/>
  <c r="E249" i="9" s="1"/>
  <c r="C250" i="9"/>
  <c r="E250" i="9" s="1"/>
  <c r="C251" i="9"/>
  <c r="E251" i="9" s="1"/>
  <c r="C252" i="9"/>
  <c r="E252" i="9" s="1"/>
  <c r="C253" i="9"/>
  <c r="E253" i="9" s="1"/>
  <c r="C254" i="9"/>
  <c r="E254" i="9" s="1"/>
  <c r="C255" i="9"/>
  <c r="E255" i="9" s="1"/>
  <c r="C256" i="9"/>
  <c r="E256" i="9" s="1"/>
  <c r="C257" i="9"/>
  <c r="E257" i="9" s="1"/>
  <c r="C258" i="9"/>
  <c r="E258" i="9" s="1"/>
  <c r="B8" i="9"/>
  <c r="D8" i="9" s="1"/>
  <c r="B9" i="9"/>
  <c r="D9" i="9" s="1"/>
  <c r="B10" i="9"/>
  <c r="D10" i="9" s="1"/>
  <c r="B11" i="9"/>
  <c r="D11" i="9" s="1"/>
  <c r="B12" i="9"/>
  <c r="D12" i="9" s="1"/>
  <c r="G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G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G28" i="9" s="1"/>
  <c r="B29" i="9"/>
  <c r="D29" i="9" s="1"/>
  <c r="B30" i="9"/>
  <c r="D30" i="9" s="1"/>
  <c r="B31" i="9"/>
  <c r="D31" i="9" s="1"/>
  <c r="B32" i="9"/>
  <c r="D32" i="9" s="1"/>
  <c r="B33" i="9"/>
  <c r="D33" i="9" s="1"/>
  <c r="B34" i="9"/>
  <c r="D34" i="9" s="1"/>
  <c r="B35" i="9"/>
  <c r="D35" i="9" s="1"/>
  <c r="B36" i="9"/>
  <c r="D36" i="9" s="1"/>
  <c r="G36" i="9" s="1"/>
  <c r="B37" i="9"/>
  <c r="D37" i="9" s="1"/>
  <c r="B38" i="9"/>
  <c r="D38" i="9" s="1"/>
  <c r="B39" i="9"/>
  <c r="D39" i="9" s="1"/>
  <c r="B40" i="9"/>
  <c r="D40" i="9" s="1"/>
  <c r="B41" i="9"/>
  <c r="D41" i="9" s="1"/>
  <c r="B42" i="9"/>
  <c r="D42" i="9" s="1"/>
  <c r="B43" i="9"/>
  <c r="D43" i="9" s="1"/>
  <c r="B44" i="9"/>
  <c r="D44" i="9" s="1"/>
  <c r="G44" i="9" s="1"/>
  <c r="B45" i="9"/>
  <c r="D45" i="9" s="1"/>
  <c r="B46" i="9"/>
  <c r="D46" i="9" s="1"/>
  <c r="B47" i="9"/>
  <c r="D47" i="9" s="1"/>
  <c r="B48" i="9"/>
  <c r="D48" i="9" s="1"/>
  <c r="B49" i="9"/>
  <c r="D49" i="9" s="1"/>
  <c r="B50" i="9"/>
  <c r="D50" i="9" s="1"/>
  <c r="B51" i="9"/>
  <c r="D51" i="9" s="1"/>
  <c r="B52" i="9"/>
  <c r="D52" i="9" s="1"/>
  <c r="G52" i="9" s="1"/>
  <c r="B53" i="9"/>
  <c r="D53" i="9" s="1"/>
  <c r="B54" i="9"/>
  <c r="D54" i="9" s="1"/>
  <c r="B55" i="9"/>
  <c r="D55" i="9" s="1"/>
  <c r="B56" i="9"/>
  <c r="D56" i="9" s="1"/>
  <c r="B57" i="9"/>
  <c r="D57" i="9" s="1"/>
  <c r="B58" i="9"/>
  <c r="D58" i="9" s="1"/>
  <c r="B59" i="9"/>
  <c r="D59" i="9" s="1"/>
  <c r="B60" i="9"/>
  <c r="D60" i="9" s="1"/>
  <c r="G60" i="9" s="1"/>
  <c r="B61" i="9"/>
  <c r="D61" i="9" s="1"/>
  <c r="B62" i="9"/>
  <c r="D62" i="9" s="1"/>
  <c r="B63" i="9"/>
  <c r="D63" i="9" s="1"/>
  <c r="B64" i="9"/>
  <c r="D64" i="9" s="1"/>
  <c r="B65" i="9"/>
  <c r="D65" i="9" s="1"/>
  <c r="B66" i="9"/>
  <c r="D66" i="9" s="1"/>
  <c r="B67" i="9"/>
  <c r="D67" i="9" s="1"/>
  <c r="B68" i="9"/>
  <c r="D68" i="9" s="1"/>
  <c r="G68" i="9" s="1"/>
  <c r="B69" i="9"/>
  <c r="D69" i="9" s="1"/>
  <c r="B70" i="9"/>
  <c r="D70" i="9" s="1"/>
  <c r="B71" i="9"/>
  <c r="D71" i="9" s="1"/>
  <c r="B72" i="9"/>
  <c r="D72" i="9" s="1"/>
  <c r="B73" i="9"/>
  <c r="D73" i="9" s="1"/>
  <c r="B74" i="9"/>
  <c r="D74" i="9" s="1"/>
  <c r="B75" i="9"/>
  <c r="D75" i="9" s="1"/>
  <c r="B76" i="9"/>
  <c r="D76" i="9" s="1"/>
  <c r="G76" i="9" s="1"/>
  <c r="B77" i="9"/>
  <c r="D77" i="9" s="1"/>
  <c r="B78" i="9"/>
  <c r="D78" i="9" s="1"/>
  <c r="B79" i="9"/>
  <c r="D79" i="9" s="1"/>
  <c r="B80" i="9"/>
  <c r="D80" i="9" s="1"/>
  <c r="B81" i="9"/>
  <c r="D81" i="9" s="1"/>
  <c r="B82" i="9"/>
  <c r="D82" i="9" s="1"/>
  <c r="B83" i="9"/>
  <c r="D83" i="9" s="1"/>
  <c r="B84" i="9"/>
  <c r="D84" i="9" s="1"/>
  <c r="G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G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G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G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G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G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G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G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G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G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G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172" i="9"/>
  <c r="D172" i="9" s="1"/>
  <c r="G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G180" i="9" s="1"/>
  <c r="B181" i="9"/>
  <c r="D181" i="9" s="1"/>
  <c r="B182" i="9"/>
  <c r="D182" i="9" s="1"/>
  <c r="B183" i="9"/>
  <c r="D183" i="9" s="1"/>
  <c r="B184" i="9"/>
  <c r="D184" i="9" s="1"/>
  <c r="B185" i="9"/>
  <c r="D185" i="9" s="1"/>
  <c r="B186" i="9"/>
  <c r="D186" i="9" s="1"/>
  <c r="B187" i="9"/>
  <c r="D187" i="9" s="1"/>
  <c r="B188" i="9"/>
  <c r="D188" i="9" s="1"/>
  <c r="G188" i="9" s="1"/>
  <c r="B189" i="9"/>
  <c r="D189" i="9" s="1"/>
  <c r="B190" i="9"/>
  <c r="D190" i="9" s="1"/>
  <c r="B191" i="9"/>
  <c r="D191" i="9" s="1"/>
  <c r="B192" i="9"/>
  <c r="D192" i="9" s="1"/>
  <c r="B193" i="9"/>
  <c r="D193" i="9" s="1"/>
  <c r="B194" i="9"/>
  <c r="D194" i="9" s="1"/>
  <c r="B195" i="9"/>
  <c r="D195" i="9" s="1"/>
  <c r="B196" i="9"/>
  <c r="D196" i="9" s="1"/>
  <c r="G196" i="9" s="1"/>
  <c r="B197" i="9"/>
  <c r="D197" i="9" s="1"/>
  <c r="B198" i="9"/>
  <c r="D198" i="9" s="1"/>
  <c r="B199" i="9"/>
  <c r="D199" i="9" s="1"/>
  <c r="B200" i="9"/>
  <c r="D200" i="9" s="1"/>
  <c r="B201" i="9"/>
  <c r="D201" i="9" s="1"/>
  <c r="B202" i="9"/>
  <c r="D202" i="9" s="1"/>
  <c r="B203" i="9"/>
  <c r="D203" i="9" s="1"/>
  <c r="B204" i="9"/>
  <c r="D204" i="9" s="1"/>
  <c r="G204" i="9" s="1"/>
  <c r="B205" i="9"/>
  <c r="D205" i="9" s="1"/>
  <c r="B206" i="9"/>
  <c r="D206" i="9" s="1"/>
  <c r="B207" i="9"/>
  <c r="D207" i="9" s="1"/>
  <c r="B208" i="9"/>
  <c r="D208" i="9" s="1"/>
  <c r="B209" i="9"/>
  <c r="D209" i="9" s="1"/>
  <c r="B210" i="9"/>
  <c r="D210" i="9" s="1"/>
  <c r="B211" i="9"/>
  <c r="D211" i="9" s="1"/>
  <c r="B212" i="9"/>
  <c r="D212" i="9" s="1"/>
  <c r="G212" i="9" s="1"/>
  <c r="B213" i="9"/>
  <c r="D213" i="9" s="1"/>
  <c r="B214" i="9"/>
  <c r="D214" i="9" s="1"/>
  <c r="B215" i="9"/>
  <c r="D215" i="9" s="1"/>
  <c r="B216" i="9"/>
  <c r="D216" i="9" s="1"/>
  <c r="B217" i="9"/>
  <c r="D217" i="9" s="1"/>
  <c r="B218" i="9"/>
  <c r="D218" i="9" s="1"/>
  <c r="G218" i="9" s="1"/>
  <c r="B219" i="9"/>
  <c r="D219" i="9" s="1"/>
  <c r="B220" i="9"/>
  <c r="D220" i="9" s="1"/>
  <c r="G220" i="9" s="1"/>
  <c r="B221" i="9"/>
  <c r="D221" i="9" s="1"/>
  <c r="B222" i="9"/>
  <c r="D222" i="9" s="1"/>
  <c r="B223" i="9"/>
  <c r="D223" i="9" s="1"/>
  <c r="B224" i="9"/>
  <c r="D224" i="9" s="1"/>
  <c r="B225" i="9"/>
  <c r="D225" i="9" s="1"/>
  <c r="B226" i="9"/>
  <c r="D226" i="9" s="1"/>
  <c r="G226" i="9" s="1"/>
  <c r="B227" i="9"/>
  <c r="D227" i="9" s="1"/>
  <c r="B228" i="9"/>
  <c r="D228" i="9" s="1"/>
  <c r="G228" i="9" s="1"/>
  <c r="B229" i="9"/>
  <c r="D229" i="9" s="1"/>
  <c r="B230" i="9"/>
  <c r="D230" i="9" s="1"/>
  <c r="B231" i="9"/>
  <c r="D231" i="9" s="1"/>
  <c r="B232" i="9"/>
  <c r="D232" i="9" s="1"/>
  <c r="B233" i="9"/>
  <c r="D233" i="9" s="1"/>
  <c r="B234" i="9"/>
  <c r="D234" i="9" s="1"/>
  <c r="G234" i="9" s="1"/>
  <c r="B235" i="9"/>
  <c r="D235" i="9" s="1"/>
  <c r="B236" i="9"/>
  <c r="D236" i="9" s="1"/>
  <c r="G236" i="9" s="1"/>
  <c r="B237" i="9"/>
  <c r="D237" i="9" s="1"/>
  <c r="B238" i="9"/>
  <c r="D238" i="9" s="1"/>
  <c r="B239" i="9"/>
  <c r="D239" i="9" s="1"/>
  <c r="B240" i="9"/>
  <c r="D240" i="9" s="1"/>
  <c r="B241" i="9"/>
  <c r="D241" i="9" s="1"/>
  <c r="B242" i="9"/>
  <c r="D242" i="9" s="1"/>
  <c r="G242" i="9" s="1"/>
  <c r="B243" i="9"/>
  <c r="D243" i="9" s="1"/>
  <c r="B244" i="9"/>
  <c r="D244" i="9" s="1"/>
  <c r="G244" i="9" s="1"/>
  <c r="B245" i="9"/>
  <c r="D245" i="9" s="1"/>
  <c r="B246" i="9"/>
  <c r="D246" i="9" s="1"/>
  <c r="B247" i="9"/>
  <c r="D247" i="9" s="1"/>
  <c r="B248" i="9"/>
  <c r="D248" i="9" s="1"/>
  <c r="B249" i="9"/>
  <c r="D249" i="9" s="1"/>
  <c r="B250" i="9"/>
  <c r="D250" i="9" s="1"/>
  <c r="G250" i="9" s="1"/>
  <c r="B251" i="9"/>
  <c r="D251" i="9" s="1"/>
  <c r="B252" i="9"/>
  <c r="D252" i="9" s="1"/>
  <c r="G252" i="9" s="1"/>
  <c r="B253" i="9"/>
  <c r="D253" i="9" s="1"/>
  <c r="B254" i="9"/>
  <c r="D254" i="9" s="1"/>
  <c r="B255" i="9"/>
  <c r="D255" i="9" s="1"/>
  <c r="B256" i="9"/>
  <c r="D256" i="9" s="1"/>
  <c r="B257" i="9"/>
  <c r="D257" i="9" s="1"/>
  <c r="B258" i="9"/>
  <c r="D258" i="9" s="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I5" i="9" s="1"/>
  <c r="J5" i="9" s="1"/>
  <c r="N5" i="9" s="1"/>
  <c r="G210" i="9" l="1"/>
  <c r="G202" i="9"/>
  <c r="G194" i="9"/>
  <c r="G186" i="9"/>
  <c r="G178" i="9"/>
  <c r="G170" i="9"/>
  <c r="G162" i="9"/>
  <c r="G154" i="9"/>
  <c r="G146" i="9"/>
  <c r="G138" i="9"/>
  <c r="G130" i="9"/>
  <c r="H115" i="9"/>
  <c r="H107" i="9"/>
  <c r="H99" i="9"/>
  <c r="H91" i="9"/>
  <c r="H83" i="9"/>
  <c r="H75" i="9"/>
  <c r="H67" i="9"/>
  <c r="H59" i="9"/>
  <c r="H51" i="9"/>
  <c r="H43" i="9"/>
  <c r="H35" i="9"/>
  <c r="H27" i="9"/>
  <c r="H19" i="9"/>
  <c r="H11" i="9"/>
  <c r="G139" i="9"/>
  <c r="G131" i="9"/>
  <c r="G135" i="9"/>
  <c r="G254" i="9"/>
  <c r="G246" i="9"/>
  <c r="G238" i="9"/>
  <c r="G230" i="9"/>
  <c r="G206" i="9"/>
  <c r="G198" i="9"/>
  <c r="G190" i="9"/>
  <c r="G182" i="9"/>
  <c r="G174" i="9"/>
  <c r="G166" i="9"/>
  <c r="G158" i="9"/>
  <c r="G150" i="9"/>
  <c r="G142" i="9"/>
  <c r="G134" i="9"/>
  <c r="G126" i="9"/>
  <c r="G256" i="9"/>
  <c r="G248" i="9"/>
  <c r="G240" i="9"/>
  <c r="G232" i="9"/>
  <c r="G224" i="9"/>
  <c r="G208" i="9"/>
  <c r="G200" i="9"/>
  <c r="G192" i="9"/>
  <c r="G184" i="9"/>
  <c r="G176" i="9"/>
  <c r="G168" i="9"/>
  <c r="G160" i="9"/>
  <c r="G152" i="9"/>
  <c r="G144" i="9"/>
  <c r="G136" i="9"/>
  <c r="G128" i="9"/>
  <c r="G120" i="9"/>
  <c r="G112" i="9"/>
  <c r="G104" i="9"/>
  <c r="G96" i="9"/>
  <c r="G88" i="9"/>
  <c r="G80" i="9"/>
  <c r="G72" i="9"/>
  <c r="G64" i="9"/>
  <c r="G56" i="9"/>
  <c r="G48" i="9"/>
  <c r="G40" i="9"/>
  <c r="G32" i="9"/>
  <c r="G24" i="9"/>
  <c r="G16" i="9"/>
  <c r="H251" i="9"/>
  <c r="H243" i="9"/>
  <c r="H227" i="9"/>
  <c r="H219" i="9"/>
  <c r="H211" i="9"/>
  <c r="H187" i="9"/>
  <c r="H179" i="9"/>
  <c r="H155" i="9"/>
  <c r="H147" i="9"/>
  <c r="H139" i="9"/>
  <c r="H131" i="9"/>
  <c r="H123" i="9"/>
  <c r="G122" i="9"/>
  <c r="G118" i="9"/>
  <c r="G114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H257" i="9"/>
  <c r="H253" i="9"/>
  <c r="H249" i="9"/>
  <c r="H241" i="9"/>
  <c r="H237" i="9"/>
  <c r="H233" i="9"/>
  <c r="H229" i="9"/>
  <c r="H225" i="9"/>
  <c r="H213" i="9"/>
  <c r="H209" i="9"/>
  <c r="H201" i="9"/>
  <c r="H197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H69" i="9"/>
  <c r="H65" i="9"/>
  <c r="G127" i="9"/>
  <c r="G123" i="9"/>
  <c r="G255" i="9"/>
  <c r="G251" i="9"/>
  <c r="G247" i="9"/>
  <c r="G243" i="9"/>
  <c r="G239" i="9"/>
  <c r="G235" i="9"/>
  <c r="G231" i="9"/>
  <c r="G227" i="9"/>
  <c r="G223" i="9"/>
  <c r="G219" i="9"/>
  <c r="G215" i="9"/>
  <c r="G211" i="9"/>
  <c r="G207" i="9"/>
  <c r="G203" i="9"/>
  <c r="G199" i="9"/>
  <c r="G195" i="9"/>
  <c r="G191" i="9"/>
  <c r="G187" i="9"/>
  <c r="G183" i="9"/>
  <c r="G179" i="9"/>
  <c r="G175" i="9"/>
  <c r="G171" i="9"/>
  <c r="G167" i="9"/>
  <c r="G163" i="9"/>
  <c r="G159" i="9"/>
  <c r="G155" i="9"/>
  <c r="G151" i="9"/>
  <c r="G147" i="9"/>
  <c r="G143" i="9"/>
  <c r="G119" i="9"/>
  <c r="G115" i="9"/>
  <c r="G111" i="9"/>
  <c r="G107" i="9"/>
  <c r="G103" i="9"/>
  <c r="G99" i="9"/>
  <c r="G95" i="9"/>
  <c r="G91" i="9"/>
  <c r="G87" i="9"/>
  <c r="G83" i="9"/>
  <c r="G79" i="9"/>
  <c r="G75" i="9"/>
  <c r="G71" i="9"/>
  <c r="G67" i="9"/>
  <c r="G63" i="9"/>
  <c r="G59" i="9"/>
  <c r="G55" i="9"/>
  <c r="G51" i="9"/>
  <c r="G47" i="9"/>
  <c r="G43" i="9"/>
  <c r="G39" i="9"/>
  <c r="G35" i="9"/>
  <c r="G31" i="9"/>
  <c r="G27" i="9"/>
  <c r="G23" i="9"/>
  <c r="G19" i="9"/>
  <c r="G15" i="9"/>
  <c r="G11" i="9"/>
  <c r="H256" i="9"/>
  <c r="H252" i="9"/>
  <c r="H248" i="9"/>
  <c r="H244" i="9"/>
  <c r="H240" i="9"/>
  <c r="H236" i="9"/>
  <c r="H232" i="9"/>
  <c r="H228" i="9"/>
  <c r="H224" i="9"/>
  <c r="H220" i="9"/>
  <c r="H216" i="9"/>
  <c r="H212" i="9"/>
  <c r="H208" i="9"/>
  <c r="H204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245" i="9"/>
  <c r="H221" i="9"/>
  <c r="H217" i="9"/>
  <c r="H205" i="9"/>
  <c r="H193" i="9"/>
  <c r="H255" i="9"/>
  <c r="H247" i="9"/>
  <c r="H235" i="9"/>
  <c r="H203" i="9"/>
  <c r="H195" i="9"/>
  <c r="H171" i="9"/>
  <c r="H163" i="9"/>
  <c r="J6" i="9"/>
  <c r="H258" i="9"/>
  <c r="H254" i="9"/>
  <c r="H250" i="9"/>
  <c r="H246" i="9"/>
  <c r="H242" i="9"/>
  <c r="H238" i="9"/>
  <c r="H234" i="9"/>
  <c r="H230" i="9"/>
  <c r="J230" i="9" s="1"/>
  <c r="M230" i="9" s="1"/>
  <c r="H226" i="9"/>
  <c r="H222" i="9"/>
  <c r="H218" i="9"/>
  <c r="H214" i="9"/>
  <c r="H210" i="9"/>
  <c r="H206" i="9"/>
  <c r="H202" i="9"/>
  <c r="H198" i="9"/>
  <c r="J198" i="9" s="1"/>
  <c r="M198" i="9" s="1"/>
  <c r="H194" i="9"/>
  <c r="H190" i="9"/>
  <c r="H186" i="9"/>
  <c r="H182" i="9"/>
  <c r="H178" i="9"/>
  <c r="H174" i="9"/>
  <c r="H170" i="9"/>
  <c r="H166" i="9"/>
  <c r="J166" i="9" s="1"/>
  <c r="M166" i="9" s="1"/>
  <c r="H162" i="9"/>
  <c r="H158" i="9"/>
  <c r="H154" i="9"/>
  <c r="H150" i="9"/>
  <c r="H146" i="9"/>
  <c r="H142" i="9"/>
  <c r="H138" i="9"/>
  <c r="H134" i="9"/>
  <c r="J134" i="9" s="1"/>
  <c r="M134" i="9" s="1"/>
  <c r="H130" i="9"/>
  <c r="H126" i="9"/>
  <c r="H122" i="9"/>
  <c r="H118" i="9"/>
  <c r="H114" i="9"/>
  <c r="H110" i="9"/>
  <c r="H106" i="9"/>
  <c r="H102" i="9"/>
  <c r="J102" i="9" s="1"/>
  <c r="M102" i="9" s="1"/>
  <c r="H98" i="9"/>
  <c r="H94" i="9"/>
  <c r="H90" i="9"/>
  <c r="H86" i="9"/>
  <c r="H82" i="9"/>
  <c r="H78" i="9"/>
  <c r="H74" i="9"/>
  <c r="H70" i="9"/>
  <c r="J70" i="9" s="1"/>
  <c r="M70" i="9" s="1"/>
  <c r="H66" i="9"/>
  <c r="H62" i="9"/>
  <c r="H58" i="9"/>
  <c r="H54" i="9"/>
  <c r="H50" i="9"/>
  <c r="H46" i="9"/>
  <c r="H42" i="9"/>
  <c r="H38" i="9"/>
  <c r="J38" i="9" s="1"/>
  <c r="M38" i="9" s="1"/>
  <c r="H34" i="9"/>
  <c r="H30" i="9"/>
  <c r="H26" i="9"/>
  <c r="H22" i="9"/>
  <c r="H18" i="9"/>
  <c r="H14" i="9"/>
  <c r="H10" i="9"/>
  <c r="G216" i="9"/>
  <c r="I6" i="9"/>
  <c r="G258" i="9"/>
  <c r="G222" i="9"/>
  <c r="G214" i="9"/>
  <c r="G257" i="9"/>
  <c r="G253" i="9"/>
  <c r="G249" i="9"/>
  <c r="G245" i="9"/>
  <c r="G241" i="9"/>
  <c r="G237" i="9"/>
  <c r="G233" i="9"/>
  <c r="G229" i="9"/>
  <c r="G225" i="9"/>
  <c r="G221" i="9"/>
  <c r="G217" i="9"/>
  <c r="G213" i="9"/>
  <c r="G209" i="9"/>
  <c r="G205" i="9"/>
  <c r="G201" i="9"/>
  <c r="G197" i="9"/>
  <c r="G193" i="9"/>
  <c r="G189" i="9"/>
  <c r="G185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B17" i="6"/>
  <c r="B10" i="6"/>
  <c r="B23" i="6" s="1"/>
  <c r="M6" i="9" s="1"/>
  <c r="B9" i="6"/>
  <c r="I142" i="9" l="1"/>
  <c r="I256" i="9"/>
  <c r="I202" i="9"/>
  <c r="L202" i="9" s="1"/>
  <c r="J54" i="9"/>
  <c r="M54" i="9" s="1"/>
  <c r="J86" i="9"/>
  <c r="M86" i="9" s="1"/>
  <c r="J118" i="9"/>
  <c r="M118" i="9" s="1"/>
  <c r="J150" i="9"/>
  <c r="M150" i="9" s="1"/>
  <c r="J182" i="9"/>
  <c r="M182" i="9" s="1"/>
  <c r="J214" i="9"/>
  <c r="M214" i="9" s="1"/>
  <c r="J246" i="9"/>
  <c r="M246" i="9" s="1"/>
  <c r="J22" i="9"/>
  <c r="M22" i="9" s="1"/>
  <c r="I238" i="9"/>
  <c r="L238" i="9" s="1"/>
  <c r="I207" i="9"/>
  <c r="I247" i="9"/>
  <c r="L247" i="9" s="1"/>
  <c r="I90" i="9"/>
  <c r="L90" i="9" s="1"/>
  <c r="I119" i="9"/>
  <c r="L119" i="9" s="1"/>
  <c r="I88" i="9"/>
  <c r="I143" i="9"/>
  <c r="I21" i="9"/>
  <c r="L21" i="9" s="1"/>
  <c r="I37" i="9"/>
  <c r="L37" i="9" s="1"/>
  <c r="I53" i="9"/>
  <c r="I69" i="9"/>
  <c r="L69" i="9" s="1"/>
  <c r="I85" i="9"/>
  <c r="L85" i="9" s="1"/>
  <c r="I101" i="9"/>
  <c r="L101" i="9" s="1"/>
  <c r="I117" i="9"/>
  <c r="I133" i="9"/>
  <c r="I149" i="9"/>
  <c r="L149" i="9" s="1"/>
  <c r="I165" i="9"/>
  <c r="L165" i="9" s="1"/>
  <c r="I181" i="9"/>
  <c r="L181" i="9" s="1"/>
  <c r="I197" i="9"/>
  <c r="L197" i="9" s="1"/>
  <c r="I213" i="9"/>
  <c r="L213" i="9" s="1"/>
  <c r="I229" i="9"/>
  <c r="L229" i="9" s="1"/>
  <c r="I245" i="9"/>
  <c r="I224" i="9"/>
  <c r="J181" i="9"/>
  <c r="M181" i="9" s="1"/>
  <c r="I24" i="9"/>
  <c r="L24" i="9" s="1"/>
  <c r="I74" i="9"/>
  <c r="L74" i="9" s="1"/>
  <c r="J115" i="9"/>
  <c r="M115" i="9" s="1"/>
  <c r="J208" i="9"/>
  <c r="M208" i="9" s="1"/>
  <c r="J216" i="9"/>
  <c r="M216" i="9" s="1"/>
  <c r="B22" i="6"/>
  <c r="L6" i="9" s="1"/>
  <c r="L142" i="9" s="1"/>
  <c r="I183" i="9"/>
  <c r="I64" i="9"/>
  <c r="L64" i="9" s="1"/>
  <c r="I34" i="9"/>
  <c r="L34" i="9" s="1"/>
  <c r="I122" i="9"/>
  <c r="L122" i="9" s="1"/>
  <c r="J35" i="9"/>
  <c r="M35" i="9" s="1"/>
  <c r="J163" i="9"/>
  <c r="M163" i="9" s="1"/>
  <c r="J128" i="9"/>
  <c r="M128" i="9" s="1"/>
  <c r="J252" i="9"/>
  <c r="M252" i="9" s="1"/>
  <c r="J133" i="9"/>
  <c r="M133" i="9" s="1"/>
  <c r="J199" i="9"/>
  <c r="M199" i="9" s="1"/>
  <c r="J80" i="9"/>
  <c r="M80" i="9" s="1"/>
  <c r="J85" i="9"/>
  <c r="M85" i="9" s="1"/>
  <c r="I50" i="9"/>
  <c r="L50" i="9" s="1"/>
  <c r="I258" i="9"/>
  <c r="L258" i="9" s="1"/>
  <c r="J51" i="9"/>
  <c r="M51" i="9" s="1"/>
  <c r="J16" i="9"/>
  <c r="M16" i="9" s="1"/>
  <c r="J144" i="9"/>
  <c r="M144" i="9" s="1"/>
  <c r="J21" i="9"/>
  <c r="M21" i="9" s="1"/>
  <c r="J149" i="9"/>
  <c r="M149" i="9" s="1"/>
  <c r="I111" i="9"/>
  <c r="L111" i="9" s="1"/>
  <c r="J18" i="9"/>
  <c r="M18" i="9" s="1"/>
  <c r="J34" i="9"/>
  <c r="M34" i="9" s="1"/>
  <c r="J50" i="9"/>
  <c r="M50" i="9" s="1"/>
  <c r="J66" i="9"/>
  <c r="M66" i="9" s="1"/>
  <c r="J82" i="9"/>
  <c r="M82" i="9" s="1"/>
  <c r="J98" i="9"/>
  <c r="M98" i="9" s="1"/>
  <c r="J114" i="9"/>
  <c r="M114" i="9" s="1"/>
  <c r="J130" i="9"/>
  <c r="M130" i="9" s="1"/>
  <c r="J146" i="9"/>
  <c r="M146" i="9" s="1"/>
  <c r="J162" i="9"/>
  <c r="M162" i="9" s="1"/>
  <c r="J178" i="9"/>
  <c r="M178" i="9" s="1"/>
  <c r="J194" i="9"/>
  <c r="M194" i="9" s="1"/>
  <c r="J210" i="9"/>
  <c r="M210" i="9" s="1"/>
  <c r="J226" i="9"/>
  <c r="M226" i="9" s="1"/>
  <c r="J242" i="9"/>
  <c r="M242" i="9" s="1"/>
  <c r="J258" i="9"/>
  <c r="M258" i="9" s="1"/>
  <c r="J99" i="9"/>
  <c r="M99" i="9" s="1"/>
  <c r="J239" i="9"/>
  <c r="M239" i="9" s="1"/>
  <c r="J64" i="9"/>
  <c r="M64" i="9" s="1"/>
  <c r="J192" i="9"/>
  <c r="M192" i="9" s="1"/>
  <c r="J69" i="9"/>
  <c r="M69" i="9" s="1"/>
  <c r="J233" i="9"/>
  <c r="M233" i="9" s="1"/>
  <c r="J67" i="9"/>
  <c r="M67" i="9" s="1"/>
  <c r="J131" i="9"/>
  <c r="M131" i="9" s="1"/>
  <c r="J187" i="9"/>
  <c r="M187" i="9" s="1"/>
  <c r="J211" i="9"/>
  <c r="M211" i="9" s="1"/>
  <c r="J32" i="9"/>
  <c r="M32" i="9" s="1"/>
  <c r="J96" i="9"/>
  <c r="M96" i="9" s="1"/>
  <c r="J160" i="9"/>
  <c r="M160" i="9" s="1"/>
  <c r="J37" i="9"/>
  <c r="M37" i="9" s="1"/>
  <c r="J101" i="9"/>
  <c r="M101" i="9" s="1"/>
  <c r="J165" i="9"/>
  <c r="M165" i="9" s="1"/>
  <c r="J19" i="9"/>
  <c r="M19" i="9" s="1"/>
  <c r="J83" i="9"/>
  <c r="M83" i="9" s="1"/>
  <c r="J147" i="9"/>
  <c r="M147" i="9" s="1"/>
  <c r="J227" i="9"/>
  <c r="M227" i="9" s="1"/>
  <c r="J251" i="9"/>
  <c r="M251" i="9" s="1"/>
  <c r="J48" i="9"/>
  <c r="M48" i="9" s="1"/>
  <c r="J112" i="9"/>
  <c r="M112" i="9" s="1"/>
  <c r="J176" i="9"/>
  <c r="M176" i="9" s="1"/>
  <c r="J236" i="9"/>
  <c r="M236" i="9" s="1"/>
  <c r="J53" i="9"/>
  <c r="M53" i="9" s="1"/>
  <c r="J117" i="9"/>
  <c r="M117" i="9" s="1"/>
  <c r="J23" i="9"/>
  <c r="M23" i="9" s="1"/>
  <c r="J39" i="9"/>
  <c r="M39" i="9" s="1"/>
  <c r="J55" i="9"/>
  <c r="M55" i="9" s="1"/>
  <c r="J71" i="9"/>
  <c r="M71" i="9" s="1"/>
  <c r="J87" i="9"/>
  <c r="M87" i="9" s="1"/>
  <c r="J103" i="9"/>
  <c r="M103" i="9" s="1"/>
  <c r="J119" i="9"/>
  <c r="M119" i="9" s="1"/>
  <c r="J135" i="9"/>
  <c r="M135" i="9" s="1"/>
  <c r="J151" i="9"/>
  <c r="M151" i="9" s="1"/>
  <c r="J175" i="9"/>
  <c r="M175" i="9" s="1"/>
  <c r="J191" i="9"/>
  <c r="M191" i="9" s="1"/>
  <c r="J203" i="9"/>
  <c r="M203" i="9" s="1"/>
  <c r="J215" i="9"/>
  <c r="M215" i="9" s="1"/>
  <c r="J231" i="9"/>
  <c r="M231" i="9" s="1"/>
  <c r="J243" i="9"/>
  <c r="M243" i="9" s="1"/>
  <c r="J255" i="9"/>
  <c r="M255" i="9" s="1"/>
  <c r="J20" i="9"/>
  <c r="M20" i="9" s="1"/>
  <c r="J36" i="9"/>
  <c r="M36" i="9" s="1"/>
  <c r="J52" i="9"/>
  <c r="M52" i="9" s="1"/>
  <c r="J68" i="9"/>
  <c r="M68" i="9" s="1"/>
  <c r="J84" i="9"/>
  <c r="M84" i="9" s="1"/>
  <c r="J100" i="9"/>
  <c r="M100" i="9" s="1"/>
  <c r="J116" i="9"/>
  <c r="M116" i="9" s="1"/>
  <c r="J132" i="9"/>
  <c r="M132" i="9" s="1"/>
  <c r="J148" i="9"/>
  <c r="M148" i="9" s="1"/>
  <c r="J164" i="9"/>
  <c r="M164" i="9" s="1"/>
  <c r="J180" i="9"/>
  <c r="M180" i="9" s="1"/>
  <c r="J196" i="9"/>
  <c r="M196" i="9" s="1"/>
  <c r="J212" i="9"/>
  <c r="M212" i="9" s="1"/>
  <c r="J224" i="9"/>
  <c r="M224" i="9" s="1"/>
  <c r="J240" i="9"/>
  <c r="M240" i="9" s="1"/>
  <c r="J256" i="9"/>
  <c r="M256" i="9" s="1"/>
  <c r="J25" i="9"/>
  <c r="M25" i="9" s="1"/>
  <c r="J41" i="9"/>
  <c r="M41" i="9" s="1"/>
  <c r="J57" i="9"/>
  <c r="M57" i="9" s="1"/>
  <c r="J73" i="9"/>
  <c r="M73" i="9" s="1"/>
  <c r="J89" i="9"/>
  <c r="M89" i="9" s="1"/>
  <c r="J105" i="9"/>
  <c r="M105" i="9" s="1"/>
  <c r="J121" i="9"/>
  <c r="M121" i="9" s="1"/>
  <c r="J137" i="9"/>
  <c r="M137" i="9" s="1"/>
  <c r="J153" i="9"/>
  <c r="M153" i="9" s="1"/>
  <c r="J169" i="9"/>
  <c r="M169" i="9" s="1"/>
  <c r="J185" i="9"/>
  <c r="M185" i="9" s="1"/>
  <c r="J197" i="9"/>
  <c r="M197" i="9" s="1"/>
  <c r="J209" i="9"/>
  <c r="M209" i="9" s="1"/>
  <c r="J221" i="9"/>
  <c r="M221" i="9" s="1"/>
  <c r="J237" i="9"/>
  <c r="M237" i="9" s="1"/>
  <c r="J249" i="9"/>
  <c r="M249" i="9" s="1"/>
  <c r="J10" i="9"/>
  <c r="M10" i="9" s="1"/>
  <c r="J26" i="9"/>
  <c r="M26" i="9" s="1"/>
  <c r="J42" i="9"/>
  <c r="M42" i="9" s="1"/>
  <c r="J58" i="9"/>
  <c r="M58" i="9" s="1"/>
  <c r="J74" i="9"/>
  <c r="M74" i="9" s="1"/>
  <c r="J90" i="9"/>
  <c r="M90" i="9" s="1"/>
  <c r="J106" i="9"/>
  <c r="M106" i="9" s="1"/>
  <c r="J122" i="9"/>
  <c r="M122" i="9" s="1"/>
  <c r="J138" i="9"/>
  <c r="M138" i="9" s="1"/>
  <c r="J154" i="9"/>
  <c r="M154" i="9" s="1"/>
  <c r="J170" i="9"/>
  <c r="M170" i="9" s="1"/>
  <c r="J186" i="9"/>
  <c r="M186" i="9" s="1"/>
  <c r="J202" i="9"/>
  <c r="M202" i="9" s="1"/>
  <c r="J218" i="9"/>
  <c r="M218" i="9" s="1"/>
  <c r="J234" i="9"/>
  <c r="M234" i="9" s="1"/>
  <c r="J250" i="9"/>
  <c r="M250" i="9" s="1"/>
  <c r="J11" i="9"/>
  <c r="M11" i="9" s="1"/>
  <c r="J27" i="9"/>
  <c r="M27" i="9" s="1"/>
  <c r="J43" i="9"/>
  <c r="M43" i="9" s="1"/>
  <c r="J59" i="9"/>
  <c r="M59" i="9" s="1"/>
  <c r="J75" i="9"/>
  <c r="M75" i="9" s="1"/>
  <c r="J91" i="9"/>
  <c r="M91" i="9" s="1"/>
  <c r="J107" i="9"/>
  <c r="M107" i="9" s="1"/>
  <c r="J123" i="9"/>
  <c r="M123" i="9" s="1"/>
  <c r="J139" i="9"/>
  <c r="M139" i="9" s="1"/>
  <c r="J155" i="9"/>
  <c r="M155" i="9" s="1"/>
  <c r="J167" i="9"/>
  <c r="M167" i="9" s="1"/>
  <c r="J179" i="9"/>
  <c r="M179" i="9" s="1"/>
  <c r="J195" i="9"/>
  <c r="M195" i="9" s="1"/>
  <c r="J219" i="9"/>
  <c r="M219" i="9" s="1"/>
  <c r="J235" i="9"/>
  <c r="M235" i="9" s="1"/>
  <c r="J247" i="9"/>
  <c r="M247" i="9" s="1"/>
  <c r="J24" i="9"/>
  <c r="M24" i="9" s="1"/>
  <c r="J40" i="9"/>
  <c r="M40" i="9" s="1"/>
  <c r="J56" i="9"/>
  <c r="M56" i="9" s="1"/>
  <c r="J72" i="9"/>
  <c r="M72" i="9" s="1"/>
  <c r="J88" i="9"/>
  <c r="M88" i="9" s="1"/>
  <c r="J104" i="9"/>
  <c r="M104" i="9" s="1"/>
  <c r="J120" i="9"/>
  <c r="M120" i="9" s="1"/>
  <c r="J136" i="9"/>
  <c r="M136" i="9" s="1"/>
  <c r="J152" i="9"/>
  <c r="M152" i="9" s="1"/>
  <c r="J168" i="9"/>
  <c r="M168" i="9" s="1"/>
  <c r="J184" i="9"/>
  <c r="M184" i="9" s="1"/>
  <c r="J200" i="9"/>
  <c r="M200" i="9" s="1"/>
  <c r="J220" i="9"/>
  <c r="M220" i="9" s="1"/>
  <c r="J228" i="9"/>
  <c r="M228" i="9" s="1"/>
  <c r="J244" i="9"/>
  <c r="M244" i="9" s="1"/>
  <c r="J13" i="9"/>
  <c r="M13" i="9" s="1"/>
  <c r="J29" i="9"/>
  <c r="M29" i="9" s="1"/>
  <c r="J45" i="9"/>
  <c r="M45" i="9" s="1"/>
  <c r="J61" i="9"/>
  <c r="M61" i="9" s="1"/>
  <c r="J77" i="9"/>
  <c r="M77" i="9" s="1"/>
  <c r="J93" i="9"/>
  <c r="M93" i="9" s="1"/>
  <c r="J109" i="9"/>
  <c r="M109" i="9" s="1"/>
  <c r="J125" i="9"/>
  <c r="M125" i="9" s="1"/>
  <c r="J141" i="9"/>
  <c r="M141" i="9" s="1"/>
  <c r="J157" i="9"/>
  <c r="M157" i="9" s="1"/>
  <c r="J173" i="9"/>
  <c r="M173" i="9" s="1"/>
  <c r="J189" i="9"/>
  <c r="M189" i="9" s="1"/>
  <c r="J201" i="9"/>
  <c r="M201" i="9" s="1"/>
  <c r="J213" i="9"/>
  <c r="M213" i="9" s="1"/>
  <c r="J225" i="9"/>
  <c r="M225" i="9" s="1"/>
  <c r="J241" i="9"/>
  <c r="M241" i="9" s="1"/>
  <c r="J253" i="9"/>
  <c r="M253" i="9" s="1"/>
  <c r="J14" i="9"/>
  <c r="M14" i="9" s="1"/>
  <c r="J30" i="9"/>
  <c r="M30" i="9" s="1"/>
  <c r="J46" i="9"/>
  <c r="M46" i="9" s="1"/>
  <c r="J62" i="9"/>
  <c r="M62" i="9" s="1"/>
  <c r="J78" i="9"/>
  <c r="M78" i="9" s="1"/>
  <c r="J94" i="9"/>
  <c r="M94" i="9" s="1"/>
  <c r="J110" i="9"/>
  <c r="M110" i="9" s="1"/>
  <c r="J126" i="9"/>
  <c r="M126" i="9" s="1"/>
  <c r="J142" i="9"/>
  <c r="M142" i="9" s="1"/>
  <c r="J158" i="9"/>
  <c r="M158" i="9" s="1"/>
  <c r="J174" i="9"/>
  <c r="M174" i="9" s="1"/>
  <c r="J190" i="9"/>
  <c r="M190" i="9" s="1"/>
  <c r="J206" i="9"/>
  <c r="M206" i="9" s="1"/>
  <c r="J222" i="9"/>
  <c r="M222" i="9" s="1"/>
  <c r="J238" i="9"/>
  <c r="M238" i="9" s="1"/>
  <c r="J254" i="9"/>
  <c r="M254" i="9" s="1"/>
  <c r="J15" i="9"/>
  <c r="M15" i="9" s="1"/>
  <c r="J31" i="9"/>
  <c r="M31" i="9" s="1"/>
  <c r="J47" i="9"/>
  <c r="M47" i="9" s="1"/>
  <c r="J63" i="9"/>
  <c r="M63" i="9" s="1"/>
  <c r="J79" i="9"/>
  <c r="M79" i="9" s="1"/>
  <c r="J95" i="9"/>
  <c r="M95" i="9" s="1"/>
  <c r="J111" i="9"/>
  <c r="M111" i="9" s="1"/>
  <c r="J127" i="9"/>
  <c r="M127" i="9" s="1"/>
  <c r="J143" i="9"/>
  <c r="M143" i="9" s="1"/>
  <c r="J159" i="9"/>
  <c r="M159" i="9" s="1"/>
  <c r="J171" i="9"/>
  <c r="M171" i="9" s="1"/>
  <c r="J183" i="9"/>
  <c r="M183" i="9" s="1"/>
  <c r="J207" i="9"/>
  <c r="M207" i="9" s="1"/>
  <c r="J223" i="9"/>
  <c r="M223" i="9" s="1"/>
  <c r="J12" i="9"/>
  <c r="M12" i="9" s="1"/>
  <c r="J28" i="9"/>
  <c r="M28" i="9" s="1"/>
  <c r="J44" i="9"/>
  <c r="M44" i="9" s="1"/>
  <c r="J60" i="9"/>
  <c r="M60" i="9" s="1"/>
  <c r="J76" i="9"/>
  <c r="M76" i="9" s="1"/>
  <c r="J92" i="9"/>
  <c r="M92" i="9" s="1"/>
  <c r="J108" i="9"/>
  <c r="M108" i="9" s="1"/>
  <c r="J124" i="9"/>
  <c r="M124" i="9" s="1"/>
  <c r="J140" i="9"/>
  <c r="M140" i="9" s="1"/>
  <c r="J156" i="9"/>
  <c r="M156" i="9" s="1"/>
  <c r="J172" i="9"/>
  <c r="M172" i="9" s="1"/>
  <c r="J188" i="9"/>
  <c r="M188" i="9" s="1"/>
  <c r="J204" i="9"/>
  <c r="M204" i="9" s="1"/>
  <c r="J9" i="9"/>
  <c r="M9" i="9" s="1"/>
  <c r="J232" i="9"/>
  <c r="M232" i="9" s="1"/>
  <c r="J248" i="9"/>
  <c r="M248" i="9" s="1"/>
  <c r="J17" i="9"/>
  <c r="M17" i="9" s="1"/>
  <c r="J33" i="9"/>
  <c r="M33" i="9" s="1"/>
  <c r="J49" i="9"/>
  <c r="M49" i="9" s="1"/>
  <c r="J65" i="9"/>
  <c r="M65" i="9" s="1"/>
  <c r="J81" i="9"/>
  <c r="M81" i="9" s="1"/>
  <c r="J97" i="9"/>
  <c r="M97" i="9" s="1"/>
  <c r="J113" i="9"/>
  <c r="M113" i="9" s="1"/>
  <c r="J129" i="9"/>
  <c r="M129" i="9" s="1"/>
  <c r="J145" i="9"/>
  <c r="M145" i="9" s="1"/>
  <c r="J161" i="9"/>
  <c r="M161" i="9" s="1"/>
  <c r="J177" i="9"/>
  <c r="M177" i="9" s="1"/>
  <c r="J193" i="9"/>
  <c r="M193" i="9" s="1"/>
  <c r="J205" i="9"/>
  <c r="M205" i="9" s="1"/>
  <c r="J217" i="9"/>
  <c r="M217" i="9" s="1"/>
  <c r="J229" i="9"/>
  <c r="M229" i="9" s="1"/>
  <c r="J245" i="9"/>
  <c r="M245" i="9" s="1"/>
  <c r="J257" i="9"/>
  <c r="M257" i="9" s="1"/>
  <c r="I147" i="9"/>
  <c r="L147" i="9" s="1"/>
  <c r="N147" i="9" s="1"/>
  <c r="I215" i="9"/>
  <c r="L215" i="9" s="1"/>
  <c r="I32" i="9"/>
  <c r="L32" i="9" s="1"/>
  <c r="I104" i="9"/>
  <c r="L104" i="9" s="1"/>
  <c r="I10" i="9"/>
  <c r="L10" i="9" s="1"/>
  <c r="I54" i="9"/>
  <c r="L54" i="9" s="1"/>
  <c r="I98" i="9"/>
  <c r="L98" i="9" s="1"/>
  <c r="I154" i="9"/>
  <c r="L154" i="9" s="1"/>
  <c r="I44" i="9"/>
  <c r="L44" i="9" s="1"/>
  <c r="I17" i="9"/>
  <c r="L17" i="9" s="1"/>
  <c r="I33" i="9"/>
  <c r="L33" i="9" s="1"/>
  <c r="I49" i="9"/>
  <c r="L49" i="9" s="1"/>
  <c r="I65" i="9"/>
  <c r="L65" i="9" s="1"/>
  <c r="I81" i="9"/>
  <c r="L81" i="9" s="1"/>
  <c r="I97" i="9"/>
  <c r="L97" i="9" s="1"/>
  <c r="I113" i="9"/>
  <c r="L113" i="9" s="1"/>
  <c r="I129" i="9"/>
  <c r="L129" i="9" s="1"/>
  <c r="I145" i="9"/>
  <c r="L145" i="9" s="1"/>
  <c r="I161" i="9"/>
  <c r="L161" i="9" s="1"/>
  <c r="I177" i="9"/>
  <c r="L177" i="9" s="1"/>
  <c r="I193" i="9"/>
  <c r="L193" i="9" s="1"/>
  <c r="I209" i="9"/>
  <c r="L209" i="9" s="1"/>
  <c r="N209" i="9" s="1"/>
  <c r="I225" i="9"/>
  <c r="L225" i="9" s="1"/>
  <c r="N225" i="9" s="1"/>
  <c r="I241" i="9"/>
  <c r="L241" i="9" s="1"/>
  <c r="N241" i="9" s="1"/>
  <c r="I257" i="9"/>
  <c r="L257" i="9" s="1"/>
  <c r="I175" i="9"/>
  <c r="L175" i="9" s="1"/>
  <c r="I239" i="9"/>
  <c r="L239" i="9" s="1"/>
  <c r="I56" i="9"/>
  <c r="L56" i="9" s="1"/>
  <c r="N56" i="9" s="1"/>
  <c r="I212" i="9"/>
  <c r="L212" i="9" s="1"/>
  <c r="I26" i="9"/>
  <c r="L26" i="9" s="1"/>
  <c r="I70" i="9"/>
  <c r="L70" i="9" s="1"/>
  <c r="N70" i="9" s="1"/>
  <c r="I114" i="9"/>
  <c r="L114" i="9" s="1"/>
  <c r="I186" i="9"/>
  <c r="L186" i="9" s="1"/>
  <c r="I226" i="9"/>
  <c r="L226" i="9" s="1"/>
  <c r="I244" i="9"/>
  <c r="L244" i="9" s="1"/>
  <c r="I9" i="9"/>
  <c r="L9" i="9" s="1"/>
  <c r="I25" i="9"/>
  <c r="L25" i="9" s="1"/>
  <c r="I41" i="9"/>
  <c r="L41" i="9" s="1"/>
  <c r="I57" i="9"/>
  <c r="L57" i="9" s="1"/>
  <c r="I73" i="9"/>
  <c r="L73" i="9" s="1"/>
  <c r="I89" i="9"/>
  <c r="L89" i="9" s="1"/>
  <c r="I105" i="9"/>
  <c r="L105" i="9" s="1"/>
  <c r="I121" i="9"/>
  <c r="L121" i="9" s="1"/>
  <c r="I137" i="9"/>
  <c r="L137" i="9" s="1"/>
  <c r="I153" i="9"/>
  <c r="L153" i="9" s="1"/>
  <c r="I169" i="9"/>
  <c r="L169" i="9" s="1"/>
  <c r="I185" i="9"/>
  <c r="L185" i="9" s="1"/>
  <c r="I201" i="9"/>
  <c r="L201" i="9" s="1"/>
  <c r="I217" i="9"/>
  <c r="L217" i="9" s="1"/>
  <c r="I233" i="9"/>
  <c r="L233" i="9" s="1"/>
  <c r="I249" i="9"/>
  <c r="L249" i="9" s="1"/>
  <c r="I127" i="9"/>
  <c r="L127" i="9" s="1"/>
  <c r="I159" i="9"/>
  <c r="L159" i="9" s="1"/>
  <c r="I191" i="9"/>
  <c r="L191" i="9" s="1"/>
  <c r="I223" i="9"/>
  <c r="L223" i="9" s="1"/>
  <c r="I255" i="9"/>
  <c r="L255" i="9" s="1"/>
  <c r="I40" i="9"/>
  <c r="L40" i="9" s="1"/>
  <c r="I72" i="9"/>
  <c r="L72" i="9" s="1"/>
  <c r="I112" i="9"/>
  <c r="L112" i="9" s="1"/>
  <c r="I232" i="9"/>
  <c r="L232" i="9" s="1"/>
  <c r="I18" i="9"/>
  <c r="L18" i="9" s="1"/>
  <c r="I38" i="9"/>
  <c r="L38" i="9" s="1"/>
  <c r="N38" i="9" s="1"/>
  <c r="I58" i="9"/>
  <c r="L58" i="9" s="1"/>
  <c r="I82" i="9"/>
  <c r="L82" i="9" s="1"/>
  <c r="I102" i="9"/>
  <c r="L102" i="9" s="1"/>
  <c r="N102" i="9" s="1"/>
  <c r="I126" i="9"/>
  <c r="L126" i="9" s="1"/>
  <c r="I170" i="9"/>
  <c r="L170" i="9" s="1"/>
  <c r="I206" i="9"/>
  <c r="L206" i="9" s="1"/>
  <c r="I230" i="9"/>
  <c r="L230" i="9" s="1"/>
  <c r="N230" i="9" s="1"/>
  <c r="I163" i="9"/>
  <c r="L163" i="9" s="1"/>
  <c r="I148" i="9"/>
  <c r="L148" i="9" s="1"/>
  <c r="I51" i="9"/>
  <c r="L51" i="9" s="1"/>
  <c r="I76" i="9"/>
  <c r="L76" i="9" s="1"/>
  <c r="I13" i="9"/>
  <c r="L13" i="9" s="1"/>
  <c r="I29" i="9"/>
  <c r="L29" i="9" s="1"/>
  <c r="I45" i="9"/>
  <c r="L45" i="9" s="1"/>
  <c r="I61" i="9"/>
  <c r="L61" i="9" s="1"/>
  <c r="I77" i="9"/>
  <c r="L77" i="9" s="1"/>
  <c r="I93" i="9"/>
  <c r="L93" i="9" s="1"/>
  <c r="I109" i="9"/>
  <c r="L109" i="9" s="1"/>
  <c r="I125" i="9"/>
  <c r="L125" i="9" s="1"/>
  <c r="I141" i="9"/>
  <c r="L141" i="9" s="1"/>
  <c r="I157" i="9"/>
  <c r="L157" i="9" s="1"/>
  <c r="I173" i="9"/>
  <c r="L173" i="9" s="1"/>
  <c r="I189" i="9"/>
  <c r="L189" i="9" s="1"/>
  <c r="I205" i="9"/>
  <c r="L205" i="9" s="1"/>
  <c r="I221" i="9"/>
  <c r="L221" i="9" s="1"/>
  <c r="N221" i="9" s="1"/>
  <c r="I237" i="9"/>
  <c r="L237" i="9" s="1"/>
  <c r="N237" i="9" s="1"/>
  <c r="I253" i="9"/>
  <c r="L253" i="9" s="1"/>
  <c r="N253" i="9" s="1"/>
  <c r="I135" i="9"/>
  <c r="L135" i="9" s="1"/>
  <c r="I167" i="9"/>
  <c r="L167" i="9" s="1"/>
  <c r="I199" i="9"/>
  <c r="L199" i="9" s="1"/>
  <c r="I231" i="9"/>
  <c r="L231" i="9" s="1"/>
  <c r="I16" i="9"/>
  <c r="L16" i="9" s="1"/>
  <c r="I48" i="9"/>
  <c r="L48" i="9" s="1"/>
  <c r="I80" i="9"/>
  <c r="L80" i="9" s="1"/>
  <c r="I120" i="9"/>
  <c r="L120" i="9" s="1"/>
  <c r="I248" i="9"/>
  <c r="L248" i="9" s="1"/>
  <c r="I22" i="9"/>
  <c r="L22" i="9" s="1"/>
  <c r="I42" i="9"/>
  <c r="L42" i="9" s="1"/>
  <c r="N42" i="9" s="1"/>
  <c r="I66" i="9"/>
  <c r="L66" i="9" s="1"/>
  <c r="I86" i="9"/>
  <c r="L86" i="9" s="1"/>
  <c r="N86" i="9" s="1"/>
  <c r="I106" i="9"/>
  <c r="L106" i="9" s="1"/>
  <c r="I138" i="9"/>
  <c r="L138" i="9" s="1"/>
  <c r="I174" i="9"/>
  <c r="L174" i="9" s="1"/>
  <c r="I246" i="9"/>
  <c r="L246" i="9" s="1"/>
  <c r="I195" i="9"/>
  <c r="L195" i="9" s="1"/>
  <c r="I164" i="9"/>
  <c r="L164" i="9" s="1"/>
  <c r="I67" i="9"/>
  <c r="L67" i="9" s="1"/>
  <c r="N67" i="9" s="1"/>
  <c r="I227" i="9"/>
  <c r="L227" i="9" s="1"/>
  <c r="I108" i="9"/>
  <c r="L108" i="9" s="1"/>
  <c r="I180" i="9"/>
  <c r="L180" i="9" s="1"/>
  <c r="N180" i="9" s="1"/>
  <c r="I19" i="9"/>
  <c r="L19" i="9" s="1"/>
  <c r="I83" i="9"/>
  <c r="L83" i="9" s="1"/>
  <c r="I96" i="9"/>
  <c r="L96" i="9" s="1"/>
  <c r="I200" i="9"/>
  <c r="L200" i="9" s="1"/>
  <c r="I240" i="9"/>
  <c r="L240" i="9" s="1"/>
  <c r="I14" i="9"/>
  <c r="L14" i="9" s="1"/>
  <c r="I30" i="9"/>
  <c r="L30" i="9" s="1"/>
  <c r="I46" i="9"/>
  <c r="L46" i="9" s="1"/>
  <c r="N46" i="9" s="1"/>
  <c r="I62" i="9"/>
  <c r="L62" i="9" s="1"/>
  <c r="I78" i="9"/>
  <c r="L78" i="9" s="1"/>
  <c r="I94" i="9"/>
  <c r="L94" i="9" s="1"/>
  <c r="I110" i="9"/>
  <c r="L110" i="9" s="1"/>
  <c r="I130" i="9"/>
  <c r="L130" i="9" s="1"/>
  <c r="I158" i="9"/>
  <c r="L158" i="9" s="1"/>
  <c r="I190" i="9"/>
  <c r="L190" i="9" s="1"/>
  <c r="I218" i="9"/>
  <c r="L218" i="9" s="1"/>
  <c r="I242" i="9"/>
  <c r="L242" i="9" s="1"/>
  <c r="I131" i="9"/>
  <c r="L131" i="9" s="1"/>
  <c r="I12" i="9"/>
  <c r="L12" i="9" s="1"/>
  <c r="I132" i="9"/>
  <c r="L132" i="9" s="1"/>
  <c r="I196" i="9"/>
  <c r="L196" i="9" s="1"/>
  <c r="N196" i="9" s="1"/>
  <c r="I35" i="9"/>
  <c r="L35" i="9" s="1"/>
  <c r="I99" i="9"/>
  <c r="L99" i="9" s="1"/>
  <c r="N99" i="9" s="1"/>
  <c r="I139" i="9"/>
  <c r="L139" i="9" s="1"/>
  <c r="I171" i="9"/>
  <c r="L171" i="9" s="1"/>
  <c r="I203" i="9"/>
  <c r="L203" i="9" s="1"/>
  <c r="I235" i="9"/>
  <c r="L235" i="9" s="1"/>
  <c r="I20" i="9"/>
  <c r="L20" i="9" s="1"/>
  <c r="I52" i="9"/>
  <c r="L52" i="9" s="1"/>
  <c r="I84" i="9"/>
  <c r="L84" i="9" s="1"/>
  <c r="N84" i="9" s="1"/>
  <c r="I116" i="9"/>
  <c r="L116" i="9" s="1"/>
  <c r="I136" i="9"/>
  <c r="L136" i="9" s="1"/>
  <c r="I152" i="9"/>
  <c r="L152" i="9" s="1"/>
  <c r="I168" i="9"/>
  <c r="L168" i="9" s="1"/>
  <c r="I184" i="9"/>
  <c r="L184" i="9" s="1"/>
  <c r="I204" i="9"/>
  <c r="L204" i="9" s="1"/>
  <c r="N204" i="9" s="1"/>
  <c r="I220" i="9"/>
  <c r="L220" i="9" s="1"/>
  <c r="I252" i="9"/>
  <c r="L252" i="9" s="1"/>
  <c r="I23" i="9"/>
  <c r="L23" i="9" s="1"/>
  <c r="I39" i="9"/>
  <c r="L39" i="9" s="1"/>
  <c r="I55" i="9"/>
  <c r="L55" i="9" s="1"/>
  <c r="I71" i="9"/>
  <c r="L71" i="9" s="1"/>
  <c r="I87" i="9"/>
  <c r="L87" i="9" s="1"/>
  <c r="I103" i="9"/>
  <c r="L103" i="9" s="1"/>
  <c r="I146" i="9"/>
  <c r="L146" i="9" s="1"/>
  <c r="I162" i="9"/>
  <c r="L162" i="9" s="1"/>
  <c r="I178" i="9"/>
  <c r="L178" i="9" s="1"/>
  <c r="I194" i="9"/>
  <c r="L194" i="9" s="1"/>
  <c r="I210" i="9"/>
  <c r="L210" i="9" s="1"/>
  <c r="I222" i="9"/>
  <c r="L222" i="9" s="1"/>
  <c r="I234" i="9"/>
  <c r="L234" i="9" s="1"/>
  <c r="I250" i="9"/>
  <c r="L250" i="9" s="1"/>
  <c r="I115" i="9"/>
  <c r="L115" i="9" s="1"/>
  <c r="I151" i="9"/>
  <c r="L151" i="9" s="1"/>
  <c r="N151" i="9" s="1"/>
  <c r="I179" i="9"/>
  <c r="L179" i="9" s="1"/>
  <c r="I211" i="9"/>
  <c r="L211" i="9" s="1"/>
  <c r="N211" i="9" s="1"/>
  <c r="I243" i="9"/>
  <c r="L243" i="9" s="1"/>
  <c r="I28" i="9"/>
  <c r="L28" i="9" s="1"/>
  <c r="I60" i="9"/>
  <c r="L60" i="9" s="1"/>
  <c r="N60" i="9" s="1"/>
  <c r="I92" i="9"/>
  <c r="L92" i="9" s="1"/>
  <c r="I124" i="9"/>
  <c r="L124" i="9" s="1"/>
  <c r="I140" i="9"/>
  <c r="L140" i="9" s="1"/>
  <c r="I156" i="9"/>
  <c r="L156" i="9" s="1"/>
  <c r="I172" i="9"/>
  <c r="L172" i="9" s="1"/>
  <c r="I188" i="9"/>
  <c r="L188" i="9" s="1"/>
  <c r="I208" i="9"/>
  <c r="L208" i="9" s="1"/>
  <c r="I228" i="9"/>
  <c r="L228" i="9" s="1"/>
  <c r="I11" i="9"/>
  <c r="L11" i="9" s="1"/>
  <c r="I27" i="9"/>
  <c r="L27" i="9" s="1"/>
  <c r="I43" i="9"/>
  <c r="L43" i="9" s="1"/>
  <c r="I59" i="9"/>
  <c r="L59" i="9" s="1"/>
  <c r="I75" i="9"/>
  <c r="L75" i="9" s="1"/>
  <c r="I91" i="9"/>
  <c r="L91" i="9" s="1"/>
  <c r="I107" i="9"/>
  <c r="L107" i="9" s="1"/>
  <c r="I118" i="9"/>
  <c r="L118" i="9" s="1"/>
  <c r="I134" i="9"/>
  <c r="L134" i="9" s="1"/>
  <c r="N134" i="9" s="1"/>
  <c r="I150" i="9"/>
  <c r="L150" i="9" s="1"/>
  <c r="I166" i="9"/>
  <c r="L166" i="9" s="1"/>
  <c r="N166" i="9" s="1"/>
  <c r="I182" i="9"/>
  <c r="L182" i="9" s="1"/>
  <c r="I198" i="9"/>
  <c r="L198" i="9" s="1"/>
  <c r="N198" i="9" s="1"/>
  <c r="I214" i="9"/>
  <c r="L214" i="9" s="1"/>
  <c r="I254" i="9"/>
  <c r="L254" i="9" s="1"/>
  <c r="I123" i="9"/>
  <c r="L123" i="9" s="1"/>
  <c r="I155" i="9"/>
  <c r="L155" i="9" s="1"/>
  <c r="I187" i="9"/>
  <c r="L187" i="9" s="1"/>
  <c r="I219" i="9"/>
  <c r="L219" i="9" s="1"/>
  <c r="I251" i="9"/>
  <c r="L251" i="9" s="1"/>
  <c r="I36" i="9"/>
  <c r="L36" i="9" s="1"/>
  <c r="I68" i="9"/>
  <c r="L68" i="9" s="1"/>
  <c r="I100" i="9"/>
  <c r="L100" i="9" s="1"/>
  <c r="I128" i="9"/>
  <c r="L128" i="9" s="1"/>
  <c r="I144" i="9"/>
  <c r="L144" i="9" s="1"/>
  <c r="I160" i="9"/>
  <c r="L160" i="9" s="1"/>
  <c r="I176" i="9"/>
  <c r="L176" i="9" s="1"/>
  <c r="I192" i="9"/>
  <c r="L192" i="9" s="1"/>
  <c r="I216" i="9"/>
  <c r="L216" i="9" s="1"/>
  <c r="I236" i="9"/>
  <c r="L236" i="9" s="1"/>
  <c r="I15" i="9"/>
  <c r="L15" i="9" s="1"/>
  <c r="I31" i="9"/>
  <c r="L31" i="9" s="1"/>
  <c r="I47" i="9"/>
  <c r="L47" i="9" s="1"/>
  <c r="I63" i="9"/>
  <c r="L63" i="9" s="1"/>
  <c r="I79" i="9"/>
  <c r="L79" i="9" s="1"/>
  <c r="I95" i="9"/>
  <c r="L95" i="9" s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B2" i="6" s="1"/>
  <c r="B25" i="6" s="1"/>
  <c r="B32" i="6" s="1"/>
  <c r="E254" i="3"/>
  <c r="B3" i="6" s="1"/>
  <c r="B26" i="6" s="1"/>
  <c r="B33" i="6" s="1"/>
  <c r="E4" i="3"/>
  <c r="D4" i="3"/>
  <c r="N227" i="9" l="1"/>
  <c r="N30" i="9"/>
  <c r="N246" i="9"/>
  <c r="N100" i="9"/>
  <c r="N131" i="9"/>
  <c r="N78" i="9"/>
  <c r="N215" i="9"/>
  <c r="N14" i="9"/>
  <c r="N22" i="9"/>
  <c r="N202" i="9"/>
  <c r="N214" i="9"/>
  <c r="N242" i="9"/>
  <c r="N62" i="9"/>
  <c r="N217" i="9"/>
  <c r="N186" i="9"/>
  <c r="N223" i="9"/>
  <c r="N219" i="9"/>
  <c r="N150" i="9"/>
  <c r="N118" i="9"/>
  <c r="N228" i="9"/>
  <c r="N94" i="9"/>
  <c r="N182" i="9"/>
  <c r="N54" i="9"/>
  <c r="L53" i="9"/>
  <c r="N53" i="9" s="1"/>
  <c r="L207" i="9"/>
  <c r="N207" i="9" s="1"/>
  <c r="N110" i="9"/>
  <c r="L183" i="9"/>
  <c r="N183" i="9" s="1"/>
  <c r="N262" i="9" s="1"/>
  <c r="L224" i="9"/>
  <c r="N224" i="9" s="1"/>
  <c r="L133" i="9"/>
  <c r="N133" i="9" s="1"/>
  <c r="L143" i="9"/>
  <c r="N143" i="9" s="1"/>
  <c r="L256" i="9"/>
  <c r="N256" i="9" s="1"/>
  <c r="N142" i="9"/>
  <c r="L245" i="9"/>
  <c r="N245" i="9" s="1"/>
  <c r="L117" i="9"/>
  <c r="N117" i="9" s="1"/>
  <c r="L88" i="9"/>
  <c r="N88" i="9" s="1"/>
  <c r="N21" i="9"/>
  <c r="N144" i="9"/>
  <c r="N247" i="9"/>
  <c r="N197" i="9"/>
  <c r="N90" i="9"/>
  <c r="N119" i="9"/>
  <c r="N128" i="9"/>
  <c r="N80" i="9"/>
  <c r="N51" i="9"/>
  <c r="N149" i="9"/>
  <c r="N208" i="9"/>
  <c r="N85" i="9"/>
  <c r="N181" i="9"/>
  <c r="N163" i="9"/>
  <c r="N213" i="9"/>
  <c r="N37" i="9"/>
  <c r="N229" i="9"/>
  <c r="N47" i="9"/>
  <c r="N216" i="9"/>
  <c r="N243" i="9"/>
  <c r="N55" i="9"/>
  <c r="N52" i="9"/>
  <c r="N171" i="9"/>
  <c r="N240" i="9"/>
  <c r="N174" i="9"/>
  <c r="N120" i="9"/>
  <c r="N189" i="9"/>
  <c r="N125" i="9"/>
  <c r="N61" i="9"/>
  <c r="N76" i="9"/>
  <c r="N257" i="9"/>
  <c r="N101" i="9"/>
  <c r="N234" i="9"/>
  <c r="N184" i="9"/>
  <c r="N116" i="9"/>
  <c r="N235" i="9"/>
  <c r="N12" i="9"/>
  <c r="N106" i="9"/>
  <c r="N48" i="9"/>
  <c r="N167" i="9"/>
  <c r="N170" i="9"/>
  <c r="N185" i="9"/>
  <c r="N121" i="9"/>
  <c r="N57" i="9"/>
  <c r="N244" i="9"/>
  <c r="N239" i="9"/>
  <c r="N98" i="9"/>
  <c r="N69" i="9"/>
  <c r="N63" i="9"/>
  <c r="N68" i="9"/>
  <c r="N238" i="9"/>
  <c r="N107" i="9"/>
  <c r="N43" i="9"/>
  <c r="N140" i="9"/>
  <c r="N28" i="9"/>
  <c r="N162" i="9"/>
  <c r="N71" i="9"/>
  <c r="N252" i="9"/>
  <c r="N203" i="9"/>
  <c r="N83" i="9"/>
  <c r="N16" i="9"/>
  <c r="N135" i="9"/>
  <c r="N205" i="9"/>
  <c r="N141" i="9"/>
  <c r="N77" i="9"/>
  <c r="N13" i="9"/>
  <c r="N126" i="9"/>
  <c r="N72" i="9"/>
  <c r="N191" i="9"/>
  <c r="N233" i="9"/>
  <c r="N226" i="9"/>
  <c r="N145" i="9"/>
  <c r="N81" i="9"/>
  <c r="N17" i="9"/>
  <c r="N24" i="9"/>
  <c r="N74" i="9"/>
  <c r="N165" i="9"/>
  <c r="N258" i="9"/>
  <c r="N220" i="9"/>
  <c r="N153" i="9"/>
  <c r="N25" i="9"/>
  <c r="N212" i="9"/>
  <c r="N10" i="9"/>
  <c r="N50" i="9"/>
  <c r="N192" i="9"/>
  <c r="N123" i="9"/>
  <c r="N75" i="9"/>
  <c r="N11" i="9"/>
  <c r="N172" i="9"/>
  <c r="N92" i="9"/>
  <c r="N250" i="9"/>
  <c r="N194" i="9"/>
  <c r="N136" i="9"/>
  <c r="N20" i="9"/>
  <c r="N139" i="9"/>
  <c r="N132" i="9"/>
  <c r="N200" i="9"/>
  <c r="N138" i="9"/>
  <c r="N199" i="9"/>
  <c r="N206" i="9"/>
  <c r="N232" i="9"/>
  <c r="N255" i="9"/>
  <c r="N127" i="9"/>
  <c r="N201" i="9"/>
  <c r="N137" i="9"/>
  <c r="N73" i="9"/>
  <c r="N9" i="9"/>
  <c r="N114" i="9"/>
  <c r="N152" i="9"/>
  <c r="N130" i="9"/>
  <c r="N66" i="9"/>
  <c r="N89" i="9"/>
  <c r="N79" i="9"/>
  <c r="N15" i="9"/>
  <c r="N176" i="9"/>
  <c r="N254" i="9"/>
  <c r="N59" i="9"/>
  <c r="N156" i="9"/>
  <c r="N179" i="9"/>
  <c r="N178" i="9"/>
  <c r="N263" i="9" s="1"/>
  <c r="N87" i="9"/>
  <c r="N23" i="9"/>
  <c r="N190" i="9"/>
  <c r="N96" i="9"/>
  <c r="N108" i="9"/>
  <c r="N195" i="9"/>
  <c r="N157" i="9"/>
  <c r="N93" i="9"/>
  <c r="N29" i="9"/>
  <c r="N148" i="9"/>
  <c r="N58" i="9"/>
  <c r="N112" i="9"/>
  <c r="N249" i="9"/>
  <c r="N161" i="9"/>
  <c r="N97" i="9"/>
  <c r="N33" i="9"/>
  <c r="N32" i="9"/>
  <c r="N236" i="9"/>
  <c r="N261" i="9" s="1"/>
  <c r="N160" i="9"/>
  <c r="N187" i="9"/>
  <c r="N222" i="9"/>
  <c r="N168" i="9"/>
  <c r="N35" i="9"/>
  <c r="N158" i="9"/>
  <c r="N248" i="9"/>
  <c r="N169" i="9"/>
  <c r="N105" i="9"/>
  <c r="N41" i="9"/>
  <c r="N26" i="9"/>
  <c r="N175" i="9"/>
  <c r="N111" i="9"/>
  <c r="N122" i="9"/>
  <c r="N36" i="9"/>
  <c r="N155" i="9"/>
  <c r="N91" i="9"/>
  <c r="N27" i="9"/>
  <c r="N188" i="9"/>
  <c r="N124" i="9"/>
  <c r="N115" i="9"/>
  <c r="N210" i="9"/>
  <c r="N146" i="9"/>
  <c r="N19" i="9"/>
  <c r="N231" i="9"/>
  <c r="N18" i="9"/>
  <c r="N40" i="9"/>
  <c r="N159" i="9"/>
  <c r="N193" i="9"/>
  <c r="N129" i="9"/>
  <c r="N65" i="9"/>
  <c r="N44" i="9"/>
  <c r="N34" i="9"/>
  <c r="N95" i="9"/>
  <c r="N31" i="9"/>
  <c r="N251" i="9"/>
  <c r="N103" i="9"/>
  <c r="N39" i="9"/>
  <c r="N218" i="9"/>
  <c r="N164" i="9"/>
  <c r="N173" i="9"/>
  <c r="N109" i="9"/>
  <c r="N45" i="9"/>
  <c r="N82" i="9"/>
  <c r="N177" i="9"/>
  <c r="N113" i="9"/>
  <c r="N49" i="9"/>
  <c r="N154" i="9"/>
  <c r="N104" i="9"/>
  <c r="N64" i="9"/>
  <c r="F252" i="3"/>
  <c r="F236" i="3"/>
  <c r="F228" i="3"/>
  <c r="F196" i="3"/>
  <c r="F172" i="3"/>
  <c r="F164" i="3"/>
  <c r="F156" i="3"/>
  <c r="F148" i="3"/>
  <c r="F140" i="3"/>
  <c r="F132" i="3"/>
  <c r="F124" i="3"/>
  <c r="F116" i="3"/>
  <c r="F108" i="3"/>
  <c r="F100" i="3"/>
  <c r="F92" i="3"/>
  <c r="F84" i="3"/>
  <c r="F76" i="3"/>
  <c r="F68" i="3"/>
  <c r="F52" i="3"/>
  <c r="F44" i="3"/>
  <c r="F36" i="3"/>
  <c r="F20" i="3"/>
  <c r="F12" i="3"/>
  <c r="F244" i="3"/>
  <c r="F212" i="3"/>
  <c r="F204" i="3"/>
  <c r="F188" i="3"/>
  <c r="F180" i="3"/>
  <c r="E263" i="3"/>
  <c r="B27" i="6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G88" i="3"/>
  <c r="G250" i="3"/>
  <c r="G246" i="3"/>
  <c r="G242" i="3"/>
  <c r="G238" i="3"/>
  <c r="G234" i="3"/>
  <c r="G230" i="3"/>
  <c r="G226" i="3"/>
  <c r="G222" i="3"/>
  <c r="G218" i="3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G229" i="3"/>
  <c r="G205" i="3"/>
  <c r="G185" i="3"/>
  <c r="G165" i="3"/>
  <c r="G141" i="3"/>
  <c r="G113" i="3"/>
  <c r="G93" i="3"/>
  <c r="G65" i="3"/>
  <c r="G13" i="3"/>
  <c r="F237" i="3"/>
  <c r="F213" i="3"/>
  <c r="F173" i="3"/>
  <c r="F117" i="3"/>
  <c r="F93" i="3"/>
  <c r="F53" i="3"/>
  <c r="F157" i="3"/>
  <c r="F133" i="3"/>
  <c r="F77" i="3"/>
  <c r="F37" i="3"/>
  <c r="F13" i="3"/>
  <c r="F126" i="3"/>
  <c r="F127" i="3"/>
  <c r="F6" i="3"/>
  <c r="F7" i="3"/>
  <c r="F31" i="3"/>
  <c r="F147" i="3"/>
  <c r="G251" i="3"/>
  <c r="G247" i="3"/>
  <c r="G243" i="3"/>
  <c r="G239" i="3"/>
  <c r="G235" i="3"/>
  <c r="G231" i="3"/>
  <c r="G227" i="3"/>
  <c r="G223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F171" i="3"/>
  <c r="F51" i="3"/>
  <c r="F131" i="3"/>
  <c r="G249" i="3"/>
  <c r="G241" i="3"/>
  <c r="G233" i="3"/>
  <c r="G225" i="3"/>
  <c r="G217" i="3"/>
  <c r="G184" i="3"/>
  <c r="G177" i="3"/>
  <c r="G169" i="3"/>
  <c r="G161" i="3"/>
  <c r="G153" i="3"/>
  <c r="G105" i="3"/>
  <c r="G97" i="3"/>
  <c r="G89" i="3"/>
  <c r="G41" i="3"/>
  <c r="G33" i="3"/>
  <c r="G25" i="3"/>
  <c r="F221" i="3"/>
  <c r="F61" i="3"/>
  <c r="F29" i="3"/>
  <c r="G91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67" i="3"/>
  <c r="F163" i="3"/>
  <c r="F159" i="3"/>
  <c r="F155" i="3"/>
  <c r="F151" i="3"/>
  <c r="F143" i="3"/>
  <c r="F139" i="3"/>
  <c r="F135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47" i="3"/>
  <c r="F43" i="3"/>
  <c r="F39" i="3"/>
  <c r="F35" i="3"/>
  <c r="F27" i="3"/>
  <c r="F23" i="3"/>
  <c r="F19" i="3"/>
  <c r="F15" i="3"/>
  <c r="F11" i="3"/>
  <c r="F253" i="3"/>
  <c r="F189" i="3"/>
  <c r="F85" i="3"/>
  <c r="G248" i="3"/>
  <c r="G40" i="3"/>
  <c r="F181" i="3"/>
  <c r="F101" i="3"/>
  <c r="F45" i="3"/>
  <c r="F197" i="3"/>
  <c r="F141" i="3"/>
  <c r="G87" i="3"/>
  <c r="F220" i="3"/>
  <c r="F60" i="3"/>
  <c r="F229" i="3"/>
  <c r="F245" i="3"/>
  <c r="F125" i="3"/>
  <c r="F28" i="3"/>
  <c r="G224" i="3"/>
  <c r="F149" i="3"/>
  <c r="F69" i="3"/>
  <c r="F165" i="3"/>
  <c r="F109" i="3"/>
  <c r="F205" i="3"/>
  <c r="F21" i="3"/>
  <c r="G236" i="3"/>
  <c r="G228" i="3"/>
  <c r="G220" i="3"/>
  <c r="G212" i="3"/>
  <c r="G208" i="3"/>
  <c r="G204" i="3"/>
  <c r="G200" i="3"/>
  <c r="G192" i="3"/>
  <c r="G172" i="3"/>
  <c r="G164" i="3"/>
  <c r="G156" i="3"/>
  <c r="G148" i="3"/>
  <c r="G140" i="3"/>
  <c r="G136" i="3"/>
  <c r="G128" i="3"/>
  <c r="G120" i="3"/>
  <c r="G112" i="3"/>
  <c r="G100" i="3"/>
  <c r="G92" i="3"/>
  <c r="G84" i="3"/>
  <c r="G76" i="3"/>
  <c r="G72" i="3"/>
  <c r="G64" i="3"/>
  <c r="G56" i="3"/>
  <c r="G48" i="3"/>
  <c r="G36" i="3"/>
  <c r="G28" i="3"/>
  <c r="G20" i="3"/>
  <c r="G12" i="3"/>
  <c r="G8" i="3"/>
  <c r="G252" i="3"/>
  <c r="G253" i="3"/>
  <c r="G188" i="3"/>
  <c r="G189" i="3"/>
  <c r="G180" i="3"/>
  <c r="G181" i="3"/>
  <c r="G144" i="3"/>
  <c r="G145" i="3"/>
  <c r="G132" i="3"/>
  <c r="G133" i="3"/>
  <c r="G124" i="3"/>
  <c r="G125" i="3"/>
  <c r="G116" i="3"/>
  <c r="G117" i="3"/>
  <c r="G80" i="3"/>
  <c r="G81" i="3"/>
  <c r="G68" i="3"/>
  <c r="G69" i="3"/>
  <c r="G60" i="3"/>
  <c r="G61" i="3"/>
  <c r="G52" i="3"/>
  <c r="G53" i="3"/>
  <c r="G16" i="3"/>
  <c r="G17" i="3"/>
  <c r="G240" i="3"/>
  <c r="G85" i="3"/>
  <c r="G32" i="3"/>
  <c r="G176" i="3"/>
  <c r="G129" i="3"/>
  <c r="G237" i="3"/>
  <c r="G193" i="3"/>
  <c r="G152" i="3"/>
  <c r="G77" i="3"/>
  <c r="G49" i="3"/>
  <c r="G24" i="3"/>
  <c r="G254" i="3"/>
  <c r="G232" i="3"/>
  <c r="G213" i="3"/>
  <c r="G173" i="3"/>
  <c r="G101" i="3"/>
  <c r="G73" i="3"/>
  <c r="G244" i="3"/>
  <c r="G245" i="3"/>
  <c r="G196" i="3"/>
  <c r="G197" i="3"/>
  <c r="G108" i="3"/>
  <c r="G109" i="3"/>
  <c r="G44" i="3"/>
  <c r="G45" i="3"/>
  <c r="G201" i="3"/>
  <c r="G160" i="3"/>
  <c r="G137" i="3"/>
  <c r="G37" i="3"/>
  <c r="G9" i="3"/>
  <c r="G221" i="3"/>
  <c r="G57" i="3"/>
  <c r="G216" i="3"/>
  <c r="G157" i="3"/>
  <c r="G104" i="3"/>
  <c r="G29" i="3"/>
  <c r="F254" i="3"/>
  <c r="G209" i="3"/>
  <c r="G168" i="3"/>
  <c r="G149" i="3"/>
  <c r="G121" i="3"/>
  <c r="G96" i="3"/>
  <c r="G21" i="3"/>
  <c r="F249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N265" i="9" l="1"/>
  <c r="F257" i="3"/>
  <c r="B35" i="6" s="1"/>
  <c r="G256" i="3"/>
  <c r="G260" i="3"/>
  <c r="B37" i="6" s="1"/>
  <c r="F256" i="3"/>
  <c r="G257" i="3"/>
  <c r="B36" i="6" s="1"/>
  <c r="B39" i="6" l="1"/>
  <c r="B40" i="6" s="1"/>
  <c r="B41" i="6" s="1"/>
  <c r="B42" i="6" s="1"/>
  <c r="F258" i="3"/>
  <c r="G2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altrf</author>
  </authors>
  <commentList>
    <comment ref="B3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altrf:</t>
        </r>
        <r>
          <rPr>
            <sz val="9"/>
            <color indexed="81"/>
            <rFont val="Segoe UI"/>
            <family val="2"/>
          </rPr>
          <t xml:space="preserve">
- present value times adjusted duration</t>
        </r>
      </text>
    </comment>
  </commentList>
</comments>
</file>

<file path=xl/sharedStrings.xml><?xml version="1.0" encoding="utf-8"?>
<sst xmlns="http://schemas.openxmlformats.org/spreadsheetml/2006/main" count="56" uniqueCount="39">
  <si>
    <t>i_02</t>
  </si>
  <si>
    <t>i_01</t>
  </si>
  <si>
    <t>Variance</t>
  </si>
  <si>
    <t>StdDev</t>
  </si>
  <si>
    <t>Kupon</t>
  </si>
  <si>
    <t>Cash Flow t1</t>
  </si>
  <si>
    <t>Cash Flow t2</t>
  </si>
  <si>
    <t>Long bond</t>
  </si>
  <si>
    <t>Short bond</t>
  </si>
  <si>
    <t>i_01 in %</t>
  </si>
  <si>
    <t>i_02 in %</t>
  </si>
  <si>
    <t>Delta i_01</t>
  </si>
  <si>
    <t>Delta i_02</t>
  </si>
  <si>
    <t>Net</t>
  </si>
  <si>
    <t>PV CF t1</t>
  </si>
  <si>
    <t>PV CF t2</t>
  </si>
  <si>
    <t>Avg</t>
  </si>
  <si>
    <t>99%VaR scale</t>
  </si>
  <si>
    <t>Correl</t>
  </si>
  <si>
    <t>StdDev1</t>
  </si>
  <si>
    <t>StdDev2</t>
  </si>
  <si>
    <t>Rho</t>
  </si>
  <si>
    <t>Variance Covariance Approach</t>
  </si>
  <si>
    <t>99%VaR</t>
  </si>
  <si>
    <t>Total PV</t>
  </si>
  <si>
    <t>Quantile</t>
  </si>
  <si>
    <t>Faktor1</t>
  </si>
  <si>
    <t>Faktor2</t>
  </si>
  <si>
    <t>Scaled i_02</t>
  </si>
  <si>
    <t>Scaled i_01</t>
  </si>
  <si>
    <t>CorrelChg</t>
  </si>
  <si>
    <t>Change i_01</t>
  </si>
  <si>
    <t>Change i_02</t>
  </si>
  <si>
    <t>Nominal</t>
  </si>
  <si>
    <t>Drittschlechtester</t>
  </si>
  <si>
    <t>Zweitschlechtester</t>
  </si>
  <si>
    <t>Schlechtester</t>
  </si>
  <si>
    <t>1% Quantil</t>
  </si>
  <si>
    <t>as of May31st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</si>
</sst>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9" fontId="0" fillId="0" borderId="0" xfId="2" applyFont="1"/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2" borderId="0" xfId="2" applyNumberFormat="1" applyFont="1" applyFill="1"/>
    <xf numFmtId="166" fontId="0" fillId="0" borderId="0" xfId="2" applyNumberFormat="1" applyFont="1"/>
    <xf numFmtId="0" fontId="0" fillId="3" borderId="0" xfId="0" applyFill="1"/>
    <xf numFmtId="10" fontId="0" fillId="0" borderId="0" xfId="2" applyNumberFormat="1" applyFont="1"/>
    <xf numFmtId="165" fontId="2" fillId="0" borderId="0" xfId="1" applyNumberFormat="1" applyFont="1"/>
    <xf numFmtId="167" fontId="0" fillId="0" borderId="0" xfId="0" applyNumberFormat="1"/>
    <xf numFmtId="165" fontId="0" fillId="3" borderId="0" xfId="0" applyNumberFormat="1" applyFill="1"/>
    <xf numFmtId="165" fontId="0" fillId="4" borderId="0" xfId="1" applyNumberFormat="1" applyFont="1" applyFill="1"/>
    <xf numFmtId="165" fontId="0" fillId="5" borderId="0" xfId="0" applyNumberFormat="1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AC770F2-3840-492B-ABE1-2FA2989E5F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9DE3F03-C0E8-47B7-B4BA-765B9A854A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320681</xdr:colOff>
      <xdr:row>3</xdr:row>
      <xdr:rowOff>165106</xdr:rowOff>
    </xdr:from>
    <xdr:to>
      <xdr:col>13</xdr:col>
      <xdr:colOff>320681</xdr:colOff>
      <xdr:row>18</xdr:row>
      <xdr:rowOff>98431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24C90F3-890E-B873-9A22-E33C9C7C2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0081" y="7270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136531</xdr:colOff>
      <xdr:row>1</xdr:row>
      <xdr:rowOff>41281</xdr:rowOff>
    </xdr:from>
    <xdr:to>
      <xdr:col>22</xdr:col>
      <xdr:colOff>536575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373D523-1B19-4F55-4691-85EF6DB15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6" y="228606"/>
              <a:ext cx="5810244" cy="3517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63"/>
  <sheetViews>
    <sheetView zoomScale="122" workbookViewId="0">
      <pane xSplit="1" ySplit="3" topLeftCell="C5" activePane="bottomRight" state="frozen"/>
      <selection pane="topRight" activeCell="B1" sqref="B1"/>
      <selection pane="bottomLeft" activeCell="A4" sqref="A4"/>
      <selection pane="bottomRight" activeCell="F5" sqref="F5:F254"/>
    </sheetView>
  </sheetViews>
  <sheetFormatPr baseColWidth="10" defaultRowHeight="14.75" x14ac:dyDescent="0.75"/>
  <cols>
    <col min="6" max="6" width="11.26953125" customWidth="1"/>
  </cols>
  <sheetData>
    <row r="3" spans="1:7" x14ac:dyDescent="0.75">
      <c r="B3" t="s">
        <v>9</v>
      </c>
      <c r="C3" t="s">
        <v>10</v>
      </c>
      <c r="D3" t="s">
        <v>1</v>
      </c>
      <c r="E3" t="s">
        <v>0</v>
      </c>
      <c r="F3" t="s">
        <v>11</v>
      </c>
      <c r="G3" t="s">
        <v>12</v>
      </c>
    </row>
    <row r="4" spans="1:7" x14ac:dyDescent="0.75">
      <c r="A4" s="3">
        <v>44356</v>
      </c>
      <c r="B4">
        <v>-0.41</v>
      </c>
      <c r="C4">
        <v>-0.37</v>
      </c>
      <c r="D4" s="7">
        <f>B4/100</f>
        <v>-4.0999999999999995E-3</v>
      </c>
      <c r="E4" s="7">
        <f>C4/100</f>
        <v>-3.7000000000000002E-3</v>
      </c>
      <c r="F4" s="7"/>
      <c r="G4" s="7"/>
    </row>
    <row r="5" spans="1:7" x14ac:dyDescent="0.75">
      <c r="A5" s="3">
        <v>44357</v>
      </c>
      <c r="B5">
        <v>-0.41</v>
      </c>
      <c r="C5">
        <v>-0.38</v>
      </c>
      <c r="D5" s="7">
        <f t="shared" ref="D5:D68" si="0">B5/100</f>
        <v>-4.0999999999999995E-3</v>
      </c>
      <c r="E5" s="7">
        <f t="shared" ref="E5:E68" si="1">C5/100</f>
        <v>-3.8E-3</v>
      </c>
      <c r="F5" s="7">
        <f>D5-D4</f>
        <v>0</v>
      </c>
      <c r="G5" s="7">
        <f>E5-E4</f>
        <v>-9.9999999999999829E-5</v>
      </c>
    </row>
    <row r="6" spans="1:7" x14ac:dyDescent="0.75">
      <c r="A6" s="3">
        <v>44358</v>
      </c>
      <c r="B6">
        <v>-0.41</v>
      </c>
      <c r="C6">
        <v>-0.38</v>
      </c>
      <c r="D6" s="7">
        <f t="shared" si="0"/>
        <v>-4.0999999999999995E-3</v>
      </c>
      <c r="E6" s="7">
        <f t="shared" si="1"/>
        <v>-3.8E-3</v>
      </c>
      <c r="F6" s="7">
        <f t="shared" ref="F6:F69" si="2">D6-D5</f>
        <v>0</v>
      </c>
      <c r="G6" s="7">
        <f t="shared" ref="G6:G69" si="3">E6-E5</f>
        <v>0</v>
      </c>
    </row>
    <row r="7" spans="1:7" x14ac:dyDescent="0.75">
      <c r="A7" s="3">
        <v>44361</v>
      </c>
      <c r="B7">
        <v>-0.41</v>
      </c>
      <c r="C7">
        <v>-0.38</v>
      </c>
      <c r="D7" s="7">
        <f t="shared" si="0"/>
        <v>-4.0999999999999995E-3</v>
      </c>
      <c r="E7" s="7">
        <f t="shared" si="1"/>
        <v>-3.8E-3</v>
      </c>
      <c r="F7" s="7">
        <f t="shared" si="2"/>
        <v>0</v>
      </c>
      <c r="G7" s="7">
        <f t="shared" si="3"/>
        <v>0</v>
      </c>
    </row>
    <row r="8" spans="1:7" x14ac:dyDescent="0.75">
      <c r="A8" s="3">
        <v>44362</v>
      </c>
      <c r="B8">
        <v>-0.41</v>
      </c>
      <c r="C8">
        <v>-0.38</v>
      </c>
      <c r="D8" s="7">
        <f t="shared" si="0"/>
        <v>-4.0999999999999995E-3</v>
      </c>
      <c r="E8" s="7">
        <f t="shared" si="1"/>
        <v>-3.8E-3</v>
      </c>
      <c r="F8" s="7">
        <f t="shared" si="2"/>
        <v>0</v>
      </c>
      <c r="G8" s="7">
        <f t="shared" si="3"/>
        <v>0</v>
      </c>
    </row>
    <row r="9" spans="1:7" x14ac:dyDescent="0.75">
      <c r="A9" s="3">
        <v>44363</v>
      </c>
      <c r="B9">
        <v>-0.41</v>
      </c>
      <c r="C9">
        <v>-0.38</v>
      </c>
      <c r="D9" s="7">
        <f t="shared" si="0"/>
        <v>-4.0999999999999995E-3</v>
      </c>
      <c r="E9" s="7">
        <f t="shared" si="1"/>
        <v>-3.8E-3</v>
      </c>
      <c r="F9" s="7">
        <f t="shared" si="2"/>
        <v>0</v>
      </c>
      <c r="G9" s="7">
        <f t="shared" si="3"/>
        <v>0</v>
      </c>
    </row>
    <row r="10" spans="1:7" x14ac:dyDescent="0.75">
      <c r="A10" s="3">
        <v>44364</v>
      </c>
      <c r="B10">
        <v>-0.41</v>
      </c>
      <c r="C10">
        <v>-0.38</v>
      </c>
      <c r="D10" s="7">
        <f t="shared" si="0"/>
        <v>-4.0999999999999995E-3</v>
      </c>
      <c r="E10" s="7">
        <f t="shared" si="1"/>
        <v>-3.8E-3</v>
      </c>
      <c r="F10" s="7">
        <f t="shared" si="2"/>
        <v>0</v>
      </c>
      <c r="G10" s="7">
        <f t="shared" si="3"/>
        <v>0</v>
      </c>
    </row>
    <row r="11" spans="1:7" x14ac:dyDescent="0.75">
      <c r="A11" s="3">
        <v>44365</v>
      </c>
      <c r="B11">
        <v>-0.41</v>
      </c>
      <c r="C11">
        <v>-0.37</v>
      </c>
      <c r="D11" s="7">
        <f t="shared" si="0"/>
        <v>-4.0999999999999995E-3</v>
      </c>
      <c r="E11" s="7">
        <f t="shared" si="1"/>
        <v>-3.7000000000000002E-3</v>
      </c>
      <c r="F11" s="7">
        <f t="shared" si="2"/>
        <v>0</v>
      </c>
      <c r="G11" s="7">
        <f t="shared" si="3"/>
        <v>9.9999999999999829E-5</v>
      </c>
    </row>
    <row r="12" spans="1:7" x14ac:dyDescent="0.75">
      <c r="A12" s="3">
        <v>44368</v>
      </c>
      <c r="B12">
        <v>-0.41</v>
      </c>
      <c r="C12">
        <v>-0.37</v>
      </c>
      <c r="D12" s="7">
        <f t="shared" si="0"/>
        <v>-4.0999999999999995E-3</v>
      </c>
      <c r="E12" s="7">
        <f t="shared" si="1"/>
        <v>-3.7000000000000002E-3</v>
      </c>
      <c r="F12" s="7">
        <f t="shared" si="2"/>
        <v>0</v>
      </c>
      <c r="G12" s="7">
        <f t="shared" si="3"/>
        <v>0</v>
      </c>
    </row>
    <row r="13" spans="1:7" x14ac:dyDescent="0.75">
      <c r="A13" s="3">
        <v>44369</v>
      </c>
      <c r="B13">
        <v>-0.41</v>
      </c>
      <c r="C13">
        <v>-0.36</v>
      </c>
      <c r="D13" s="7">
        <f t="shared" si="0"/>
        <v>-4.0999999999999995E-3</v>
      </c>
      <c r="E13" s="7">
        <f t="shared" si="1"/>
        <v>-3.5999999999999999E-3</v>
      </c>
      <c r="F13" s="7">
        <f t="shared" si="2"/>
        <v>0</v>
      </c>
      <c r="G13" s="7">
        <f t="shared" si="3"/>
        <v>1.0000000000000026E-4</v>
      </c>
    </row>
    <row r="14" spans="1:7" x14ac:dyDescent="0.75">
      <c r="A14" s="3">
        <v>44370</v>
      </c>
      <c r="B14">
        <v>-0.41</v>
      </c>
      <c r="C14">
        <v>-0.36</v>
      </c>
      <c r="D14" s="7">
        <f t="shared" si="0"/>
        <v>-4.0999999999999995E-3</v>
      </c>
      <c r="E14" s="7">
        <f t="shared" si="1"/>
        <v>-3.5999999999999999E-3</v>
      </c>
      <c r="F14" s="7">
        <f t="shared" si="2"/>
        <v>0</v>
      </c>
      <c r="G14" s="7">
        <f t="shared" si="3"/>
        <v>0</v>
      </c>
    </row>
    <row r="15" spans="1:7" x14ac:dyDescent="0.75">
      <c r="A15" s="3">
        <v>44371</v>
      </c>
      <c r="B15">
        <v>-0.41</v>
      </c>
      <c r="C15">
        <v>-0.36</v>
      </c>
      <c r="D15" s="7">
        <f t="shared" si="0"/>
        <v>-4.0999999999999995E-3</v>
      </c>
      <c r="E15" s="7">
        <f t="shared" si="1"/>
        <v>-3.5999999999999999E-3</v>
      </c>
      <c r="F15" s="7">
        <f t="shared" si="2"/>
        <v>0</v>
      </c>
      <c r="G15" s="7">
        <f t="shared" si="3"/>
        <v>0</v>
      </c>
    </row>
    <row r="16" spans="1:7" x14ac:dyDescent="0.75">
      <c r="A16" s="3">
        <v>44372</v>
      </c>
      <c r="B16">
        <v>-0.41</v>
      </c>
      <c r="C16">
        <v>-0.36</v>
      </c>
      <c r="D16" s="7">
        <f t="shared" si="0"/>
        <v>-4.0999999999999995E-3</v>
      </c>
      <c r="E16" s="7">
        <f t="shared" si="1"/>
        <v>-3.5999999999999999E-3</v>
      </c>
      <c r="F16" s="7">
        <f t="shared" si="2"/>
        <v>0</v>
      </c>
      <c r="G16" s="7">
        <f t="shared" si="3"/>
        <v>0</v>
      </c>
    </row>
    <row r="17" spans="1:7" x14ac:dyDescent="0.75">
      <c r="A17" s="3">
        <v>44375</v>
      </c>
      <c r="B17">
        <v>-0.41</v>
      </c>
      <c r="C17">
        <v>-0.36</v>
      </c>
      <c r="D17" s="7">
        <f t="shared" si="0"/>
        <v>-4.0999999999999995E-3</v>
      </c>
      <c r="E17" s="7">
        <f t="shared" si="1"/>
        <v>-3.5999999999999999E-3</v>
      </c>
      <c r="F17" s="7">
        <f t="shared" si="2"/>
        <v>0</v>
      </c>
      <c r="G17" s="7">
        <f t="shared" si="3"/>
        <v>0</v>
      </c>
    </row>
    <row r="18" spans="1:7" x14ac:dyDescent="0.75">
      <c r="A18" s="3">
        <v>44376</v>
      </c>
      <c r="B18">
        <v>-0.41</v>
      </c>
      <c r="C18">
        <v>-0.36</v>
      </c>
      <c r="D18" s="7">
        <f t="shared" si="0"/>
        <v>-4.0999999999999995E-3</v>
      </c>
      <c r="E18" s="7">
        <f t="shared" si="1"/>
        <v>-3.5999999999999999E-3</v>
      </c>
      <c r="F18" s="7">
        <f t="shared" si="2"/>
        <v>0</v>
      </c>
      <c r="G18" s="7">
        <f t="shared" si="3"/>
        <v>0</v>
      </c>
    </row>
    <row r="19" spans="1:7" x14ac:dyDescent="0.75">
      <c r="A19" s="3">
        <v>44377</v>
      </c>
      <c r="B19">
        <v>-0.41</v>
      </c>
      <c r="C19">
        <v>-0.36</v>
      </c>
      <c r="D19" s="7">
        <f t="shared" si="0"/>
        <v>-4.0999999999999995E-3</v>
      </c>
      <c r="E19" s="7">
        <f t="shared" si="1"/>
        <v>-3.5999999999999999E-3</v>
      </c>
      <c r="F19" s="7">
        <f t="shared" si="2"/>
        <v>0</v>
      </c>
      <c r="G19" s="7">
        <f t="shared" si="3"/>
        <v>0</v>
      </c>
    </row>
    <row r="20" spans="1:7" x14ac:dyDescent="0.75">
      <c r="A20" s="3">
        <v>44378</v>
      </c>
      <c r="B20">
        <v>-0.41</v>
      </c>
      <c r="C20">
        <v>-0.36</v>
      </c>
      <c r="D20" s="7">
        <f t="shared" si="0"/>
        <v>-4.0999999999999995E-3</v>
      </c>
      <c r="E20" s="7">
        <f t="shared" si="1"/>
        <v>-3.5999999999999999E-3</v>
      </c>
      <c r="F20" s="7">
        <f t="shared" si="2"/>
        <v>0</v>
      </c>
      <c r="G20" s="7">
        <f t="shared" si="3"/>
        <v>0</v>
      </c>
    </row>
    <row r="21" spans="1:7" x14ac:dyDescent="0.75">
      <c r="A21" s="3">
        <v>44379</v>
      </c>
      <c r="B21">
        <v>-0.41</v>
      </c>
      <c r="C21">
        <v>-0.36</v>
      </c>
      <c r="D21" s="7">
        <f t="shared" si="0"/>
        <v>-4.0999999999999995E-3</v>
      </c>
      <c r="E21" s="7">
        <f t="shared" si="1"/>
        <v>-3.5999999999999999E-3</v>
      </c>
      <c r="F21" s="7">
        <f t="shared" si="2"/>
        <v>0</v>
      </c>
      <c r="G21" s="7">
        <f t="shared" si="3"/>
        <v>0</v>
      </c>
    </row>
    <row r="22" spans="1:7" x14ac:dyDescent="0.75">
      <c r="A22" s="3">
        <v>44382</v>
      </c>
      <c r="B22">
        <v>-0.41</v>
      </c>
      <c r="C22">
        <v>-0.36</v>
      </c>
      <c r="D22" s="7">
        <f t="shared" si="0"/>
        <v>-4.0999999999999995E-3</v>
      </c>
      <c r="E22" s="7">
        <f t="shared" si="1"/>
        <v>-3.5999999999999999E-3</v>
      </c>
      <c r="F22" s="7">
        <f t="shared" si="2"/>
        <v>0</v>
      </c>
      <c r="G22" s="7">
        <f t="shared" si="3"/>
        <v>0</v>
      </c>
    </row>
    <row r="23" spans="1:7" x14ac:dyDescent="0.75">
      <c r="A23" s="3">
        <v>44383</v>
      </c>
      <c r="B23">
        <v>-0.41</v>
      </c>
      <c r="C23">
        <v>-0.36</v>
      </c>
      <c r="D23" s="7">
        <f t="shared" si="0"/>
        <v>-4.0999999999999995E-3</v>
      </c>
      <c r="E23" s="7">
        <f t="shared" si="1"/>
        <v>-3.5999999999999999E-3</v>
      </c>
      <c r="F23" s="7">
        <f t="shared" si="2"/>
        <v>0</v>
      </c>
      <c r="G23" s="7">
        <f t="shared" si="3"/>
        <v>0</v>
      </c>
    </row>
    <row r="24" spans="1:7" x14ac:dyDescent="0.75">
      <c r="A24" s="3">
        <v>44384</v>
      </c>
      <c r="B24">
        <v>-0.41</v>
      </c>
      <c r="C24">
        <v>-0.37</v>
      </c>
      <c r="D24" s="7">
        <f t="shared" si="0"/>
        <v>-4.0999999999999995E-3</v>
      </c>
      <c r="E24" s="7">
        <f t="shared" si="1"/>
        <v>-3.7000000000000002E-3</v>
      </c>
      <c r="F24" s="7">
        <f t="shared" si="2"/>
        <v>0</v>
      </c>
      <c r="G24" s="7">
        <f t="shared" si="3"/>
        <v>-1.0000000000000026E-4</v>
      </c>
    </row>
    <row r="25" spans="1:7" x14ac:dyDescent="0.75">
      <c r="A25" s="3">
        <v>44385</v>
      </c>
      <c r="B25">
        <v>-0.41</v>
      </c>
      <c r="C25">
        <v>-0.38</v>
      </c>
      <c r="D25" s="7">
        <f t="shared" si="0"/>
        <v>-4.0999999999999995E-3</v>
      </c>
      <c r="E25" s="7">
        <f t="shared" si="1"/>
        <v>-3.8E-3</v>
      </c>
      <c r="F25" s="7">
        <f t="shared" si="2"/>
        <v>0</v>
      </c>
      <c r="G25" s="7">
        <f t="shared" si="3"/>
        <v>-9.9999999999999829E-5</v>
      </c>
    </row>
    <row r="26" spans="1:7" x14ac:dyDescent="0.75">
      <c r="A26" s="3">
        <v>44386</v>
      </c>
      <c r="B26">
        <v>-0.41</v>
      </c>
      <c r="C26">
        <v>-0.37</v>
      </c>
      <c r="D26" s="7">
        <f t="shared" si="0"/>
        <v>-4.0999999999999995E-3</v>
      </c>
      <c r="E26" s="7">
        <f t="shared" si="1"/>
        <v>-3.7000000000000002E-3</v>
      </c>
      <c r="F26" s="7">
        <f t="shared" si="2"/>
        <v>0</v>
      </c>
      <c r="G26" s="7">
        <f t="shared" si="3"/>
        <v>9.9999999999999829E-5</v>
      </c>
    </row>
    <row r="27" spans="1:7" x14ac:dyDescent="0.75">
      <c r="A27" s="3">
        <v>44389</v>
      </c>
      <c r="B27">
        <v>-0.41</v>
      </c>
      <c r="C27">
        <v>-0.37</v>
      </c>
      <c r="D27" s="7">
        <f t="shared" si="0"/>
        <v>-4.0999999999999995E-3</v>
      </c>
      <c r="E27" s="7">
        <f t="shared" si="1"/>
        <v>-3.7000000000000002E-3</v>
      </c>
      <c r="F27" s="7">
        <f t="shared" si="2"/>
        <v>0</v>
      </c>
      <c r="G27" s="7">
        <f t="shared" si="3"/>
        <v>0</v>
      </c>
    </row>
    <row r="28" spans="1:7" x14ac:dyDescent="0.75">
      <c r="A28" s="3">
        <v>44390</v>
      </c>
      <c r="B28">
        <v>-0.41</v>
      </c>
      <c r="C28">
        <v>-0.37</v>
      </c>
      <c r="D28" s="7">
        <f t="shared" si="0"/>
        <v>-4.0999999999999995E-3</v>
      </c>
      <c r="E28" s="7">
        <f t="shared" si="1"/>
        <v>-3.7000000000000002E-3</v>
      </c>
      <c r="F28" s="7">
        <f t="shared" si="2"/>
        <v>0</v>
      </c>
      <c r="G28" s="7">
        <f t="shared" si="3"/>
        <v>0</v>
      </c>
    </row>
    <row r="29" spans="1:7" x14ac:dyDescent="0.75">
      <c r="A29" s="3">
        <v>44391</v>
      </c>
      <c r="B29">
        <v>-0.41</v>
      </c>
      <c r="C29">
        <v>-0.37</v>
      </c>
      <c r="D29" s="7">
        <f t="shared" si="0"/>
        <v>-4.0999999999999995E-3</v>
      </c>
      <c r="E29" s="7">
        <f t="shared" si="1"/>
        <v>-3.7000000000000002E-3</v>
      </c>
      <c r="F29" s="7">
        <f t="shared" si="2"/>
        <v>0</v>
      </c>
      <c r="G29" s="7">
        <f t="shared" si="3"/>
        <v>0</v>
      </c>
    </row>
    <row r="30" spans="1:7" x14ac:dyDescent="0.75">
      <c r="A30" s="3">
        <v>44392</v>
      </c>
      <c r="B30">
        <v>-0.41</v>
      </c>
      <c r="C30">
        <v>-0.37</v>
      </c>
      <c r="D30" s="7">
        <f t="shared" si="0"/>
        <v>-4.0999999999999995E-3</v>
      </c>
      <c r="E30" s="7">
        <f t="shared" si="1"/>
        <v>-3.7000000000000002E-3</v>
      </c>
      <c r="F30" s="7">
        <f t="shared" si="2"/>
        <v>0</v>
      </c>
      <c r="G30" s="7">
        <f t="shared" si="3"/>
        <v>0</v>
      </c>
    </row>
    <row r="31" spans="1:7" x14ac:dyDescent="0.75">
      <c r="A31" s="3">
        <v>44393</v>
      </c>
      <c r="B31">
        <v>-0.41</v>
      </c>
      <c r="C31">
        <v>-0.37</v>
      </c>
      <c r="D31" s="7">
        <f t="shared" si="0"/>
        <v>-4.0999999999999995E-3</v>
      </c>
      <c r="E31" s="7">
        <f t="shared" si="1"/>
        <v>-3.7000000000000002E-3</v>
      </c>
      <c r="F31" s="7">
        <f t="shared" si="2"/>
        <v>0</v>
      </c>
      <c r="G31" s="7">
        <f t="shared" si="3"/>
        <v>0</v>
      </c>
    </row>
    <row r="32" spans="1:7" x14ac:dyDescent="0.75">
      <c r="A32" s="3">
        <v>44396</v>
      </c>
      <c r="B32">
        <v>-0.41</v>
      </c>
      <c r="C32">
        <v>-0.37</v>
      </c>
      <c r="D32" s="7">
        <f t="shared" si="0"/>
        <v>-4.0999999999999995E-3</v>
      </c>
      <c r="E32" s="7">
        <f t="shared" si="1"/>
        <v>-3.7000000000000002E-3</v>
      </c>
      <c r="F32" s="7">
        <f t="shared" si="2"/>
        <v>0</v>
      </c>
      <c r="G32" s="7">
        <f t="shared" si="3"/>
        <v>0</v>
      </c>
    </row>
    <row r="33" spans="1:7" x14ac:dyDescent="0.75">
      <c r="A33" s="3">
        <v>44397</v>
      </c>
      <c r="B33">
        <v>-0.41</v>
      </c>
      <c r="C33">
        <v>-0.38</v>
      </c>
      <c r="D33" s="7">
        <f t="shared" si="0"/>
        <v>-4.0999999999999995E-3</v>
      </c>
      <c r="E33" s="7">
        <f t="shared" si="1"/>
        <v>-3.8E-3</v>
      </c>
      <c r="F33" s="7">
        <f t="shared" si="2"/>
        <v>0</v>
      </c>
      <c r="G33" s="7">
        <f t="shared" si="3"/>
        <v>-9.9999999999999829E-5</v>
      </c>
    </row>
    <row r="34" spans="1:7" x14ac:dyDescent="0.75">
      <c r="A34" s="3">
        <v>44398</v>
      </c>
      <c r="B34">
        <v>-0.41</v>
      </c>
      <c r="C34">
        <v>-0.38</v>
      </c>
      <c r="D34" s="7">
        <f t="shared" si="0"/>
        <v>-4.0999999999999995E-3</v>
      </c>
      <c r="E34" s="7">
        <f t="shared" si="1"/>
        <v>-3.8E-3</v>
      </c>
      <c r="F34" s="7">
        <f t="shared" si="2"/>
        <v>0</v>
      </c>
      <c r="G34" s="7">
        <f t="shared" si="3"/>
        <v>0</v>
      </c>
    </row>
    <row r="35" spans="1:7" x14ac:dyDescent="0.75">
      <c r="A35" s="3">
        <v>44399</v>
      </c>
      <c r="B35">
        <v>-0.41</v>
      </c>
      <c r="C35">
        <v>-0.38</v>
      </c>
      <c r="D35" s="7">
        <f t="shared" si="0"/>
        <v>-4.0999999999999995E-3</v>
      </c>
      <c r="E35" s="7">
        <f t="shared" si="1"/>
        <v>-3.8E-3</v>
      </c>
      <c r="F35" s="7">
        <f t="shared" si="2"/>
        <v>0</v>
      </c>
      <c r="G35" s="7">
        <f t="shared" si="3"/>
        <v>0</v>
      </c>
    </row>
    <row r="36" spans="1:7" x14ac:dyDescent="0.75">
      <c r="A36" s="3">
        <v>44400</v>
      </c>
      <c r="B36">
        <v>-0.42</v>
      </c>
      <c r="C36">
        <v>-0.39</v>
      </c>
      <c r="D36" s="7">
        <f t="shared" si="0"/>
        <v>-4.1999999999999997E-3</v>
      </c>
      <c r="E36" s="7">
        <f t="shared" si="1"/>
        <v>-3.9000000000000003E-3</v>
      </c>
      <c r="F36" s="7">
        <f t="shared" si="2"/>
        <v>-1.0000000000000026E-4</v>
      </c>
      <c r="G36" s="7">
        <f t="shared" si="3"/>
        <v>-1.0000000000000026E-4</v>
      </c>
    </row>
    <row r="37" spans="1:7" x14ac:dyDescent="0.75">
      <c r="A37" s="3">
        <v>44403</v>
      </c>
      <c r="B37">
        <v>-0.42</v>
      </c>
      <c r="C37">
        <v>-0.39</v>
      </c>
      <c r="D37" s="7">
        <f t="shared" si="0"/>
        <v>-4.1999999999999997E-3</v>
      </c>
      <c r="E37" s="7">
        <f t="shared" si="1"/>
        <v>-3.9000000000000003E-3</v>
      </c>
      <c r="F37" s="7">
        <f t="shared" si="2"/>
        <v>0</v>
      </c>
      <c r="G37" s="7">
        <f t="shared" si="3"/>
        <v>0</v>
      </c>
    </row>
    <row r="38" spans="1:7" x14ac:dyDescent="0.75">
      <c r="A38" s="3">
        <v>44404</v>
      </c>
      <c r="B38">
        <v>-0.42</v>
      </c>
      <c r="C38">
        <v>-0.39</v>
      </c>
      <c r="D38" s="7">
        <f t="shared" si="0"/>
        <v>-4.1999999999999997E-3</v>
      </c>
      <c r="E38" s="7">
        <f t="shared" si="1"/>
        <v>-3.9000000000000003E-3</v>
      </c>
      <c r="F38" s="7">
        <f t="shared" si="2"/>
        <v>0</v>
      </c>
      <c r="G38" s="7">
        <f t="shared" si="3"/>
        <v>0</v>
      </c>
    </row>
    <row r="39" spans="1:7" x14ac:dyDescent="0.75">
      <c r="A39" s="3">
        <v>44405</v>
      </c>
      <c r="B39">
        <v>-0.42</v>
      </c>
      <c r="C39">
        <v>-0.4</v>
      </c>
      <c r="D39" s="7">
        <f t="shared" si="0"/>
        <v>-4.1999999999999997E-3</v>
      </c>
      <c r="E39" s="7">
        <f t="shared" si="1"/>
        <v>-4.0000000000000001E-3</v>
      </c>
      <c r="F39" s="7">
        <f t="shared" si="2"/>
        <v>0</v>
      </c>
      <c r="G39" s="7">
        <f t="shared" si="3"/>
        <v>-9.9999999999999829E-5</v>
      </c>
    </row>
    <row r="40" spans="1:7" x14ac:dyDescent="0.75">
      <c r="A40" s="3">
        <v>44406</v>
      </c>
      <c r="B40">
        <v>-0.42</v>
      </c>
      <c r="C40">
        <v>-0.4</v>
      </c>
      <c r="D40" s="7">
        <f t="shared" si="0"/>
        <v>-4.1999999999999997E-3</v>
      </c>
      <c r="E40" s="7">
        <f t="shared" si="1"/>
        <v>-4.0000000000000001E-3</v>
      </c>
      <c r="F40" s="7">
        <f t="shared" si="2"/>
        <v>0</v>
      </c>
      <c r="G40" s="7">
        <f t="shared" si="3"/>
        <v>0</v>
      </c>
    </row>
    <row r="41" spans="1:7" x14ac:dyDescent="0.75">
      <c r="A41" s="3">
        <v>44407</v>
      </c>
      <c r="B41">
        <v>-0.41</v>
      </c>
      <c r="C41">
        <v>-0.4</v>
      </c>
      <c r="D41" s="7">
        <f t="shared" si="0"/>
        <v>-4.0999999999999995E-3</v>
      </c>
      <c r="E41" s="7">
        <f t="shared" si="1"/>
        <v>-4.0000000000000001E-3</v>
      </c>
      <c r="F41" s="7">
        <f t="shared" si="2"/>
        <v>1.0000000000000026E-4</v>
      </c>
      <c r="G41" s="7">
        <f t="shared" si="3"/>
        <v>0</v>
      </c>
    </row>
    <row r="42" spans="1:7" x14ac:dyDescent="0.75">
      <c r="A42" s="3">
        <v>44410</v>
      </c>
      <c r="B42">
        <v>-0.42</v>
      </c>
      <c r="C42">
        <v>-0.4</v>
      </c>
      <c r="D42" s="7">
        <f t="shared" si="0"/>
        <v>-4.1999999999999997E-3</v>
      </c>
      <c r="E42" s="7">
        <f t="shared" si="1"/>
        <v>-4.0000000000000001E-3</v>
      </c>
      <c r="F42" s="7">
        <f t="shared" si="2"/>
        <v>-1.0000000000000026E-4</v>
      </c>
      <c r="G42" s="7">
        <f t="shared" si="3"/>
        <v>0</v>
      </c>
    </row>
    <row r="43" spans="1:7" x14ac:dyDescent="0.75">
      <c r="A43" s="3">
        <v>44411</v>
      </c>
      <c r="B43">
        <v>-0.42</v>
      </c>
      <c r="C43">
        <v>-0.4</v>
      </c>
      <c r="D43" s="7">
        <f t="shared" si="0"/>
        <v>-4.1999999999999997E-3</v>
      </c>
      <c r="E43" s="7">
        <f t="shared" si="1"/>
        <v>-4.0000000000000001E-3</v>
      </c>
      <c r="F43" s="7">
        <f t="shared" si="2"/>
        <v>0</v>
      </c>
      <c r="G43" s="7">
        <f t="shared" si="3"/>
        <v>0</v>
      </c>
    </row>
    <row r="44" spans="1:7" x14ac:dyDescent="0.75">
      <c r="A44" s="3">
        <v>44412</v>
      </c>
      <c r="B44">
        <v>-0.43</v>
      </c>
      <c r="C44">
        <v>-0.41</v>
      </c>
      <c r="D44" s="7">
        <f t="shared" si="0"/>
        <v>-4.3E-3</v>
      </c>
      <c r="E44" s="7">
        <f t="shared" si="1"/>
        <v>-4.0999999999999995E-3</v>
      </c>
      <c r="F44" s="7">
        <f t="shared" si="2"/>
        <v>-1.0000000000000026E-4</v>
      </c>
      <c r="G44" s="7">
        <f t="shared" si="3"/>
        <v>-9.9999999999999395E-5</v>
      </c>
    </row>
    <row r="45" spans="1:7" x14ac:dyDescent="0.75">
      <c r="A45" s="3">
        <v>44413</v>
      </c>
      <c r="B45">
        <v>-0.43</v>
      </c>
      <c r="C45">
        <v>-0.41</v>
      </c>
      <c r="D45" s="7">
        <f t="shared" si="0"/>
        <v>-4.3E-3</v>
      </c>
      <c r="E45" s="7">
        <f t="shared" si="1"/>
        <v>-4.0999999999999995E-3</v>
      </c>
      <c r="F45" s="7">
        <f t="shared" si="2"/>
        <v>0</v>
      </c>
      <c r="G45" s="7">
        <f t="shared" si="3"/>
        <v>0</v>
      </c>
    </row>
    <row r="46" spans="1:7" x14ac:dyDescent="0.75">
      <c r="A46" s="3">
        <v>44414</v>
      </c>
      <c r="B46">
        <v>-0.42</v>
      </c>
      <c r="C46">
        <v>-0.4</v>
      </c>
      <c r="D46" s="7">
        <f t="shared" si="0"/>
        <v>-4.1999999999999997E-3</v>
      </c>
      <c r="E46" s="7">
        <f t="shared" si="1"/>
        <v>-4.0000000000000001E-3</v>
      </c>
      <c r="F46" s="7">
        <f t="shared" si="2"/>
        <v>1.0000000000000026E-4</v>
      </c>
      <c r="G46" s="7">
        <f t="shared" si="3"/>
        <v>9.9999999999999395E-5</v>
      </c>
    </row>
    <row r="47" spans="1:7" x14ac:dyDescent="0.75">
      <c r="A47" s="3">
        <v>44417</v>
      </c>
      <c r="B47">
        <v>-0.42</v>
      </c>
      <c r="C47">
        <v>-0.4</v>
      </c>
      <c r="D47" s="7">
        <f t="shared" si="0"/>
        <v>-4.1999999999999997E-3</v>
      </c>
      <c r="E47" s="7">
        <f t="shared" si="1"/>
        <v>-4.0000000000000001E-3</v>
      </c>
      <c r="F47" s="7">
        <f t="shared" si="2"/>
        <v>0</v>
      </c>
      <c r="G47" s="7">
        <f t="shared" si="3"/>
        <v>0</v>
      </c>
    </row>
    <row r="48" spans="1:7" x14ac:dyDescent="0.75">
      <c r="A48" s="3">
        <v>44418</v>
      </c>
      <c r="B48">
        <v>-0.42</v>
      </c>
      <c r="C48">
        <v>-0.4</v>
      </c>
      <c r="D48" s="7">
        <f t="shared" si="0"/>
        <v>-4.1999999999999997E-3</v>
      </c>
      <c r="E48" s="7">
        <f t="shared" si="1"/>
        <v>-4.0000000000000001E-3</v>
      </c>
      <c r="F48" s="7">
        <f t="shared" si="2"/>
        <v>0</v>
      </c>
      <c r="G48" s="7">
        <f t="shared" si="3"/>
        <v>0</v>
      </c>
    </row>
    <row r="49" spans="1:7" x14ac:dyDescent="0.75">
      <c r="A49" s="3">
        <v>44419</v>
      </c>
      <c r="B49">
        <v>-0.42</v>
      </c>
      <c r="C49">
        <v>-0.4</v>
      </c>
      <c r="D49" s="7">
        <f t="shared" si="0"/>
        <v>-4.1999999999999997E-3</v>
      </c>
      <c r="E49" s="7">
        <f t="shared" si="1"/>
        <v>-4.0000000000000001E-3</v>
      </c>
      <c r="F49" s="7">
        <f t="shared" si="2"/>
        <v>0</v>
      </c>
      <c r="G49" s="7">
        <f t="shared" si="3"/>
        <v>0</v>
      </c>
    </row>
    <row r="50" spans="1:7" x14ac:dyDescent="0.75">
      <c r="A50" s="3">
        <v>44420</v>
      </c>
      <c r="B50">
        <v>-0.42</v>
      </c>
      <c r="C50">
        <v>-0.4</v>
      </c>
      <c r="D50" s="7">
        <f t="shared" si="0"/>
        <v>-4.1999999999999997E-3</v>
      </c>
      <c r="E50" s="7">
        <f t="shared" si="1"/>
        <v>-4.0000000000000001E-3</v>
      </c>
      <c r="F50" s="7">
        <f t="shared" si="2"/>
        <v>0</v>
      </c>
      <c r="G50" s="7">
        <f t="shared" si="3"/>
        <v>0</v>
      </c>
    </row>
    <row r="51" spans="1:7" x14ac:dyDescent="0.75">
      <c r="A51" s="3">
        <v>44421</v>
      </c>
      <c r="B51">
        <v>-0.42</v>
      </c>
      <c r="C51">
        <v>-0.4</v>
      </c>
      <c r="D51" s="7">
        <f t="shared" si="0"/>
        <v>-4.1999999999999997E-3</v>
      </c>
      <c r="E51" s="7">
        <f t="shared" si="1"/>
        <v>-4.0000000000000001E-3</v>
      </c>
      <c r="F51" s="7">
        <f t="shared" si="2"/>
        <v>0</v>
      </c>
      <c r="G51" s="7">
        <f t="shared" si="3"/>
        <v>0</v>
      </c>
    </row>
    <row r="52" spans="1:7" x14ac:dyDescent="0.75">
      <c r="A52" s="3">
        <v>44424</v>
      </c>
      <c r="B52">
        <v>-0.42</v>
      </c>
      <c r="C52">
        <v>-0.4</v>
      </c>
      <c r="D52" s="7">
        <f t="shared" si="0"/>
        <v>-4.1999999999999997E-3</v>
      </c>
      <c r="E52" s="7">
        <f t="shared" si="1"/>
        <v>-4.0000000000000001E-3</v>
      </c>
      <c r="F52" s="7">
        <f t="shared" si="2"/>
        <v>0</v>
      </c>
      <c r="G52" s="7">
        <f t="shared" si="3"/>
        <v>0</v>
      </c>
    </row>
    <row r="53" spans="1:7" x14ac:dyDescent="0.75">
      <c r="A53" s="3">
        <v>44425</v>
      </c>
      <c r="B53">
        <v>-0.42</v>
      </c>
      <c r="C53">
        <v>-0.4</v>
      </c>
      <c r="D53" s="7">
        <f t="shared" si="0"/>
        <v>-4.1999999999999997E-3</v>
      </c>
      <c r="E53" s="7">
        <f t="shared" si="1"/>
        <v>-4.0000000000000001E-3</v>
      </c>
      <c r="F53" s="7">
        <f t="shared" si="2"/>
        <v>0</v>
      </c>
      <c r="G53" s="7">
        <f t="shared" si="3"/>
        <v>0</v>
      </c>
    </row>
    <row r="54" spans="1:7" x14ac:dyDescent="0.75">
      <c r="A54" s="3">
        <v>44426</v>
      </c>
      <c r="B54">
        <v>-0.42</v>
      </c>
      <c r="C54">
        <v>-0.4</v>
      </c>
      <c r="D54" s="7">
        <f t="shared" si="0"/>
        <v>-4.1999999999999997E-3</v>
      </c>
      <c r="E54" s="7">
        <f t="shared" si="1"/>
        <v>-4.0000000000000001E-3</v>
      </c>
      <c r="F54" s="7">
        <f t="shared" si="2"/>
        <v>0</v>
      </c>
      <c r="G54" s="7">
        <f t="shared" si="3"/>
        <v>0</v>
      </c>
    </row>
    <row r="55" spans="1:7" x14ac:dyDescent="0.75">
      <c r="A55" s="3">
        <v>44427</v>
      </c>
      <c r="B55">
        <v>-0.43</v>
      </c>
      <c r="C55">
        <v>-0.41</v>
      </c>
      <c r="D55" s="7">
        <f t="shared" si="0"/>
        <v>-4.3E-3</v>
      </c>
      <c r="E55" s="7">
        <f t="shared" si="1"/>
        <v>-4.0999999999999995E-3</v>
      </c>
      <c r="F55" s="7">
        <f t="shared" si="2"/>
        <v>-1.0000000000000026E-4</v>
      </c>
      <c r="G55" s="7">
        <f t="shared" si="3"/>
        <v>-9.9999999999999395E-5</v>
      </c>
    </row>
    <row r="56" spans="1:7" x14ac:dyDescent="0.75">
      <c r="A56" s="3">
        <v>44428</v>
      </c>
      <c r="B56">
        <v>-0.42</v>
      </c>
      <c r="C56">
        <v>-0.4</v>
      </c>
      <c r="D56" s="7">
        <f t="shared" si="0"/>
        <v>-4.1999999999999997E-3</v>
      </c>
      <c r="E56" s="7">
        <f t="shared" si="1"/>
        <v>-4.0000000000000001E-3</v>
      </c>
      <c r="F56" s="7">
        <f t="shared" si="2"/>
        <v>1.0000000000000026E-4</v>
      </c>
      <c r="G56" s="7">
        <f t="shared" si="3"/>
        <v>9.9999999999999395E-5</v>
      </c>
    </row>
    <row r="57" spans="1:7" x14ac:dyDescent="0.75">
      <c r="A57" s="3">
        <v>44431</v>
      </c>
      <c r="B57">
        <v>-0.42</v>
      </c>
      <c r="C57">
        <v>-0.4</v>
      </c>
      <c r="D57" s="7">
        <f t="shared" si="0"/>
        <v>-4.1999999999999997E-3</v>
      </c>
      <c r="E57" s="7">
        <f t="shared" si="1"/>
        <v>-4.0000000000000001E-3</v>
      </c>
      <c r="F57" s="7">
        <f t="shared" si="2"/>
        <v>0</v>
      </c>
      <c r="G57" s="7">
        <f t="shared" si="3"/>
        <v>0</v>
      </c>
    </row>
    <row r="58" spans="1:7" x14ac:dyDescent="0.75">
      <c r="A58" s="3">
        <v>44432</v>
      </c>
      <c r="B58">
        <v>-0.42</v>
      </c>
      <c r="C58">
        <v>-0.4</v>
      </c>
      <c r="D58" s="7">
        <f t="shared" si="0"/>
        <v>-4.1999999999999997E-3</v>
      </c>
      <c r="E58" s="7">
        <f t="shared" si="1"/>
        <v>-4.0000000000000001E-3</v>
      </c>
      <c r="F58" s="7">
        <f t="shared" si="2"/>
        <v>0</v>
      </c>
      <c r="G58" s="7">
        <f t="shared" si="3"/>
        <v>0</v>
      </c>
    </row>
    <row r="59" spans="1:7" x14ac:dyDescent="0.75">
      <c r="A59" s="3">
        <v>44433</v>
      </c>
      <c r="B59">
        <v>-0.42</v>
      </c>
      <c r="C59">
        <v>-0.4</v>
      </c>
      <c r="D59" s="7">
        <f t="shared" si="0"/>
        <v>-4.1999999999999997E-3</v>
      </c>
      <c r="E59" s="7">
        <f t="shared" si="1"/>
        <v>-4.0000000000000001E-3</v>
      </c>
      <c r="F59" s="7">
        <f t="shared" si="2"/>
        <v>0</v>
      </c>
      <c r="G59" s="7">
        <f t="shared" si="3"/>
        <v>0</v>
      </c>
    </row>
    <row r="60" spans="1:7" x14ac:dyDescent="0.75">
      <c r="A60" s="3">
        <v>44434</v>
      </c>
      <c r="B60">
        <v>-0.42</v>
      </c>
      <c r="C60">
        <v>-0.4</v>
      </c>
      <c r="D60" s="7">
        <f t="shared" si="0"/>
        <v>-4.1999999999999997E-3</v>
      </c>
      <c r="E60" s="7">
        <f t="shared" si="1"/>
        <v>-4.0000000000000001E-3</v>
      </c>
      <c r="F60" s="7">
        <f t="shared" si="2"/>
        <v>0</v>
      </c>
      <c r="G60" s="7">
        <f t="shared" si="3"/>
        <v>0</v>
      </c>
    </row>
    <row r="61" spans="1:7" x14ac:dyDescent="0.75">
      <c r="A61" s="3">
        <v>44435</v>
      </c>
      <c r="B61">
        <v>-0.42</v>
      </c>
      <c r="C61">
        <v>-0.39</v>
      </c>
      <c r="D61" s="7">
        <f t="shared" si="0"/>
        <v>-4.1999999999999997E-3</v>
      </c>
      <c r="E61" s="7">
        <f t="shared" si="1"/>
        <v>-3.9000000000000003E-3</v>
      </c>
      <c r="F61" s="7">
        <f t="shared" si="2"/>
        <v>0</v>
      </c>
      <c r="G61" s="7">
        <f t="shared" si="3"/>
        <v>9.9999999999999829E-5</v>
      </c>
    </row>
    <row r="62" spans="1:7" x14ac:dyDescent="0.75">
      <c r="A62" s="3">
        <v>44438</v>
      </c>
      <c r="B62">
        <v>-0.43</v>
      </c>
      <c r="C62">
        <v>-0.4</v>
      </c>
      <c r="D62" s="7">
        <f t="shared" si="0"/>
        <v>-4.3E-3</v>
      </c>
      <c r="E62" s="7">
        <f t="shared" si="1"/>
        <v>-4.0000000000000001E-3</v>
      </c>
      <c r="F62" s="7">
        <f t="shared" si="2"/>
        <v>-1.0000000000000026E-4</v>
      </c>
      <c r="G62" s="7">
        <f t="shared" si="3"/>
        <v>-9.9999999999999829E-5</v>
      </c>
    </row>
    <row r="63" spans="1:7" x14ac:dyDescent="0.75">
      <c r="A63" s="3">
        <v>44439</v>
      </c>
      <c r="B63">
        <v>-0.41</v>
      </c>
      <c r="C63">
        <v>-0.39</v>
      </c>
      <c r="D63" s="7">
        <f t="shared" si="0"/>
        <v>-4.0999999999999995E-3</v>
      </c>
      <c r="E63" s="7">
        <f t="shared" si="1"/>
        <v>-3.9000000000000003E-3</v>
      </c>
      <c r="F63" s="7">
        <f t="shared" si="2"/>
        <v>2.0000000000000052E-4</v>
      </c>
      <c r="G63" s="7">
        <f t="shared" si="3"/>
        <v>9.9999999999999829E-5</v>
      </c>
    </row>
    <row r="64" spans="1:7" x14ac:dyDescent="0.75">
      <c r="A64" s="3">
        <v>44440</v>
      </c>
      <c r="B64">
        <v>-0.41</v>
      </c>
      <c r="C64">
        <v>-0.39</v>
      </c>
      <c r="D64" s="7">
        <f t="shared" si="0"/>
        <v>-4.0999999999999995E-3</v>
      </c>
      <c r="E64" s="7">
        <f t="shared" si="1"/>
        <v>-3.9000000000000003E-3</v>
      </c>
      <c r="F64" s="7">
        <f t="shared" si="2"/>
        <v>0</v>
      </c>
      <c r="G64" s="7">
        <f t="shared" si="3"/>
        <v>0</v>
      </c>
    </row>
    <row r="65" spans="1:7" x14ac:dyDescent="0.75">
      <c r="A65" s="3">
        <v>44441</v>
      </c>
      <c r="B65">
        <v>-0.43</v>
      </c>
      <c r="C65">
        <v>-0.39</v>
      </c>
      <c r="D65" s="7">
        <f t="shared" si="0"/>
        <v>-4.3E-3</v>
      </c>
      <c r="E65" s="7">
        <f t="shared" si="1"/>
        <v>-3.9000000000000003E-3</v>
      </c>
      <c r="F65" s="7">
        <f t="shared" si="2"/>
        <v>-2.0000000000000052E-4</v>
      </c>
      <c r="G65" s="7">
        <f t="shared" si="3"/>
        <v>0</v>
      </c>
    </row>
    <row r="66" spans="1:7" x14ac:dyDescent="0.75">
      <c r="A66" s="3">
        <v>44442</v>
      </c>
      <c r="B66">
        <v>-0.43</v>
      </c>
      <c r="C66">
        <v>-0.39</v>
      </c>
      <c r="D66" s="7">
        <f t="shared" si="0"/>
        <v>-4.3E-3</v>
      </c>
      <c r="E66" s="7">
        <f t="shared" si="1"/>
        <v>-3.9000000000000003E-3</v>
      </c>
      <c r="F66" s="7">
        <f t="shared" si="2"/>
        <v>0</v>
      </c>
      <c r="G66" s="7">
        <f t="shared" si="3"/>
        <v>0</v>
      </c>
    </row>
    <row r="67" spans="1:7" x14ac:dyDescent="0.75">
      <c r="A67" s="3">
        <v>44445</v>
      </c>
      <c r="B67">
        <v>-0.43</v>
      </c>
      <c r="C67">
        <v>-0.38</v>
      </c>
      <c r="D67" s="7">
        <f t="shared" si="0"/>
        <v>-4.3E-3</v>
      </c>
      <c r="E67" s="7">
        <f t="shared" si="1"/>
        <v>-3.8E-3</v>
      </c>
      <c r="F67" s="7">
        <f t="shared" si="2"/>
        <v>0</v>
      </c>
      <c r="G67" s="7">
        <f t="shared" si="3"/>
        <v>1.0000000000000026E-4</v>
      </c>
    </row>
    <row r="68" spans="1:7" x14ac:dyDescent="0.75">
      <c r="A68" s="3">
        <v>44446</v>
      </c>
      <c r="B68">
        <v>-0.43</v>
      </c>
      <c r="C68">
        <v>-0.38</v>
      </c>
      <c r="D68" s="7">
        <f t="shared" si="0"/>
        <v>-4.3E-3</v>
      </c>
      <c r="E68" s="7">
        <f t="shared" si="1"/>
        <v>-3.8E-3</v>
      </c>
      <c r="F68" s="7">
        <f t="shared" si="2"/>
        <v>0</v>
      </c>
      <c r="G68" s="7">
        <f t="shared" si="3"/>
        <v>0</v>
      </c>
    </row>
    <row r="69" spans="1:7" x14ac:dyDescent="0.75">
      <c r="A69" s="3">
        <v>44447</v>
      </c>
      <c r="B69">
        <v>-0.42</v>
      </c>
      <c r="C69">
        <v>-0.38</v>
      </c>
      <c r="D69" s="7">
        <f t="shared" ref="D69:D132" si="4">B69/100</f>
        <v>-4.1999999999999997E-3</v>
      </c>
      <c r="E69" s="7">
        <f t="shared" ref="E69:E132" si="5">C69/100</f>
        <v>-3.8E-3</v>
      </c>
      <c r="F69" s="7">
        <f t="shared" si="2"/>
        <v>1.0000000000000026E-4</v>
      </c>
      <c r="G69" s="7">
        <f t="shared" si="3"/>
        <v>0</v>
      </c>
    </row>
    <row r="70" spans="1:7" x14ac:dyDescent="0.75">
      <c r="A70" s="3">
        <v>44448</v>
      </c>
      <c r="B70">
        <v>-0.42</v>
      </c>
      <c r="C70">
        <v>-0.37</v>
      </c>
      <c r="D70" s="7">
        <f t="shared" si="4"/>
        <v>-4.1999999999999997E-3</v>
      </c>
      <c r="E70" s="7">
        <f t="shared" si="5"/>
        <v>-3.7000000000000002E-3</v>
      </c>
      <c r="F70" s="7">
        <f t="shared" ref="F70:F133" si="6">D70-D69</f>
        <v>0</v>
      </c>
      <c r="G70" s="7">
        <f t="shared" ref="G70:G133" si="7">E70-E69</f>
        <v>9.9999999999999829E-5</v>
      </c>
    </row>
    <row r="71" spans="1:7" x14ac:dyDescent="0.75">
      <c r="A71" s="3">
        <v>44449</v>
      </c>
      <c r="B71">
        <v>-0.42</v>
      </c>
      <c r="C71">
        <v>-0.38</v>
      </c>
      <c r="D71" s="7">
        <f t="shared" si="4"/>
        <v>-4.1999999999999997E-3</v>
      </c>
      <c r="E71" s="7">
        <f t="shared" si="5"/>
        <v>-3.8E-3</v>
      </c>
      <c r="F71" s="7">
        <f t="shared" si="6"/>
        <v>0</v>
      </c>
      <c r="G71" s="7">
        <f t="shared" si="7"/>
        <v>-9.9999999999999829E-5</v>
      </c>
    </row>
    <row r="72" spans="1:7" x14ac:dyDescent="0.75">
      <c r="A72" s="3">
        <v>44452</v>
      </c>
      <c r="B72">
        <v>-0.42</v>
      </c>
      <c r="C72">
        <v>-0.37</v>
      </c>
      <c r="D72" s="7">
        <f t="shared" si="4"/>
        <v>-4.1999999999999997E-3</v>
      </c>
      <c r="E72" s="7">
        <f t="shared" si="5"/>
        <v>-3.7000000000000002E-3</v>
      </c>
      <c r="F72" s="7">
        <f t="shared" si="6"/>
        <v>0</v>
      </c>
      <c r="G72" s="7">
        <f t="shared" si="7"/>
        <v>9.9999999999999829E-5</v>
      </c>
    </row>
    <row r="73" spans="1:7" x14ac:dyDescent="0.75">
      <c r="A73" s="3">
        <v>44453</v>
      </c>
      <c r="B73">
        <v>-0.42</v>
      </c>
      <c r="C73">
        <v>-0.37</v>
      </c>
      <c r="D73" s="7">
        <f t="shared" si="4"/>
        <v>-4.1999999999999997E-3</v>
      </c>
      <c r="E73" s="7">
        <f t="shared" si="5"/>
        <v>-3.7000000000000002E-3</v>
      </c>
      <c r="F73" s="7">
        <f t="shared" si="6"/>
        <v>0</v>
      </c>
      <c r="G73" s="7">
        <f t="shared" si="7"/>
        <v>0</v>
      </c>
    </row>
    <row r="74" spans="1:7" x14ac:dyDescent="0.75">
      <c r="A74" s="3">
        <v>44454</v>
      </c>
      <c r="B74">
        <v>-0.42</v>
      </c>
      <c r="C74">
        <v>-0.37</v>
      </c>
      <c r="D74" s="7">
        <f t="shared" si="4"/>
        <v>-4.1999999999999997E-3</v>
      </c>
      <c r="E74" s="7">
        <f t="shared" si="5"/>
        <v>-3.7000000000000002E-3</v>
      </c>
      <c r="F74" s="7">
        <f t="shared" si="6"/>
        <v>0</v>
      </c>
      <c r="G74" s="7">
        <f t="shared" si="7"/>
        <v>0</v>
      </c>
    </row>
    <row r="75" spans="1:7" x14ac:dyDescent="0.75">
      <c r="A75" s="3">
        <v>44455</v>
      </c>
      <c r="B75">
        <v>-0.43</v>
      </c>
      <c r="C75">
        <v>-0.37</v>
      </c>
      <c r="D75" s="7">
        <f t="shared" si="4"/>
        <v>-4.3E-3</v>
      </c>
      <c r="E75" s="7">
        <f t="shared" si="5"/>
        <v>-3.7000000000000002E-3</v>
      </c>
      <c r="F75" s="7">
        <f t="shared" si="6"/>
        <v>-1.0000000000000026E-4</v>
      </c>
      <c r="G75" s="7">
        <f t="shared" si="7"/>
        <v>0</v>
      </c>
    </row>
    <row r="76" spans="1:7" x14ac:dyDescent="0.75">
      <c r="A76" s="3">
        <v>44456</v>
      </c>
      <c r="B76">
        <v>-0.43</v>
      </c>
      <c r="C76">
        <v>-0.37</v>
      </c>
      <c r="D76" s="7">
        <f t="shared" si="4"/>
        <v>-4.3E-3</v>
      </c>
      <c r="E76" s="7">
        <f t="shared" si="5"/>
        <v>-3.7000000000000002E-3</v>
      </c>
      <c r="F76" s="7">
        <f t="shared" si="6"/>
        <v>0</v>
      </c>
      <c r="G76" s="7">
        <f t="shared" si="7"/>
        <v>0</v>
      </c>
    </row>
    <row r="77" spans="1:7" x14ac:dyDescent="0.75">
      <c r="A77" s="3">
        <v>44459</v>
      </c>
      <c r="B77">
        <v>-0.42</v>
      </c>
      <c r="C77">
        <v>-0.36</v>
      </c>
      <c r="D77" s="7">
        <f t="shared" si="4"/>
        <v>-4.1999999999999997E-3</v>
      </c>
      <c r="E77" s="7">
        <f t="shared" si="5"/>
        <v>-3.5999999999999999E-3</v>
      </c>
      <c r="F77" s="7">
        <f t="shared" si="6"/>
        <v>1.0000000000000026E-4</v>
      </c>
      <c r="G77" s="7">
        <f t="shared" si="7"/>
        <v>1.0000000000000026E-4</v>
      </c>
    </row>
    <row r="78" spans="1:7" x14ac:dyDescent="0.75">
      <c r="A78" s="3">
        <v>44460</v>
      </c>
      <c r="B78">
        <v>-0.42</v>
      </c>
      <c r="C78">
        <v>-0.36</v>
      </c>
      <c r="D78" s="7">
        <f t="shared" si="4"/>
        <v>-4.1999999999999997E-3</v>
      </c>
      <c r="E78" s="7">
        <f t="shared" si="5"/>
        <v>-3.5999999999999999E-3</v>
      </c>
      <c r="F78" s="7">
        <f t="shared" si="6"/>
        <v>0</v>
      </c>
      <c r="G78" s="7">
        <f t="shared" si="7"/>
        <v>0</v>
      </c>
    </row>
    <row r="79" spans="1:7" x14ac:dyDescent="0.75">
      <c r="A79" s="3">
        <v>44461</v>
      </c>
      <c r="B79">
        <v>-0.42</v>
      </c>
      <c r="C79">
        <v>-0.36</v>
      </c>
      <c r="D79" s="7">
        <f t="shared" si="4"/>
        <v>-4.1999999999999997E-3</v>
      </c>
      <c r="E79" s="7">
        <f t="shared" si="5"/>
        <v>-3.5999999999999999E-3</v>
      </c>
      <c r="F79" s="7">
        <f t="shared" si="6"/>
        <v>0</v>
      </c>
      <c r="G79" s="7">
        <f t="shared" si="7"/>
        <v>0</v>
      </c>
    </row>
    <row r="80" spans="1:7" x14ac:dyDescent="0.75">
      <c r="A80" s="3">
        <v>44462</v>
      </c>
      <c r="B80">
        <v>-0.42</v>
      </c>
      <c r="C80">
        <v>-0.36</v>
      </c>
      <c r="D80" s="7">
        <f t="shared" si="4"/>
        <v>-4.1999999999999997E-3</v>
      </c>
      <c r="E80" s="7">
        <f t="shared" si="5"/>
        <v>-3.5999999999999999E-3</v>
      </c>
      <c r="F80" s="7">
        <f t="shared" si="6"/>
        <v>0</v>
      </c>
      <c r="G80" s="7">
        <f t="shared" si="7"/>
        <v>0</v>
      </c>
    </row>
    <row r="81" spans="1:7" x14ac:dyDescent="0.75">
      <c r="A81" s="3">
        <v>44463</v>
      </c>
      <c r="B81">
        <v>-0.42</v>
      </c>
      <c r="C81">
        <v>-0.35</v>
      </c>
      <c r="D81" s="7">
        <f t="shared" si="4"/>
        <v>-4.1999999999999997E-3</v>
      </c>
      <c r="E81" s="7">
        <f t="shared" si="5"/>
        <v>-3.4999999999999996E-3</v>
      </c>
      <c r="F81" s="7">
        <f t="shared" si="6"/>
        <v>0</v>
      </c>
      <c r="G81" s="7">
        <f t="shared" si="7"/>
        <v>1.0000000000000026E-4</v>
      </c>
    </row>
    <row r="82" spans="1:7" x14ac:dyDescent="0.75">
      <c r="A82" s="3">
        <v>44466</v>
      </c>
      <c r="B82">
        <v>-0.42</v>
      </c>
      <c r="C82">
        <v>-0.35</v>
      </c>
      <c r="D82" s="7">
        <f t="shared" si="4"/>
        <v>-4.1999999999999997E-3</v>
      </c>
      <c r="E82" s="7">
        <f t="shared" si="5"/>
        <v>-3.4999999999999996E-3</v>
      </c>
      <c r="F82" s="7">
        <f t="shared" si="6"/>
        <v>0</v>
      </c>
      <c r="G82" s="7">
        <f t="shared" si="7"/>
        <v>0</v>
      </c>
    </row>
    <row r="83" spans="1:7" x14ac:dyDescent="0.75">
      <c r="A83" s="3">
        <v>44467</v>
      </c>
      <c r="B83">
        <v>-0.42</v>
      </c>
      <c r="C83">
        <v>-0.35</v>
      </c>
      <c r="D83" s="7">
        <f t="shared" si="4"/>
        <v>-4.1999999999999997E-3</v>
      </c>
      <c r="E83" s="7">
        <f t="shared" si="5"/>
        <v>-3.4999999999999996E-3</v>
      </c>
      <c r="F83" s="7">
        <f t="shared" si="6"/>
        <v>0</v>
      </c>
      <c r="G83" s="7">
        <f t="shared" si="7"/>
        <v>0</v>
      </c>
    </row>
    <row r="84" spans="1:7" x14ac:dyDescent="0.75">
      <c r="A84" s="3">
        <v>44468</v>
      </c>
      <c r="B84">
        <v>-0.41</v>
      </c>
      <c r="C84">
        <v>-0.34</v>
      </c>
      <c r="D84" s="7">
        <f t="shared" si="4"/>
        <v>-4.0999999999999995E-3</v>
      </c>
      <c r="E84" s="7">
        <f t="shared" si="5"/>
        <v>-3.4000000000000002E-3</v>
      </c>
      <c r="F84" s="7">
        <f t="shared" si="6"/>
        <v>1.0000000000000026E-4</v>
      </c>
      <c r="G84" s="7">
        <f t="shared" si="7"/>
        <v>9.9999999999999395E-5</v>
      </c>
    </row>
    <row r="85" spans="1:7" x14ac:dyDescent="0.75">
      <c r="A85" s="3">
        <v>44469</v>
      </c>
      <c r="B85">
        <v>-0.41</v>
      </c>
      <c r="C85">
        <v>-0.34</v>
      </c>
      <c r="D85" s="7">
        <f t="shared" si="4"/>
        <v>-4.0999999999999995E-3</v>
      </c>
      <c r="E85" s="7">
        <f t="shared" si="5"/>
        <v>-3.4000000000000002E-3</v>
      </c>
      <c r="F85" s="7">
        <f t="shared" si="6"/>
        <v>0</v>
      </c>
      <c r="G85" s="7">
        <f t="shared" si="7"/>
        <v>0</v>
      </c>
    </row>
    <row r="86" spans="1:7" x14ac:dyDescent="0.75">
      <c r="A86" s="3">
        <v>44470</v>
      </c>
      <c r="B86">
        <v>-0.41</v>
      </c>
      <c r="C86">
        <v>-0.34</v>
      </c>
      <c r="D86" s="7">
        <f t="shared" si="4"/>
        <v>-4.0999999999999995E-3</v>
      </c>
      <c r="E86" s="7">
        <f t="shared" si="5"/>
        <v>-3.4000000000000002E-3</v>
      </c>
      <c r="F86" s="7">
        <f t="shared" si="6"/>
        <v>0</v>
      </c>
      <c r="G86" s="7">
        <f t="shared" si="7"/>
        <v>0</v>
      </c>
    </row>
    <row r="87" spans="1:7" x14ac:dyDescent="0.75">
      <c r="A87" s="3">
        <v>44473</v>
      </c>
      <c r="B87">
        <v>-0.41</v>
      </c>
      <c r="C87">
        <v>-0.35</v>
      </c>
      <c r="D87" s="7">
        <f t="shared" si="4"/>
        <v>-4.0999999999999995E-3</v>
      </c>
      <c r="E87" s="7">
        <f t="shared" si="5"/>
        <v>-3.4999999999999996E-3</v>
      </c>
      <c r="F87" s="7">
        <f t="shared" si="6"/>
        <v>0</v>
      </c>
      <c r="G87" s="7">
        <f t="shared" si="7"/>
        <v>-9.9999999999999395E-5</v>
      </c>
    </row>
    <row r="88" spans="1:7" x14ac:dyDescent="0.75">
      <c r="A88" s="3">
        <v>44474</v>
      </c>
      <c r="B88">
        <v>-0.41</v>
      </c>
      <c r="C88">
        <v>-0.35</v>
      </c>
      <c r="D88" s="7">
        <f t="shared" si="4"/>
        <v>-4.0999999999999995E-3</v>
      </c>
      <c r="E88" s="7">
        <f t="shared" si="5"/>
        <v>-3.4999999999999996E-3</v>
      </c>
      <c r="F88" s="7">
        <f t="shared" si="6"/>
        <v>0</v>
      </c>
      <c r="G88" s="7">
        <f t="shared" si="7"/>
        <v>0</v>
      </c>
    </row>
    <row r="89" spans="1:7" x14ac:dyDescent="0.75">
      <c r="A89" s="3">
        <v>44475</v>
      </c>
      <c r="B89">
        <v>-0.41</v>
      </c>
      <c r="C89">
        <v>-0.34</v>
      </c>
      <c r="D89" s="7">
        <f t="shared" si="4"/>
        <v>-4.0999999999999995E-3</v>
      </c>
      <c r="E89" s="7">
        <f t="shared" si="5"/>
        <v>-3.4000000000000002E-3</v>
      </c>
      <c r="F89" s="7">
        <f t="shared" si="6"/>
        <v>0</v>
      </c>
      <c r="G89" s="7">
        <f t="shared" si="7"/>
        <v>9.9999999999999395E-5</v>
      </c>
    </row>
    <row r="90" spans="1:7" x14ac:dyDescent="0.75">
      <c r="A90" s="3">
        <v>44476</v>
      </c>
      <c r="B90">
        <v>-0.42</v>
      </c>
      <c r="C90">
        <v>-0.35</v>
      </c>
      <c r="D90" s="7">
        <f t="shared" si="4"/>
        <v>-4.1999999999999997E-3</v>
      </c>
      <c r="E90" s="7">
        <f t="shared" si="5"/>
        <v>-3.4999999999999996E-3</v>
      </c>
      <c r="F90" s="7">
        <f t="shared" si="6"/>
        <v>-1.0000000000000026E-4</v>
      </c>
      <c r="G90" s="7">
        <f t="shared" si="7"/>
        <v>-9.9999999999999395E-5</v>
      </c>
    </row>
    <row r="91" spans="1:7" x14ac:dyDescent="0.75">
      <c r="A91" s="3">
        <v>44477</v>
      </c>
      <c r="B91">
        <v>-0.41</v>
      </c>
      <c r="C91">
        <v>-0.34</v>
      </c>
      <c r="D91" s="7">
        <f t="shared" si="4"/>
        <v>-4.0999999999999995E-3</v>
      </c>
      <c r="E91" s="7">
        <f t="shared" si="5"/>
        <v>-3.4000000000000002E-3</v>
      </c>
      <c r="F91" s="7">
        <f t="shared" si="6"/>
        <v>1.0000000000000026E-4</v>
      </c>
      <c r="G91" s="7">
        <f t="shared" si="7"/>
        <v>9.9999999999999395E-5</v>
      </c>
    </row>
    <row r="92" spans="1:7" x14ac:dyDescent="0.75">
      <c r="A92" s="3">
        <v>44480</v>
      </c>
      <c r="B92">
        <v>-0.4</v>
      </c>
      <c r="C92">
        <v>-0.32</v>
      </c>
      <c r="D92" s="7">
        <f t="shared" si="4"/>
        <v>-4.0000000000000001E-3</v>
      </c>
      <c r="E92" s="7">
        <f t="shared" si="5"/>
        <v>-3.2000000000000002E-3</v>
      </c>
      <c r="F92" s="7">
        <f t="shared" si="6"/>
        <v>9.9999999999999395E-5</v>
      </c>
      <c r="G92" s="7">
        <f t="shared" si="7"/>
        <v>2.0000000000000009E-4</v>
      </c>
    </row>
    <row r="93" spans="1:7" x14ac:dyDescent="0.75">
      <c r="A93" s="3">
        <v>44481</v>
      </c>
      <c r="B93">
        <v>-0.41</v>
      </c>
      <c r="C93">
        <v>-0.32</v>
      </c>
      <c r="D93" s="7">
        <f t="shared" si="4"/>
        <v>-4.0999999999999995E-3</v>
      </c>
      <c r="E93" s="7">
        <f t="shared" si="5"/>
        <v>-3.2000000000000002E-3</v>
      </c>
      <c r="F93" s="7">
        <f t="shared" si="6"/>
        <v>-9.9999999999999395E-5</v>
      </c>
      <c r="G93" s="7">
        <f t="shared" si="7"/>
        <v>0</v>
      </c>
    </row>
    <row r="94" spans="1:7" x14ac:dyDescent="0.75">
      <c r="A94" s="3">
        <v>44482</v>
      </c>
      <c r="B94">
        <v>-0.41</v>
      </c>
      <c r="C94">
        <v>-0.31</v>
      </c>
      <c r="D94" s="7">
        <f t="shared" si="4"/>
        <v>-4.0999999999999995E-3</v>
      </c>
      <c r="E94" s="7">
        <f t="shared" si="5"/>
        <v>-3.0999999999999999E-3</v>
      </c>
      <c r="F94" s="7">
        <f t="shared" si="6"/>
        <v>0</v>
      </c>
      <c r="G94" s="7">
        <f t="shared" si="7"/>
        <v>1.0000000000000026E-4</v>
      </c>
    </row>
    <row r="95" spans="1:7" x14ac:dyDescent="0.75">
      <c r="A95" s="3">
        <v>44483</v>
      </c>
      <c r="B95">
        <v>-0.42</v>
      </c>
      <c r="C95">
        <v>-0.31</v>
      </c>
      <c r="D95" s="7">
        <f t="shared" si="4"/>
        <v>-4.1999999999999997E-3</v>
      </c>
      <c r="E95" s="7">
        <f t="shared" si="5"/>
        <v>-3.0999999999999999E-3</v>
      </c>
      <c r="F95" s="7">
        <f t="shared" si="6"/>
        <v>-1.0000000000000026E-4</v>
      </c>
      <c r="G95" s="7">
        <f t="shared" si="7"/>
        <v>0</v>
      </c>
    </row>
    <row r="96" spans="1:7" x14ac:dyDescent="0.75">
      <c r="A96" s="3">
        <v>44484</v>
      </c>
      <c r="B96">
        <v>-0.41</v>
      </c>
      <c r="C96">
        <v>-0.32</v>
      </c>
      <c r="D96" s="7">
        <f t="shared" si="4"/>
        <v>-4.0999999999999995E-3</v>
      </c>
      <c r="E96" s="7">
        <f t="shared" si="5"/>
        <v>-3.2000000000000002E-3</v>
      </c>
      <c r="F96" s="7">
        <f t="shared" si="6"/>
        <v>1.0000000000000026E-4</v>
      </c>
      <c r="G96" s="7">
        <f t="shared" si="7"/>
        <v>-1.0000000000000026E-4</v>
      </c>
    </row>
    <row r="97" spans="1:7" x14ac:dyDescent="0.75">
      <c r="A97" s="3">
        <v>44487</v>
      </c>
      <c r="B97">
        <v>-0.41</v>
      </c>
      <c r="C97">
        <v>-0.28999999999999998</v>
      </c>
      <c r="D97" s="7">
        <f t="shared" si="4"/>
        <v>-4.0999999999999995E-3</v>
      </c>
      <c r="E97" s="7">
        <f t="shared" si="5"/>
        <v>-2.8999999999999998E-3</v>
      </c>
      <c r="F97" s="7">
        <f t="shared" si="6"/>
        <v>0</v>
      </c>
      <c r="G97" s="7">
        <f t="shared" si="7"/>
        <v>3.0000000000000035E-4</v>
      </c>
    </row>
    <row r="98" spans="1:7" x14ac:dyDescent="0.75">
      <c r="A98" s="3">
        <v>44488</v>
      </c>
      <c r="B98">
        <v>-0.41</v>
      </c>
      <c r="C98">
        <v>-0.28000000000000003</v>
      </c>
      <c r="D98" s="7">
        <f t="shared" si="4"/>
        <v>-4.0999999999999995E-3</v>
      </c>
      <c r="E98" s="7">
        <f t="shared" si="5"/>
        <v>-2.8000000000000004E-3</v>
      </c>
      <c r="F98" s="7">
        <f t="shared" si="6"/>
        <v>0</v>
      </c>
      <c r="G98" s="7">
        <f t="shared" si="7"/>
        <v>9.9999999999999395E-5</v>
      </c>
    </row>
    <row r="99" spans="1:7" x14ac:dyDescent="0.75">
      <c r="A99" s="3">
        <v>44489</v>
      </c>
      <c r="B99">
        <v>-0.4</v>
      </c>
      <c r="C99">
        <v>-0.28000000000000003</v>
      </c>
      <c r="D99" s="7">
        <f t="shared" si="4"/>
        <v>-4.0000000000000001E-3</v>
      </c>
      <c r="E99" s="7">
        <f t="shared" si="5"/>
        <v>-2.8000000000000004E-3</v>
      </c>
      <c r="F99" s="7">
        <f t="shared" si="6"/>
        <v>9.9999999999999395E-5</v>
      </c>
      <c r="G99" s="7">
        <f t="shared" si="7"/>
        <v>0</v>
      </c>
    </row>
    <row r="100" spans="1:7" x14ac:dyDescent="0.75">
      <c r="A100" s="3">
        <v>44490</v>
      </c>
      <c r="B100">
        <v>-0.41</v>
      </c>
      <c r="C100">
        <v>-0.28999999999999998</v>
      </c>
      <c r="D100" s="7">
        <f t="shared" si="4"/>
        <v>-4.0999999999999995E-3</v>
      </c>
      <c r="E100" s="7">
        <f t="shared" si="5"/>
        <v>-2.8999999999999998E-3</v>
      </c>
      <c r="F100" s="7">
        <f t="shared" si="6"/>
        <v>-9.9999999999999395E-5</v>
      </c>
      <c r="G100" s="7">
        <f t="shared" si="7"/>
        <v>-9.9999999999999395E-5</v>
      </c>
    </row>
    <row r="101" spans="1:7" x14ac:dyDescent="0.75">
      <c r="A101" s="3">
        <v>44491</v>
      </c>
      <c r="B101">
        <v>-0.41</v>
      </c>
      <c r="C101">
        <v>-0.26</v>
      </c>
      <c r="D101" s="7">
        <f t="shared" si="4"/>
        <v>-4.0999999999999995E-3</v>
      </c>
      <c r="E101" s="7">
        <f t="shared" si="5"/>
        <v>-2.5999999999999999E-3</v>
      </c>
      <c r="F101" s="7">
        <f t="shared" si="6"/>
        <v>0</v>
      </c>
      <c r="G101" s="7">
        <f t="shared" si="7"/>
        <v>2.9999999999999992E-4</v>
      </c>
    </row>
    <row r="102" spans="1:7" x14ac:dyDescent="0.75">
      <c r="A102" s="3">
        <v>44494</v>
      </c>
      <c r="B102">
        <v>-0.41</v>
      </c>
      <c r="C102">
        <v>-0.26</v>
      </c>
      <c r="D102" s="7">
        <f t="shared" si="4"/>
        <v>-4.0999999999999995E-3</v>
      </c>
      <c r="E102" s="7">
        <f t="shared" si="5"/>
        <v>-2.5999999999999999E-3</v>
      </c>
      <c r="F102" s="7">
        <f t="shared" si="6"/>
        <v>0</v>
      </c>
      <c r="G102" s="7">
        <f t="shared" si="7"/>
        <v>0</v>
      </c>
    </row>
    <row r="103" spans="1:7" x14ac:dyDescent="0.75">
      <c r="A103" s="3">
        <v>44495</v>
      </c>
      <c r="B103">
        <v>-0.41</v>
      </c>
      <c r="C103">
        <v>-0.27</v>
      </c>
      <c r="D103" s="7">
        <f t="shared" si="4"/>
        <v>-4.0999999999999995E-3</v>
      </c>
      <c r="E103" s="7">
        <f t="shared" si="5"/>
        <v>-2.7000000000000001E-3</v>
      </c>
      <c r="F103" s="7">
        <f t="shared" si="6"/>
        <v>0</v>
      </c>
      <c r="G103" s="7">
        <f t="shared" si="7"/>
        <v>-1.0000000000000026E-4</v>
      </c>
    </row>
    <row r="104" spans="1:7" x14ac:dyDescent="0.75">
      <c r="A104" s="3">
        <v>44496</v>
      </c>
      <c r="B104">
        <v>-0.41</v>
      </c>
      <c r="C104">
        <v>-0.27</v>
      </c>
      <c r="D104" s="7">
        <f t="shared" si="4"/>
        <v>-4.0999999999999995E-3</v>
      </c>
      <c r="E104" s="7">
        <f t="shared" si="5"/>
        <v>-2.7000000000000001E-3</v>
      </c>
      <c r="F104" s="7">
        <f t="shared" si="6"/>
        <v>0</v>
      </c>
      <c r="G104" s="7">
        <f t="shared" si="7"/>
        <v>0</v>
      </c>
    </row>
    <row r="105" spans="1:7" x14ac:dyDescent="0.75">
      <c r="A105" s="3">
        <v>44497</v>
      </c>
      <c r="B105">
        <v>-0.4</v>
      </c>
      <c r="C105">
        <v>-0.23</v>
      </c>
      <c r="D105" s="7">
        <f t="shared" si="4"/>
        <v>-4.0000000000000001E-3</v>
      </c>
      <c r="E105" s="7">
        <f t="shared" si="5"/>
        <v>-2.3E-3</v>
      </c>
      <c r="F105" s="7">
        <f t="shared" si="6"/>
        <v>9.9999999999999395E-5</v>
      </c>
      <c r="G105" s="7">
        <f t="shared" si="7"/>
        <v>4.0000000000000018E-4</v>
      </c>
    </row>
    <row r="106" spans="1:7" x14ac:dyDescent="0.75">
      <c r="A106" s="3">
        <v>44498</v>
      </c>
      <c r="B106">
        <v>-0.38</v>
      </c>
      <c r="C106">
        <v>-0.19</v>
      </c>
      <c r="D106" s="7">
        <f t="shared" si="4"/>
        <v>-3.8E-3</v>
      </c>
      <c r="E106" s="7">
        <f t="shared" si="5"/>
        <v>-1.9E-3</v>
      </c>
      <c r="F106" s="7">
        <f t="shared" si="6"/>
        <v>2.0000000000000009E-4</v>
      </c>
      <c r="G106" s="7">
        <f t="shared" si="7"/>
        <v>3.9999999999999996E-4</v>
      </c>
    </row>
    <row r="107" spans="1:7" x14ac:dyDescent="0.75">
      <c r="A107" s="3">
        <v>44501</v>
      </c>
      <c r="B107">
        <v>-0.39</v>
      </c>
      <c r="C107">
        <v>-0.18</v>
      </c>
      <c r="D107" s="7">
        <f t="shared" si="4"/>
        <v>-3.9000000000000003E-3</v>
      </c>
      <c r="E107" s="7">
        <f t="shared" si="5"/>
        <v>-1.8E-3</v>
      </c>
      <c r="F107" s="7">
        <f t="shared" si="6"/>
        <v>-1.0000000000000026E-4</v>
      </c>
      <c r="G107" s="7">
        <f t="shared" si="7"/>
        <v>1.0000000000000005E-4</v>
      </c>
    </row>
    <row r="108" spans="1:7" x14ac:dyDescent="0.75">
      <c r="A108" s="3">
        <v>44502</v>
      </c>
      <c r="B108">
        <v>-0.39</v>
      </c>
      <c r="C108">
        <v>-0.22</v>
      </c>
      <c r="D108" s="7">
        <f t="shared" si="4"/>
        <v>-3.9000000000000003E-3</v>
      </c>
      <c r="E108" s="7">
        <f t="shared" si="5"/>
        <v>-2.2000000000000001E-3</v>
      </c>
      <c r="F108" s="7">
        <f t="shared" si="6"/>
        <v>0</v>
      </c>
      <c r="G108" s="7">
        <f t="shared" si="7"/>
        <v>-4.0000000000000018E-4</v>
      </c>
    </row>
    <row r="109" spans="1:7" x14ac:dyDescent="0.75">
      <c r="A109" s="3">
        <v>44503</v>
      </c>
      <c r="B109">
        <v>-0.4</v>
      </c>
      <c r="C109">
        <v>-0.24</v>
      </c>
      <c r="D109" s="7">
        <f t="shared" si="4"/>
        <v>-4.0000000000000001E-3</v>
      </c>
      <c r="E109" s="7">
        <f t="shared" si="5"/>
        <v>-2.3999999999999998E-3</v>
      </c>
      <c r="F109" s="7">
        <f t="shared" si="6"/>
        <v>-9.9999999999999829E-5</v>
      </c>
      <c r="G109" s="7">
        <f t="shared" si="7"/>
        <v>-1.9999999999999966E-4</v>
      </c>
    </row>
    <row r="110" spans="1:7" x14ac:dyDescent="0.75">
      <c r="A110" s="3">
        <v>44504</v>
      </c>
      <c r="B110">
        <v>-0.4</v>
      </c>
      <c r="C110">
        <v>-0.25</v>
      </c>
      <c r="D110" s="7">
        <f t="shared" si="4"/>
        <v>-4.0000000000000001E-3</v>
      </c>
      <c r="E110" s="7">
        <f t="shared" si="5"/>
        <v>-2.5000000000000001E-3</v>
      </c>
      <c r="F110" s="7">
        <f t="shared" si="6"/>
        <v>0</v>
      </c>
      <c r="G110" s="7">
        <f t="shared" si="7"/>
        <v>-1.0000000000000026E-4</v>
      </c>
    </row>
    <row r="111" spans="1:7" x14ac:dyDescent="0.75">
      <c r="A111" s="3">
        <v>44505</v>
      </c>
      <c r="B111">
        <v>-0.41</v>
      </c>
      <c r="C111">
        <v>-0.28000000000000003</v>
      </c>
      <c r="D111" s="7">
        <f t="shared" si="4"/>
        <v>-4.0999999999999995E-3</v>
      </c>
      <c r="E111" s="7">
        <f t="shared" si="5"/>
        <v>-2.8000000000000004E-3</v>
      </c>
      <c r="F111" s="7">
        <f t="shared" si="6"/>
        <v>-9.9999999999999395E-5</v>
      </c>
      <c r="G111" s="7">
        <f t="shared" si="7"/>
        <v>-3.0000000000000035E-4</v>
      </c>
    </row>
    <row r="112" spans="1:7" x14ac:dyDescent="0.75">
      <c r="A112" s="3">
        <v>44508</v>
      </c>
      <c r="B112">
        <v>-0.41</v>
      </c>
      <c r="C112">
        <v>-0.28999999999999998</v>
      </c>
      <c r="D112" s="7">
        <f t="shared" si="4"/>
        <v>-4.0999999999999995E-3</v>
      </c>
      <c r="E112" s="7">
        <f t="shared" si="5"/>
        <v>-2.8999999999999998E-3</v>
      </c>
      <c r="F112" s="7">
        <f t="shared" si="6"/>
        <v>0</v>
      </c>
      <c r="G112" s="7">
        <f t="shared" si="7"/>
        <v>-9.9999999999999395E-5</v>
      </c>
    </row>
    <row r="113" spans="1:7" x14ac:dyDescent="0.75">
      <c r="A113" s="3">
        <v>44509</v>
      </c>
      <c r="B113">
        <v>-0.41</v>
      </c>
      <c r="C113">
        <v>-0.28000000000000003</v>
      </c>
      <c r="D113" s="7">
        <f t="shared" si="4"/>
        <v>-4.0999999999999995E-3</v>
      </c>
      <c r="E113" s="7">
        <f t="shared" si="5"/>
        <v>-2.8000000000000004E-3</v>
      </c>
      <c r="F113" s="7">
        <f t="shared" si="6"/>
        <v>0</v>
      </c>
      <c r="G113" s="7">
        <f t="shared" si="7"/>
        <v>9.9999999999999395E-5</v>
      </c>
    </row>
    <row r="114" spans="1:7" x14ac:dyDescent="0.75">
      <c r="A114" s="3">
        <v>44510</v>
      </c>
      <c r="B114">
        <v>-0.41</v>
      </c>
      <c r="C114">
        <v>-0.28000000000000003</v>
      </c>
      <c r="D114" s="7">
        <f t="shared" si="4"/>
        <v>-4.0999999999999995E-3</v>
      </c>
      <c r="E114" s="7">
        <f t="shared" si="5"/>
        <v>-2.8000000000000004E-3</v>
      </c>
      <c r="F114" s="7">
        <f t="shared" si="6"/>
        <v>0</v>
      </c>
      <c r="G114" s="7">
        <f t="shared" si="7"/>
        <v>0</v>
      </c>
    </row>
    <row r="115" spans="1:7" x14ac:dyDescent="0.75">
      <c r="A115" s="3">
        <v>44511</v>
      </c>
      <c r="B115">
        <v>-0.39</v>
      </c>
      <c r="C115">
        <v>-0.22</v>
      </c>
      <c r="D115" s="7">
        <f t="shared" si="4"/>
        <v>-3.9000000000000003E-3</v>
      </c>
      <c r="E115" s="7">
        <f t="shared" si="5"/>
        <v>-2.2000000000000001E-3</v>
      </c>
      <c r="F115" s="7">
        <f t="shared" si="6"/>
        <v>1.9999999999999922E-4</v>
      </c>
      <c r="G115" s="7">
        <f t="shared" si="7"/>
        <v>6.0000000000000027E-4</v>
      </c>
    </row>
    <row r="116" spans="1:7" x14ac:dyDescent="0.75">
      <c r="A116" s="3">
        <v>44512</v>
      </c>
      <c r="B116">
        <v>-0.4</v>
      </c>
      <c r="C116">
        <v>-0.21</v>
      </c>
      <c r="D116" s="7">
        <f t="shared" si="4"/>
        <v>-4.0000000000000001E-3</v>
      </c>
      <c r="E116" s="7">
        <f t="shared" si="5"/>
        <v>-2.0999999999999999E-3</v>
      </c>
      <c r="F116" s="7">
        <f t="shared" si="6"/>
        <v>-9.9999999999999829E-5</v>
      </c>
      <c r="G116" s="7">
        <f t="shared" si="7"/>
        <v>1.0000000000000026E-4</v>
      </c>
    </row>
    <row r="117" spans="1:7" x14ac:dyDescent="0.75">
      <c r="A117" s="3">
        <v>44515</v>
      </c>
      <c r="B117">
        <v>-0.4</v>
      </c>
      <c r="C117">
        <v>-0.25</v>
      </c>
      <c r="D117" s="7">
        <f t="shared" si="4"/>
        <v>-4.0000000000000001E-3</v>
      </c>
      <c r="E117" s="7">
        <f t="shared" si="5"/>
        <v>-2.5000000000000001E-3</v>
      </c>
      <c r="F117" s="7">
        <f t="shared" si="6"/>
        <v>0</v>
      </c>
      <c r="G117" s="7">
        <f t="shared" si="7"/>
        <v>-4.0000000000000018E-4</v>
      </c>
    </row>
    <row r="118" spans="1:7" x14ac:dyDescent="0.75">
      <c r="A118" s="3">
        <v>44516</v>
      </c>
      <c r="B118">
        <v>-0.4</v>
      </c>
      <c r="C118">
        <v>-0.25</v>
      </c>
      <c r="D118" s="7">
        <f t="shared" si="4"/>
        <v>-4.0000000000000001E-3</v>
      </c>
      <c r="E118" s="7">
        <f t="shared" si="5"/>
        <v>-2.5000000000000001E-3</v>
      </c>
      <c r="F118" s="7">
        <f t="shared" si="6"/>
        <v>0</v>
      </c>
      <c r="G118" s="7">
        <f t="shared" si="7"/>
        <v>0</v>
      </c>
    </row>
    <row r="119" spans="1:7" x14ac:dyDescent="0.75">
      <c r="A119" s="3">
        <v>44517</v>
      </c>
      <c r="B119">
        <v>-0.41</v>
      </c>
      <c r="C119">
        <v>-0.25</v>
      </c>
      <c r="D119" s="7">
        <f t="shared" si="4"/>
        <v>-4.0999999999999995E-3</v>
      </c>
      <c r="E119" s="7">
        <f t="shared" si="5"/>
        <v>-2.5000000000000001E-3</v>
      </c>
      <c r="F119" s="7">
        <f t="shared" si="6"/>
        <v>-9.9999999999999395E-5</v>
      </c>
      <c r="G119" s="7">
        <f t="shared" si="7"/>
        <v>0</v>
      </c>
    </row>
    <row r="120" spans="1:7" x14ac:dyDescent="0.75">
      <c r="A120" s="3">
        <v>44518</v>
      </c>
      <c r="B120">
        <v>-0.41</v>
      </c>
      <c r="C120">
        <v>-0.27</v>
      </c>
      <c r="D120" s="7">
        <f t="shared" si="4"/>
        <v>-4.0999999999999995E-3</v>
      </c>
      <c r="E120" s="7">
        <f t="shared" si="5"/>
        <v>-2.7000000000000001E-3</v>
      </c>
      <c r="F120" s="7">
        <f t="shared" si="6"/>
        <v>0</v>
      </c>
      <c r="G120" s="7">
        <f t="shared" si="7"/>
        <v>-2.0000000000000009E-4</v>
      </c>
    </row>
    <row r="121" spans="1:7" x14ac:dyDescent="0.75">
      <c r="A121" s="3">
        <v>44519</v>
      </c>
      <c r="B121">
        <v>-0.41</v>
      </c>
      <c r="C121">
        <v>-0.28000000000000003</v>
      </c>
      <c r="D121" s="7">
        <f t="shared" si="4"/>
        <v>-4.0999999999999995E-3</v>
      </c>
      <c r="E121" s="7">
        <f t="shared" si="5"/>
        <v>-2.8000000000000004E-3</v>
      </c>
      <c r="F121" s="7">
        <f t="shared" si="6"/>
        <v>0</v>
      </c>
      <c r="G121" s="7">
        <f t="shared" si="7"/>
        <v>-1.0000000000000026E-4</v>
      </c>
    </row>
    <row r="122" spans="1:7" x14ac:dyDescent="0.75">
      <c r="A122" s="3">
        <v>44522</v>
      </c>
      <c r="B122">
        <v>-0.41</v>
      </c>
      <c r="C122">
        <v>-0.28000000000000003</v>
      </c>
      <c r="D122" s="7">
        <f t="shared" si="4"/>
        <v>-4.0999999999999995E-3</v>
      </c>
      <c r="E122" s="7">
        <f t="shared" si="5"/>
        <v>-2.8000000000000004E-3</v>
      </c>
      <c r="F122" s="7">
        <f t="shared" si="6"/>
        <v>0</v>
      </c>
      <c r="G122" s="7">
        <f t="shared" si="7"/>
        <v>0</v>
      </c>
    </row>
    <row r="123" spans="1:7" x14ac:dyDescent="0.75">
      <c r="A123" s="3">
        <v>44523</v>
      </c>
      <c r="B123">
        <v>-0.42</v>
      </c>
      <c r="C123">
        <v>-0.27</v>
      </c>
      <c r="D123" s="7">
        <f t="shared" si="4"/>
        <v>-4.1999999999999997E-3</v>
      </c>
      <c r="E123" s="7">
        <f t="shared" si="5"/>
        <v>-2.7000000000000001E-3</v>
      </c>
      <c r="F123" s="7">
        <f t="shared" si="6"/>
        <v>-1.0000000000000026E-4</v>
      </c>
      <c r="G123" s="7">
        <f t="shared" si="7"/>
        <v>1.0000000000000026E-4</v>
      </c>
    </row>
    <row r="124" spans="1:7" x14ac:dyDescent="0.75">
      <c r="A124" s="3">
        <v>44524</v>
      </c>
      <c r="B124">
        <v>-0.41</v>
      </c>
      <c r="C124">
        <v>-0.27</v>
      </c>
      <c r="D124" s="7">
        <f t="shared" si="4"/>
        <v>-4.0999999999999995E-3</v>
      </c>
      <c r="E124" s="7">
        <f t="shared" si="5"/>
        <v>-2.7000000000000001E-3</v>
      </c>
      <c r="F124" s="7">
        <f t="shared" si="6"/>
        <v>1.0000000000000026E-4</v>
      </c>
      <c r="G124" s="7">
        <f t="shared" si="7"/>
        <v>0</v>
      </c>
    </row>
    <row r="125" spans="1:7" x14ac:dyDescent="0.75">
      <c r="A125" s="3">
        <v>44525</v>
      </c>
      <c r="B125">
        <v>-0.42</v>
      </c>
      <c r="C125">
        <v>-0.27</v>
      </c>
      <c r="D125" s="7">
        <f t="shared" si="4"/>
        <v>-4.1999999999999997E-3</v>
      </c>
      <c r="E125" s="7">
        <f t="shared" si="5"/>
        <v>-2.7000000000000001E-3</v>
      </c>
      <c r="F125" s="7">
        <f t="shared" si="6"/>
        <v>-1.0000000000000026E-4</v>
      </c>
      <c r="G125" s="7">
        <f t="shared" si="7"/>
        <v>0</v>
      </c>
    </row>
    <row r="126" spans="1:7" x14ac:dyDescent="0.75">
      <c r="A126" s="3">
        <v>44526</v>
      </c>
      <c r="B126">
        <v>-0.42</v>
      </c>
      <c r="C126">
        <v>-0.28999999999999998</v>
      </c>
      <c r="D126" s="7">
        <f t="shared" si="4"/>
        <v>-4.1999999999999997E-3</v>
      </c>
      <c r="E126" s="7">
        <f t="shared" si="5"/>
        <v>-2.8999999999999998E-3</v>
      </c>
      <c r="F126" s="7">
        <f t="shared" si="6"/>
        <v>0</v>
      </c>
      <c r="G126" s="7">
        <f t="shared" si="7"/>
        <v>-1.9999999999999966E-4</v>
      </c>
    </row>
    <row r="127" spans="1:7" x14ac:dyDescent="0.75">
      <c r="A127" s="3">
        <v>44529</v>
      </c>
      <c r="B127">
        <v>-0.42</v>
      </c>
      <c r="C127">
        <v>-0.3</v>
      </c>
      <c r="D127" s="7">
        <f t="shared" si="4"/>
        <v>-4.1999999999999997E-3</v>
      </c>
      <c r="E127" s="7">
        <f t="shared" si="5"/>
        <v>-3.0000000000000001E-3</v>
      </c>
      <c r="F127" s="7">
        <f t="shared" si="6"/>
        <v>0</v>
      </c>
      <c r="G127" s="7">
        <f t="shared" si="7"/>
        <v>-1.0000000000000026E-4</v>
      </c>
    </row>
    <row r="128" spans="1:7" x14ac:dyDescent="0.75">
      <c r="A128" s="3">
        <v>44530</v>
      </c>
      <c r="B128">
        <v>-0.41</v>
      </c>
      <c r="C128">
        <v>-0.3</v>
      </c>
      <c r="D128" s="7">
        <f t="shared" si="4"/>
        <v>-4.0999999999999995E-3</v>
      </c>
      <c r="E128" s="7">
        <f t="shared" si="5"/>
        <v>-3.0000000000000001E-3</v>
      </c>
      <c r="F128" s="7">
        <f t="shared" si="6"/>
        <v>1.0000000000000026E-4</v>
      </c>
      <c r="G128" s="7">
        <f t="shared" si="7"/>
        <v>0</v>
      </c>
    </row>
    <row r="129" spans="1:7" x14ac:dyDescent="0.75">
      <c r="A129" s="3">
        <v>44531</v>
      </c>
      <c r="B129">
        <v>-0.43</v>
      </c>
      <c r="C129">
        <v>-0.28000000000000003</v>
      </c>
      <c r="D129" s="7">
        <f t="shared" si="4"/>
        <v>-4.3E-3</v>
      </c>
      <c r="E129" s="7">
        <f t="shared" si="5"/>
        <v>-2.8000000000000004E-3</v>
      </c>
      <c r="F129" s="7">
        <f t="shared" si="6"/>
        <v>-2.0000000000000052E-4</v>
      </c>
      <c r="G129" s="7">
        <f t="shared" si="7"/>
        <v>1.9999999999999966E-4</v>
      </c>
    </row>
    <row r="130" spans="1:7" x14ac:dyDescent="0.75">
      <c r="A130" s="3">
        <v>44532</v>
      </c>
      <c r="B130">
        <v>-0.43</v>
      </c>
      <c r="C130">
        <v>-0.28000000000000003</v>
      </c>
      <c r="D130" s="7">
        <f t="shared" si="4"/>
        <v>-4.3E-3</v>
      </c>
      <c r="E130" s="7">
        <f t="shared" si="5"/>
        <v>-2.8000000000000004E-3</v>
      </c>
      <c r="F130" s="7">
        <f t="shared" si="6"/>
        <v>0</v>
      </c>
      <c r="G130" s="7">
        <f t="shared" si="7"/>
        <v>0</v>
      </c>
    </row>
    <row r="131" spans="1:7" x14ac:dyDescent="0.75">
      <c r="A131" s="3">
        <v>44533</v>
      </c>
      <c r="B131">
        <v>-0.42</v>
      </c>
      <c r="C131">
        <v>-0.28000000000000003</v>
      </c>
      <c r="D131" s="7">
        <f t="shared" si="4"/>
        <v>-4.1999999999999997E-3</v>
      </c>
      <c r="E131" s="7">
        <f t="shared" si="5"/>
        <v>-2.8000000000000004E-3</v>
      </c>
      <c r="F131" s="7">
        <f t="shared" si="6"/>
        <v>1.0000000000000026E-4</v>
      </c>
      <c r="G131" s="7">
        <f t="shared" si="7"/>
        <v>0</v>
      </c>
    </row>
    <row r="132" spans="1:7" x14ac:dyDescent="0.75">
      <c r="A132" s="3">
        <v>44536</v>
      </c>
      <c r="B132">
        <v>-0.42</v>
      </c>
      <c r="C132">
        <v>-0.28000000000000003</v>
      </c>
      <c r="D132" s="7">
        <f t="shared" si="4"/>
        <v>-4.1999999999999997E-3</v>
      </c>
      <c r="E132" s="7">
        <f t="shared" si="5"/>
        <v>-2.8000000000000004E-3</v>
      </c>
      <c r="F132" s="7">
        <f t="shared" si="6"/>
        <v>0</v>
      </c>
      <c r="G132" s="7">
        <f t="shared" si="7"/>
        <v>0</v>
      </c>
    </row>
    <row r="133" spans="1:7" x14ac:dyDescent="0.75">
      <c r="A133" s="3">
        <v>44537</v>
      </c>
      <c r="B133">
        <v>-0.42</v>
      </c>
      <c r="C133">
        <v>-0.28000000000000003</v>
      </c>
      <c r="D133" s="7">
        <f t="shared" ref="D133:D196" si="8">B133/100</f>
        <v>-4.1999999999999997E-3</v>
      </c>
      <c r="E133" s="7">
        <f t="shared" ref="E133:E196" si="9">C133/100</f>
        <v>-2.8000000000000004E-3</v>
      </c>
      <c r="F133" s="7">
        <f t="shared" si="6"/>
        <v>0</v>
      </c>
      <c r="G133" s="7">
        <f t="shared" si="7"/>
        <v>0</v>
      </c>
    </row>
    <row r="134" spans="1:7" x14ac:dyDescent="0.75">
      <c r="A134" s="3">
        <v>44538</v>
      </c>
      <c r="B134">
        <v>-0.42</v>
      </c>
      <c r="C134">
        <v>-0.28000000000000003</v>
      </c>
      <c r="D134" s="7">
        <f t="shared" si="8"/>
        <v>-4.1999999999999997E-3</v>
      </c>
      <c r="E134" s="7">
        <f t="shared" si="9"/>
        <v>-2.8000000000000004E-3</v>
      </c>
      <c r="F134" s="7">
        <f t="shared" ref="F134:F197" si="10">D134-D133</f>
        <v>0</v>
      </c>
      <c r="G134" s="7">
        <f t="shared" ref="G134:G197" si="11">E134-E133</f>
        <v>0</v>
      </c>
    </row>
    <row r="135" spans="1:7" x14ac:dyDescent="0.75">
      <c r="A135" s="3">
        <v>44539</v>
      </c>
      <c r="B135">
        <v>-0.42</v>
      </c>
      <c r="C135">
        <v>-0.27</v>
      </c>
      <c r="D135" s="7">
        <f t="shared" si="8"/>
        <v>-4.1999999999999997E-3</v>
      </c>
      <c r="E135" s="7">
        <f t="shared" si="9"/>
        <v>-2.7000000000000001E-3</v>
      </c>
      <c r="F135" s="7">
        <f t="shared" si="10"/>
        <v>0</v>
      </c>
      <c r="G135" s="7">
        <f t="shared" si="11"/>
        <v>1.0000000000000026E-4</v>
      </c>
    </row>
    <row r="136" spans="1:7" x14ac:dyDescent="0.75">
      <c r="A136" s="3">
        <v>44540</v>
      </c>
      <c r="B136">
        <v>-0.42</v>
      </c>
      <c r="C136">
        <v>-0.27</v>
      </c>
      <c r="D136" s="7">
        <f t="shared" si="8"/>
        <v>-4.1999999999999997E-3</v>
      </c>
      <c r="E136" s="7">
        <f t="shared" si="9"/>
        <v>-2.7000000000000001E-3</v>
      </c>
      <c r="F136" s="7">
        <f t="shared" si="10"/>
        <v>0</v>
      </c>
      <c r="G136" s="7">
        <f t="shared" si="11"/>
        <v>0</v>
      </c>
    </row>
    <row r="137" spans="1:7" x14ac:dyDescent="0.75">
      <c r="A137" s="3">
        <v>44543</v>
      </c>
      <c r="B137">
        <v>-0.43</v>
      </c>
      <c r="C137">
        <v>-0.28999999999999998</v>
      </c>
      <c r="D137" s="7">
        <f t="shared" si="8"/>
        <v>-4.3E-3</v>
      </c>
      <c r="E137" s="7">
        <f t="shared" si="9"/>
        <v>-2.8999999999999998E-3</v>
      </c>
      <c r="F137" s="7">
        <f t="shared" si="10"/>
        <v>-1.0000000000000026E-4</v>
      </c>
      <c r="G137" s="7">
        <f t="shared" si="11"/>
        <v>-1.9999999999999966E-4</v>
      </c>
    </row>
    <row r="138" spans="1:7" x14ac:dyDescent="0.75">
      <c r="A138" s="3">
        <v>44544</v>
      </c>
      <c r="B138">
        <v>-0.42</v>
      </c>
      <c r="C138">
        <v>-0.28000000000000003</v>
      </c>
      <c r="D138" s="7">
        <f t="shared" si="8"/>
        <v>-4.1999999999999997E-3</v>
      </c>
      <c r="E138" s="7">
        <f t="shared" si="9"/>
        <v>-2.8000000000000004E-3</v>
      </c>
      <c r="F138" s="7">
        <f t="shared" si="10"/>
        <v>1.0000000000000026E-4</v>
      </c>
      <c r="G138" s="7">
        <f t="shared" si="11"/>
        <v>9.9999999999999395E-5</v>
      </c>
    </row>
    <row r="139" spans="1:7" x14ac:dyDescent="0.75">
      <c r="A139" s="3">
        <v>44545</v>
      </c>
      <c r="B139">
        <v>-0.41</v>
      </c>
      <c r="C139">
        <v>-0.28999999999999998</v>
      </c>
      <c r="D139" s="7">
        <f t="shared" si="8"/>
        <v>-4.0999999999999995E-3</v>
      </c>
      <c r="E139" s="7">
        <f t="shared" si="9"/>
        <v>-2.8999999999999998E-3</v>
      </c>
      <c r="F139" s="7">
        <f t="shared" si="10"/>
        <v>1.0000000000000026E-4</v>
      </c>
      <c r="G139" s="7">
        <f t="shared" si="11"/>
        <v>-9.9999999999999395E-5</v>
      </c>
    </row>
    <row r="140" spans="1:7" x14ac:dyDescent="0.75">
      <c r="A140" s="3">
        <v>44546</v>
      </c>
      <c r="B140">
        <v>-0.42</v>
      </c>
      <c r="C140">
        <v>-0.28000000000000003</v>
      </c>
      <c r="D140" s="7">
        <f t="shared" si="8"/>
        <v>-4.1999999999999997E-3</v>
      </c>
      <c r="E140" s="7">
        <f t="shared" si="9"/>
        <v>-2.8000000000000004E-3</v>
      </c>
      <c r="F140" s="7">
        <f t="shared" si="10"/>
        <v>-1.0000000000000026E-4</v>
      </c>
      <c r="G140" s="7">
        <f t="shared" si="11"/>
        <v>9.9999999999999395E-5</v>
      </c>
    </row>
    <row r="141" spans="1:7" x14ac:dyDescent="0.75">
      <c r="A141" s="3">
        <v>44547</v>
      </c>
      <c r="B141">
        <v>-0.43</v>
      </c>
      <c r="C141">
        <v>-0.28999999999999998</v>
      </c>
      <c r="D141" s="7">
        <f t="shared" si="8"/>
        <v>-4.3E-3</v>
      </c>
      <c r="E141" s="7">
        <f t="shared" si="9"/>
        <v>-2.8999999999999998E-3</v>
      </c>
      <c r="F141" s="7">
        <f t="shared" si="10"/>
        <v>-1.0000000000000026E-4</v>
      </c>
      <c r="G141" s="7">
        <f t="shared" si="11"/>
        <v>-9.9999999999999395E-5</v>
      </c>
    </row>
    <row r="142" spans="1:7" x14ac:dyDescent="0.75">
      <c r="A142" s="3">
        <v>44550</v>
      </c>
      <c r="B142">
        <v>-0.43</v>
      </c>
      <c r="C142">
        <v>-0.31</v>
      </c>
      <c r="D142" s="7">
        <f t="shared" si="8"/>
        <v>-4.3E-3</v>
      </c>
      <c r="E142" s="7">
        <f t="shared" si="9"/>
        <v>-3.0999999999999999E-3</v>
      </c>
      <c r="F142" s="7">
        <f t="shared" si="10"/>
        <v>0</v>
      </c>
      <c r="G142" s="7">
        <f t="shared" si="11"/>
        <v>-2.0000000000000009E-4</v>
      </c>
    </row>
    <row r="143" spans="1:7" x14ac:dyDescent="0.75">
      <c r="A143" s="3">
        <v>44551</v>
      </c>
      <c r="B143">
        <v>-0.43</v>
      </c>
      <c r="C143">
        <v>-0.3</v>
      </c>
      <c r="D143" s="7">
        <f t="shared" si="8"/>
        <v>-4.3E-3</v>
      </c>
      <c r="E143" s="7">
        <f t="shared" si="9"/>
        <v>-3.0000000000000001E-3</v>
      </c>
      <c r="F143" s="7">
        <f t="shared" si="10"/>
        <v>0</v>
      </c>
      <c r="G143" s="7">
        <f t="shared" si="11"/>
        <v>9.9999999999999829E-5</v>
      </c>
    </row>
    <row r="144" spans="1:7" x14ac:dyDescent="0.75">
      <c r="A144" s="3">
        <v>44552</v>
      </c>
      <c r="B144">
        <v>-0.43</v>
      </c>
      <c r="C144">
        <v>-0.28999999999999998</v>
      </c>
      <c r="D144" s="7">
        <f t="shared" si="8"/>
        <v>-4.3E-3</v>
      </c>
      <c r="E144" s="7">
        <f t="shared" si="9"/>
        <v>-2.8999999999999998E-3</v>
      </c>
      <c r="F144" s="7">
        <f t="shared" si="10"/>
        <v>0</v>
      </c>
      <c r="G144" s="7">
        <f t="shared" si="11"/>
        <v>1.0000000000000026E-4</v>
      </c>
    </row>
    <row r="145" spans="1:7" x14ac:dyDescent="0.75">
      <c r="A145" s="3">
        <v>44553</v>
      </c>
      <c r="B145">
        <v>-0.43</v>
      </c>
      <c r="C145">
        <v>-0.27</v>
      </c>
      <c r="D145" s="7">
        <f t="shared" si="8"/>
        <v>-4.3E-3</v>
      </c>
      <c r="E145" s="7">
        <f t="shared" si="9"/>
        <v>-2.7000000000000001E-3</v>
      </c>
      <c r="F145" s="7">
        <f t="shared" si="10"/>
        <v>0</v>
      </c>
      <c r="G145" s="7">
        <f t="shared" si="11"/>
        <v>1.9999999999999966E-4</v>
      </c>
    </row>
    <row r="146" spans="1:7" x14ac:dyDescent="0.75">
      <c r="A146" s="3">
        <v>44557</v>
      </c>
      <c r="B146">
        <v>-0.42</v>
      </c>
      <c r="C146">
        <v>-0.25</v>
      </c>
      <c r="D146" s="7">
        <f t="shared" si="8"/>
        <v>-4.1999999999999997E-3</v>
      </c>
      <c r="E146" s="7">
        <f t="shared" si="9"/>
        <v>-2.5000000000000001E-3</v>
      </c>
      <c r="F146" s="7">
        <f t="shared" si="10"/>
        <v>1.0000000000000026E-4</v>
      </c>
      <c r="G146" s="7">
        <f t="shared" si="11"/>
        <v>2.0000000000000009E-4</v>
      </c>
    </row>
    <row r="147" spans="1:7" x14ac:dyDescent="0.75">
      <c r="A147" s="3">
        <v>44558</v>
      </c>
      <c r="B147">
        <v>-0.42</v>
      </c>
      <c r="C147">
        <v>-0.25</v>
      </c>
      <c r="D147" s="7">
        <f t="shared" si="8"/>
        <v>-4.1999999999999997E-3</v>
      </c>
      <c r="E147" s="7">
        <f t="shared" si="9"/>
        <v>-2.5000000000000001E-3</v>
      </c>
      <c r="F147" s="7">
        <f t="shared" si="10"/>
        <v>0</v>
      </c>
      <c r="G147" s="7">
        <f t="shared" si="11"/>
        <v>0</v>
      </c>
    </row>
    <row r="148" spans="1:7" x14ac:dyDescent="0.75">
      <c r="A148" s="3">
        <v>44559</v>
      </c>
      <c r="B148">
        <v>-0.42</v>
      </c>
      <c r="C148">
        <v>-0.25</v>
      </c>
      <c r="D148" s="7">
        <f t="shared" si="8"/>
        <v>-4.1999999999999997E-3</v>
      </c>
      <c r="E148" s="7">
        <f t="shared" si="9"/>
        <v>-2.5000000000000001E-3</v>
      </c>
      <c r="F148" s="7">
        <f t="shared" si="10"/>
        <v>0</v>
      </c>
      <c r="G148" s="7">
        <f t="shared" si="11"/>
        <v>0</v>
      </c>
    </row>
    <row r="149" spans="1:7" x14ac:dyDescent="0.75">
      <c r="A149" s="3">
        <v>44560</v>
      </c>
      <c r="B149">
        <v>-0.41</v>
      </c>
      <c r="C149">
        <v>-0.23</v>
      </c>
      <c r="D149" s="7">
        <f t="shared" si="8"/>
        <v>-4.0999999999999995E-3</v>
      </c>
      <c r="E149" s="7">
        <f t="shared" si="9"/>
        <v>-2.3E-3</v>
      </c>
      <c r="F149" s="7">
        <f t="shared" si="10"/>
        <v>1.0000000000000026E-4</v>
      </c>
      <c r="G149" s="7">
        <f t="shared" si="11"/>
        <v>2.0000000000000009E-4</v>
      </c>
    </row>
    <row r="150" spans="1:7" x14ac:dyDescent="0.75">
      <c r="A150" s="3">
        <v>44564</v>
      </c>
      <c r="B150">
        <v>-0.4</v>
      </c>
      <c r="C150">
        <v>-0.22</v>
      </c>
      <c r="D150" s="7">
        <f t="shared" si="8"/>
        <v>-4.0000000000000001E-3</v>
      </c>
      <c r="E150" s="7">
        <f t="shared" si="9"/>
        <v>-2.2000000000000001E-3</v>
      </c>
      <c r="F150" s="7">
        <f t="shared" si="10"/>
        <v>9.9999999999999395E-5</v>
      </c>
      <c r="G150" s="7">
        <f t="shared" si="11"/>
        <v>9.9999999999999829E-5</v>
      </c>
    </row>
    <row r="151" spans="1:7" x14ac:dyDescent="0.75">
      <c r="A151" s="3">
        <v>44565</v>
      </c>
      <c r="B151">
        <v>-0.4</v>
      </c>
      <c r="C151">
        <v>-0.21</v>
      </c>
      <c r="D151" s="7">
        <f t="shared" si="8"/>
        <v>-4.0000000000000001E-3</v>
      </c>
      <c r="E151" s="7">
        <f t="shared" si="9"/>
        <v>-2.0999999999999999E-3</v>
      </c>
      <c r="F151" s="7">
        <f t="shared" si="10"/>
        <v>0</v>
      </c>
      <c r="G151" s="7">
        <f t="shared" si="11"/>
        <v>1.0000000000000026E-4</v>
      </c>
    </row>
    <row r="152" spans="1:7" x14ac:dyDescent="0.75">
      <c r="A152" s="3">
        <v>44566</v>
      </c>
      <c r="B152">
        <v>-0.4</v>
      </c>
      <c r="C152">
        <v>-0.21</v>
      </c>
      <c r="D152" s="7">
        <f t="shared" si="8"/>
        <v>-4.0000000000000001E-3</v>
      </c>
      <c r="E152" s="7">
        <f t="shared" si="9"/>
        <v>-2.0999999999999999E-3</v>
      </c>
      <c r="F152" s="7">
        <f t="shared" si="10"/>
        <v>0</v>
      </c>
      <c r="G152" s="7">
        <f t="shared" si="11"/>
        <v>0</v>
      </c>
    </row>
    <row r="153" spans="1:7" x14ac:dyDescent="0.75">
      <c r="A153" s="3">
        <v>44567</v>
      </c>
      <c r="B153">
        <v>-0.4</v>
      </c>
      <c r="C153">
        <v>-0.21</v>
      </c>
      <c r="D153" s="7">
        <f t="shared" si="8"/>
        <v>-4.0000000000000001E-3</v>
      </c>
      <c r="E153" s="7">
        <f t="shared" si="9"/>
        <v>-2.0999999999999999E-3</v>
      </c>
      <c r="F153" s="7">
        <f t="shared" si="10"/>
        <v>0</v>
      </c>
      <c r="G153" s="7">
        <f t="shared" si="11"/>
        <v>0</v>
      </c>
    </row>
    <row r="154" spans="1:7" x14ac:dyDescent="0.75">
      <c r="A154" s="3">
        <v>44568</v>
      </c>
      <c r="B154">
        <v>-0.4</v>
      </c>
      <c r="C154">
        <v>-0.21</v>
      </c>
      <c r="D154" s="7">
        <f t="shared" si="8"/>
        <v>-4.0000000000000001E-3</v>
      </c>
      <c r="E154" s="7">
        <f t="shared" si="9"/>
        <v>-2.0999999999999999E-3</v>
      </c>
      <c r="F154" s="7">
        <f t="shared" si="10"/>
        <v>0</v>
      </c>
      <c r="G154" s="7">
        <f t="shared" si="11"/>
        <v>0</v>
      </c>
    </row>
    <row r="155" spans="1:7" x14ac:dyDescent="0.75">
      <c r="A155" s="3">
        <v>44571</v>
      </c>
      <c r="B155">
        <v>-0.39</v>
      </c>
      <c r="C155">
        <v>-0.2</v>
      </c>
      <c r="D155" s="7">
        <f t="shared" si="8"/>
        <v>-3.9000000000000003E-3</v>
      </c>
      <c r="E155" s="7">
        <f t="shared" si="9"/>
        <v>-2E-3</v>
      </c>
      <c r="F155" s="7">
        <f t="shared" si="10"/>
        <v>9.9999999999999829E-5</v>
      </c>
      <c r="G155" s="7">
        <f t="shared" si="11"/>
        <v>9.9999999999999829E-5</v>
      </c>
    </row>
    <row r="156" spans="1:7" x14ac:dyDescent="0.75">
      <c r="A156" s="3">
        <v>44572</v>
      </c>
      <c r="B156">
        <v>-0.39</v>
      </c>
      <c r="C156">
        <v>-0.2</v>
      </c>
      <c r="D156" s="7">
        <f t="shared" si="8"/>
        <v>-3.9000000000000003E-3</v>
      </c>
      <c r="E156" s="7">
        <f t="shared" si="9"/>
        <v>-2E-3</v>
      </c>
      <c r="F156" s="7">
        <f t="shared" si="10"/>
        <v>0</v>
      </c>
      <c r="G156" s="7">
        <f t="shared" si="11"/>
        <v>0</v>
      </c>
    </row>
    <row r="157" spans="1:7" x14ac:dyDescent="0.75">
      <c r="A157" s="3">
        <v>44573</v>
      </c>
      <c r="B157">
        <v>-0.39</v>
      </c>
      <c r="C157">
        <v>-0.18</v>
      </c>
      <c r="D157" s="7">
        <f t="shared" si="8"/>
        <v>-3.9000000000000003E-3</v>
      </c>
      <c r="E157" s="7">
        <f t="shared" si="9"/>
        <v>-1.8E-3</v>
      </c>
      <c r="F157" s="7">
        <f t="shared" si="10"/>
        <v>0</v>
      </c>
      <c r="G157" s="7">
        <f t="shared" si="11"/>
        <v>2.0000000000000009E-4</v>
      </c>
    </row>
    <row r="158" spans="1:7" x14ac:dyDescent="0.75">
      <c r="A158" s="3">
        <v>44574</v>
      </c>
      <c r="B158">
        <v>-0.39</v>
      </c>
      <c r="C158">
        <v>-0.19</v>
      </c>
      <c r="D158" s="7">
        <f t="shared" si="8"/>
        <v>-3.9000000000000003E-3</v>
      </c>
      <c r="E158" s="7">
        <f t="shared" si="9"/>
        <v>-1.9E-3</v>
      </c>
      <c r="F158" s="7">
        <f t="shared" si="10"/>
        <v>0</v>
      </c>
      <c r="G158" s="7">
        <f t="shared" si="11"/>
        <v>-1.0000000000000005E-4</v>
      </c>
    </row>
    <row r="159" spans="1:7" x14ac:dyDescent="0.75">
      <c r="A159" s="3">
        <v>44575</v>
      </c>
      <c r="B159">
        <v>-0.4</v>
      </c>
      <c r="C159">
        <v>-0.18</v>
      </c>
      <c r="D159" s="7">
        <f t="shared" si="8"/>
        <v>-4.0000000000000001E-3</v>
      </c>
      <c r="E159" s="7">
        <f t="shared" si="9"/>
        <v>-1.8E-3</v>
      </c>
      <c r="F159" s="7">
        <f t="shared" si="10"/>
        <v>-9.9999999999999829E-5</v>
      </c>
      <c r="G159" s="7">
        <f t="shared" si="11"/>
        <v>1.0000000000000005E-4</v>
      </c>
    </row>
    <row r="160" spans="1:7" x14ac:dyDescent="0.75">
      <c r="A160" s="3">
        <v>44578</v>
      </c>
      <c r="B160">
        <v>-0.38</v>
      </c>
      <c r="C160">
        <v>-0.16</v>
      </c>
      <c r="D160" s="7">
        <f t="shared" si="8"/>
        <v>-3.8E-3</v>
      </c>
      <c r="E160" s="7">
        <f t="shared" si="9"/>
        <v>-1.6000000000000001E-3</v>
      </c>
      <c r="F160" s="7">
        <f t="shared" si="10"/>
        <v>2.0000000000000009E-4</v>
      </c>
      <c r="G160" s="7">
        <f t="shared" si="11"/>
        <v>1.9999999999999987E-4</v>
      </c>
    </row>
    <row r="161" spans="1:7" x14ac:dyDescent="0.75">
      <c r="A161" s="3">
        <v>44579</v>
      </c>
      <c r="B161">
        <v>-0.38</v>
      </c>
      <c r="C161">
        <v>-0.16</v>
      </c>
      <c r="D161" s="7">
        <f t="shared" si="8"/>
        <v>-3.8E-3</v>
      </c>
      <c r="E161" s="7">
        <f t="shared" si="9"/>
        <v>-1.6000000000000001E-3</v>
      </c>
      <c r="F161" s="7">
        <f t="shared" si="10"/>
        <v>0</v>
      </c>
      <c r="G161" s="7">
        <f t="shared" si="11"/>
        <v>0</v>
      </c>
    </row>
    <row r="162" spans="1:7" x14ac:dyDescent="0.75">
      <c r="A162" s="3">
        <v>44580</v>
      </c>
      <c r="B162">
        <v>-0.38</v>
      </c>
      <c r="C162">
        <v>-0.15</v>
      </c>
      <c r="D162" s="7">
        <f t="shared" si="8"/>
        <v>-3.8E-3</v>
      </c>
      <c r="E162" s="7">
        <f t="shared" si="9"/>
        <v>-1.5E-3</v>
      </c>
      <c r="F162" s="7">
        <f t="shared" si="10"/>
        <v>0</v>
      </c>
      <c r="G162" s="7">
        <f t="shared" si="11"/>
        <v>1.0000000000000005E-4</v>
      </c>
    </row>
    <row r="163" spans="1:7" x14ac:dyDescent="0.75">
      <c r="A163" s="3">
        <v>44581</v>
      </c>
      <c r="B163">
        <v>-0.39</v>
      </c>
      <c r="C163">
        <v>-0.16</v>
      </c>
      <c r="D163" s="7">
        <f t="shared" si="8"/>
        <v>-3.9000000000000003E-3</v>
      </c>
      <c r="E163" s="7">
        <f t="shared" si="9"/>
        <v>-1.6000000000000001E-3</v>
      </c>
      <c r="F163" s="7">
        <f t="shared" si="10"/>
        <v>-1.0000000000000026E-4</v>
      </c>
      <c r="G163" s="7">
        <f t="shared" si="11"/>
        <v>-1.0000000000000005E-4</v>
      </c>
    </row>
    <row r="164" spans="1:7" x14ac:dyDescent="0.75">
      <c r="A164" s="3">
        <v>44582</v>
      </c>
      <c r="B164">
        <v>-0.39</v>
      </c>
      <c r="C164">
        <v>-0.17</v>
      </c>
      <c r="D164" s="7">
        <f t="shared" si="8"/>
        <v>-3.9000000000000003E-3</v>
      </c>
      <c r="E164" s="7">
        <f t="shared" si="9"/>
        <v>-1.7000000000000001E-3</v>
      </c>
      <c r="F164" s="7">
        <f t="shared" si="10"/>
        <v>0</v>
      </c>
      <c r="G164" s="7">
        <f t="shared" si="11"/>
        <v>-1.0000000000000005E-4</v>
      </c>
    </row>
    <row r="165" spans="1:7" x14ac:dyDescent="0.75">
      <c r="A165" s="3">
        <v>44585</v>
      </c>
      <c r="B165">
        <v>-0.39</v>
      </c>
      <c r="C165">
        <v>-0.17</v>
      </c>
      <c r="D165" s="7">
        <f t="shared" si="8"/>
        <v>-3.9000000000000003E-3</v>
      </c>
      <c r="E165" s="7">
        <f t="shared" si="9"/>
        <v>-1.7000000000000001E-3</v>
      </c>
      <c r="F165" s="7">
        <f t="shared" si="10"/>
        <v>0</v>
      </c>
      <c r="G165" s="7">
        <f t="shared" si="11"/>
        <v>0</v>
      </c>
    </row>
    <row r="166" spans="1:7" x14ac:dyDescent="0.75">
      <c r="A166" s="3">
        <v>44586</v>
      </c>
      <c r="B166">
        <v>-0.39</v>
      </c>
      <c r="C166">
        <v>-0.17</v>
      </c>
      <c r="D166" s="7">
        <f t="shared" si="8"/>
        <v>-3.9000000000000003E-3</v>
      </c>
      <c r="E166" s="7">
        <f t="shared" si="9"/>
        <v>-1.7000000000000001E-3</v>
      </c>
      <c r="F166" s="7">
        <f t="shared" si="10"/>
        <v>0</v>
      </c>
      <c r="G166" s="7">
        <f t="shared" si="11"/>
        <v>0</v>
      </c>
    </row>
    <row r="167" spans="1:7" x14ac:dyDescent="0.75">
      <c r="A167" s="3">
        <v>44587</v>
      </c>
      <c r="B167">
        <v>-0.39</v>
      </c>
      <c r="C167">
        <v>-0.17</v>
      </c>
      <c r="D167" s="7">
        <f t="shared" si="8"/>
        <v>-3.9000000000000003E-3</v>
      </c>
      <c r="E167" s="7">
        <f t="shared" si="9"/>
        <v>-1.7000000000000001E-3</v>
      </c>
      <c r="F167" s="7">
        <f t="shared" si="10"/>
        <v>0</v>
      </c>
      <c r="G167" s="7">
        <f t="shared" si="11"/>
        <v>0</v>
      </c>
    </row>
    <row r="168" spans="1:7" x14ac:dyDescent="0.75">
      <c r="A168" s="3">
        <v>44588</v>
      </c>
      <c r="B168">
        <v>-0.38</v>
      </c>
      <c r="C168">
        <v>-0.14000000000000001</v>
      </c>
      <c r="D168" s="7">
        <f t="shared" si="8"/>
        <v>-3.8E-3</v>
      </c>
      <c r="E168" s="7">
        <f t="shared" si="9"/>
        <v>-1.4000000000000002E-3</v>
      </c>
      <c r="F168" s="7">
        <f t="shared" si="10"/>
        <v>1.0000000000000026E-4</v>
      </c>
      <c r="G168" s="7">
        <f t="shared" si="11"/>
        <v>2.9999999999999992E-4</v>
      </c>
    </row>
    <row r="169" spans="1:7" x14ac:dyDescent="0.75">
      <c r="A169" s="3">
        <v>44589</v>
      </c>
      <c r="B169">
        <v>-0.37</v>
      </c>
      <c r="C169">
        <v>-0.12</v>
      </c>
      <c r="D169" s="7">
        <f t="shared" si="8"/>
        <v>-3.7000000000000002E-3</v>
      </c>
      <c r="E169" s="7">
        <f t="shared" si="9"/>
        <v>-1.1999999999999999E-3</v>
      </c>
      <c r="F169" s="7">
        <f t="shared" si="10"/>
        <v>9.9999999999999829E-5</v>
      </c>
      <c r="G169" s="7">
        <f t="shared" si="11"/>
        <v>2.0000000000000031E-4</v>
      </c>
    </row>
    <row r="170" spans="1:7" x14ac:dyDescent="0.75">
      <c r="A170" s="3">
        <v>44592</v>
      </c>
      <c r="B170">
        <v>-0.36</v>
      </c>
      <c r="C170">
        <v>-0.09</v>
      </c>
      <c r="D170" s="7">
        <f t="shared" si="8"/>
        <v>-3.5999999999999999E-3</v>
      </c>
      <c r="E170" s="7">
        <f t="shared" si="9"/>
        <v>-8.9999999999999998E-4</v>
      </c>
      <c r="F170" s="7">
        <f t="shared" si="10"/>
        <v>1.0000000000000026E-4</v>
      </c>
      <c r="G170" s="7">
        <f t="shared" si="11"/>
        <v>2.9999999999999992E-4</v>
      </c>
    </row>
    <row r="171" spans="1:7" x14ac:dyDescent="0.75">
      <c r="A171" s="3">
        <v>44593</v>
      </c>
      <c r="B171">
        <v>-0.34</v>
      </c>
      <c r="C171">
        <v>-0.06</v>
      </c>
      <c r="D171" s="7">
        <f t="shared" si="8"/>
        <v>-3.4000000000000002E-3</v>
      </c>
      <c r="E171" s="7">
        <f t="shared" si="9"/>
        <v>-5.9999999999999995E-4</v>
      </c>
      <c r="F171" s="7">
        <f t="shared" si="10"/>
        <v>1.9999999999999966E-4</v>
      </c>
      <c r="G171" s="7">
        <f t="shared" si="11"/>
        <v>3.0000000000000003E-4</v>
      </c>
    </row>
    <row r="172" spans="1:7" x14ac:dyDescent="0.75">
      <c r="A172" s="3">
        <v>44594</v>
      </c>
      <c r="B172">
        <v>-0.34</v>
      </c>
      <c r="C172">
        <v>-0.04</v>
      </c>
      <c r="D172" s="7">
        <f t="shared" si="8"/>
        <v>-3.4000000000000002E-3</v>
      </c>
      <c r="E172" s="7">
        <f t="shared" si="9"/>
        <v>-4.0000000000000002E-4</v>
      </c>
      <c r="F172" s="7">
        <f t="shared" si="10"/>
        <v>0</v>
      </c>
      <c r="G172" s="7">
        <f t="shared" si="11"/>
        <v>1.9999999999999993E-4</v>
      </c>
    </row>
    <row r="173" spans="1:7" x14ac:dyDescent="0.75">
      <c r="A173" s="3">
        <v>44595</v>
      </c>
      <c r="B173">
        <v>-0.35</v>
      </c>
      <c r="C173">
        <v>-0.03</v>
      </c>
      <c r="D173" s="7">
        <f t="shared" si="8"/>
        <v>-3.4999999999999996E-3</v>
      </c>
      <c r="E173" s="7">
        <f t="shared" si="9"/>
        <v>-2.9999999999999997E-4</v>
      </c>
      <c r="F173" s="7">
        <f t="shared" si="10"/>
        <v>-9.9999999999999395E-5</v>
      </c>
      <c r="G173" s="7">
        <f t="shared" si="11"/>
        <v>1.0000000000000005E-4</v>
      </c>
    </row>
    <row r="174" spans="1:7" x14ac:dyDescent="0.75">
      <c r="A174" s="3">
        <v>44596</v>
      </c>
      <c r="B174">
        <v>-0.27</v>
      </c>
      <c r="C174">
        <v>0.13</v>
      </c>
      <c r="D174" s="7">
        <f t="shared" si="8"/>
        <v>-2.7000000000000001E-3</v>
      </c>
      <c r="E174" s="7">
        <f t="shared" si="9"/>
        <v>1.2999999999999999E-3</v>
      </c>
      <c r="F174" s="7">
        <f t="shared" si="10"/>
        <v>7.999999999999995E-4</v>
      </c>
      <c r="G174" s="7">
        <f t="shared" si="11"/>
        <v>1.5999999999999999E-3</v>
      </c>
    </row>
    <row r="175" spans="1:7" x14ac:dyDescent="0.75">
      <c r="A175" s="3">
        <v>44599</v>
      </c>
      <c r="B175">
        <v>-0.25</v>
      </c>
      <c r="C175">
        <v>0.18</v>
      </c>
      <c r="D175" s="7">
        <f t="shared" si="8"/>
        <v>-2.5000000000000001E-3</v>
      </c>
      <c r="E175" s="7">
        <f t="shared" si="9"/>
        <v>1.8E-3</v>
      </c>
      <c r="F175" s="7">
        <f t="shared" si="10"/>
        <v>2.0000000000000009E-4</v>
      </c>
      <c r="G175" s="7">
        <f t="shared" si="11"/>
        <v>5.0000000000000001E-4</v>
      </c>
    </row>
    <row r="176" spans="1:7" x14ac:dyDescent="0.75">
      <c r="A176" s="3">
        <v>44600</v>
      </c>
      <c r="B176">
        <v>-0.18</v>
      </c>
      <c r="C176">
        <v>0.14000000000000001</v>
      </c>
      <c r="D176" s="7">
        <f t="shared" si="8"/>
        <v>-1.8E-3</v>
      </c>
      <c r="E176" s="7">
        <f t="shared" si="9"/>
        <v>1.4000000000000002E-3</v>
      </c>
      <c r="F176" s="7">
        <f t="shared" si="10"/>
        <v>7.000000000000001E-4</v>
      </c>
      <c r="G176" s="7">
        <f t="shared" si="11"/>
        <v>-3.9999999999999975E-4</v>
      </c>
    </row>
    <row r="177" spans="1:7" x14ac:dyDescent="0.75">
      <c r="A177" s="3">
        <v>44601</v>
      </c>
      <c r="B177">
        <v>-0.2</v>
      </c>
      <c r="C177">
        <v>0.13</v>
      </c>
      <c r="D177" s="7">
        <f t="shared" si="8"/>
        <v>-2E-3</v>
      </c>
      <c r="E177" s="7">
        <f t="shared" si="9"/>
        <v>1.2999999999999999E-3</v>
      </c>
      <c r="F177" s="7">
        <f t="shared" si="10"/>
        <v>-2.0000000000000009E-4</v>
      </c>
      <c r="G177" s="7">
        <f t="shared" si="11"/>
        <v>-1.0000000000000026E-4</v>
      </c>
    </row>
    <row r="178" spans="1:7" x14ac:dyDescent="0.75">
      <c r="A178" s="3">
        <v>44602</v>
      </c>
      <c r="B178">
        <v>-0.17</v>
      </c>
      <c r="C178">
        <v>0.16</v>
      </c>
      <c r="D178" s="7">
        <f t="shared" si="8"/>
        <v>-1.7000000000000001E-3</v>
      </c>
      <c r="E178" s="7">
        <f t="shared" si="9"/>
        <v>1.6000000000000001E-3</v>
      </c>
      <c r="F178" s="7">
        <f t="shared" si="10"/>
        <v>2.9999999999999992E-4</v>
      </c>
      <c r="G178" s="7">
        <f t="shared" si="11"/>
        <v>3.0000000000000014E-4</v>
      </c>
    </row>
    <row r="179" spans="1:7" x14ac:dyDescent="0.75">
      <c r="A179" s="3">
        <v>44603</v>
      </c>
      <c r="B179">
        <v>-0.21</v>
      </c>
      <c r="C179">
        <v>0.24</v>
      </c>
      <c r="D179" s="7">
        <f t="shared" si="8"/>
        <v>-2.0999999999999999E-3</v>
      </c>
      <c r="E179" s="7">
        <f t="shared" si="9"/>
        <v>2.3999999999999998E-3</v>
      </c>
      <c r="F179" s="7">
        <f t="shared" si="10"/>
        <v>-3.9999999999999975E-4</v>
      </c>
      <c r="G179" s="7">
        <f t="shared" si="11"/>
        <v>7.9999999999999971E-4</v>
      </c>
    </row>
    <row r="180" spans="1:7" x14ac:dyDescent="0.75">
      <c r="A180" s="3">
        <v>44606</v>
      </c>
      <c r="B180">
        <v>-0.2</v>
      </c>
      <c r="C180">
        <v>0.24</v>
      </c>
      <c r="D180" s="7">
        <f t="shared" si="8"/>
        <v>-2E-3</v>
      </c>
      <c r="E180" s="7">
        <f t="shared" si="9"/>
        <v>2.3999999999999998E-3</v>
      </c>
      <c r="F180" s="7">
        <f t="shared" si="10"/>
        <v>9.9999999999999829E-5</v>
      </c>
      <c r="G180" s="7">
        <f t="shared" si="11"/>
        <v>0</v>
      </c>
    </row>
    <row r="181" spans="1:7" x14ac:dyDescent="0.75">
      <c r="A181" s="3">
        <v>44607</v>
      </c>
      <c r="B181">
        <v>-0.18</v>
      </c>
      <c r="C181">
        <v>0.27</v>
      </c>
      <c r="D181" s="7">
        <f t="shared" si="8"/>
        <v>-1.8E-3</v>
      </c>
      <c r="E181" s="7">
        <f t="shared" si="9"/>
        <v>2.7000000000000001E-3</v>
      </c>
      <c r="F181" s="7">
        <f t="shared" si="10"/>
        <v>2.0000000000000009E-4</v>
      </c>
      <c r="G181" s="7">
        <f t="shared" si="11"/>
        <v>3.0000000000000035E-4</v>
      </c>
    </row>
    <row r="182" spans="1:7" x14ac:dyDescent="0.75">
      <c r="A182" s="3">
        <v>44608</v>
      </c>
      <c r="B182">
        <v>-0.21</v>
      </c>
      <c r="C182">
        <v>0.23</v>
      </c>
      <c r="D182" s="7">
        <f t="shared" si="8"/>
        <v>-2.0999999999999999E-3</v>
      </c>
      <c r="E182" s="7">
        <f t="shared" si="9"/>
        <v>2.3E-3</v>
      </c>
      <c r="F182" s="7">
        <f t="shared" si="10"/>
        <v>-2.9999999999999992E-4</v>
      </c>
      <c r="G182" s="7">
        <f t="shared" si="11"/>
        <v>-4.0000000000000018E-4</v>
      </c>
    </row>
    <row r="183" spans="1:7" x14ac:dyDescent="0.75">
      <c r="A183" s="3">
        <v>44609</v>
      </c>
      <c r="B183">
        <v>-0.22</v>
      </c>
      <c r="C183">
        <v>0.21</v>
      </c>
      <c r="D183" s="7">
        <f t="shared" si="8"/>
        <v>-2.2000000000000001E-3</v>
      </c>
      <c r="E183" s="7">
        <f t="shared" si="9"/>
        <v>2.0999999999999999E-3</v>
      </c>
      <c r="F183" s="7">
        <f t="shared" si="10"/>
        <v>-1.0000000000000026E-4</v>
      </c>
      <c r="G183" s="7">
        <f t="shared" si="11"/>
        <v>-2.0000000000000009E-4</v>
      </c>
    </row>
    <row r="184" spans="1:7" x14ac:dyDescent="0.75">
      <c r="A184" s="3">
        <v>44610</v>
      </c>
      <c r="B184">
        <v>-0.24</v>
      </c>
      <c r="C184">
        <v>0.18</v>
      </c>
      <c r="D184" s="7">
        <f t="shared" si="8"/>
        <v>-2.3999999999999998E-3</v>
      </c>
      <c r="E184" s="7">
        <f t="shared" si="9"/>
        <v>1.8E-3</v>
      </c>
      <c r="F184" s="7">
        <f t="shared" si="10"/>
        <v>-1.9999999999999966E-4</v>
      </c>
      <c r="G184" s="7">
        <f t="shared" si="11"/>
        <v>-2.9999999999999992E-4</v>
      </c>
    </row>
    <row r="185" spans="1:7" x14ac:dyDescent="0.75">
      <c r="A185" s="3">
        <v>44613</v>
      </c>
      <c r="B185">
        <v>-0.23</v>
      </c>
      <c r="C185">
        <v>0.17</v>
      </c>
      <c r="D185" s="7">
        <f t="shared" si="8"/>
        <v>-2.3E-3</v>
      </c>
      <c r="E185" s="7">
        <f t="shared" si="9"/>
        <v>1.7000000000000001E-3</v>
      </c>
      <c r="F185" s="7">
        <f t="shared" si="10"/>
        <v>9.9999999999999829E-5</v>
      </c>
      <c r="G185" s="7">
        <f t="shared" si="11"/>
        <v>-9.9999999999999829E-5</v>
      </c>
    </row>
    <row r="186" spans="1:7" x14ac:dyDescent="0.75">
      <c r="A186" s="3">
        <v>44614</v>
      </c>
      <c r="B186">
        <v>-0.23</v>
      </c>
      <c r="C186">
        <v>0.18</v>
      </c>
      <c r="D186" s="7">
        <f t="shared" si="8"/>
        <v>-2.3E-3</v>
      </c>
      <c r="E186" s="7">
        <f t="shared" si="9"/>
        <v>1.8E-3</v>
      </c>
      <c r="F186" s="7">
        <f t="shared" si="10"/>
        <v>0</v>
      </c>
      <c r="G186" s="7">
        <f t="shared" si="11"/>
        <v>9.9999999999999829E-5</v>
      </c>
    </row>
    <row r="187" spans="1:7" x14ac:dyDescent="0.75">
      <c r="A187" s="3">
        <v>44615</v>
      </c>
      <c r="B187">
        <v>-0.21</v>
      </c>
      <c r="C187">
        <v>0.23</v>
      </c>
      <c r="D187" s="7">
        <f t="shared" si="8"/>
        <v>-2.0999999999999999E-3</v>
      </c>
      <c r="E187" s="7">
        <f t="shared" si="9"/>
        <v>2.3E-3</v>
      </c>
      <c r="F187" s="7">
        <f t="shared" si="10"/>
        <v>2.0000000000000009E-4</v>
      </c>
      <c r="G187" s="7">
        <f t="shared" si="11"/>
        <v>5.0000000000000001E-4</v>
      </c>
    </row>
    <row r="188" spans="1:7" x14ac:dyDescent="0.75">
      <c r="A188" s="3">
        <v>44616</v>
      </c>
      <c r="B188">
        <v>-0.21</v>
      </c>
      <c r="C188">
        <v>0.2</v>
      </c>
      <c r="D188" s="7">
        <f t="shared" si="8"/>
        <v>-2.0999999999999999E-3</v>
      </c>
      <c r="E188" s="7">
        <f t="shared" si="9"/>
        <v>2E-3</v>
      </c>
      <c r="F188" s="7">
        <f t="shared" si="10"/>
        <v>0</v>
      </c>
      <c r="G188" s="7">
        <f t="shared" si="11"/>
        <v>-2.9999999999999992E-4</v>
      </c>
    </row>
    <row r="189" spans="1:7" x14ac:dyDescent="0.75">
      <c r="A189" s="3">
        <v>44617</v>
      </c>
      <c r="B189">
        <v>-0.23</v>
      </c>
      <c r="C189">
        <v>0.18</v>
      </c>
      <c r="D189" s="7">
        <f t="shared" si="8"/>
        <v>-2.3E-3</v>
      </c>
      <c r="E189" s="7">
        <f t="shared" si="9"/>
        <v>1.8E-3</v>
      </c>
      <c r="F189" s="7">
        <f t="shared" si="10"/>
        <v>-2.0000000000000009E-4</v>
      </c>
      <c r="G189" s="7">
        <f t="shared" si="11"/>
        <v>-2.0000000000000009E-4</v>
      </c>
    </row>
    <row r="190" spans="1:7" x14ac:dyDescent="0.75">
      <c r="A190" s="3">
        <v>44620</v>
      </c>
      <c r="B190">
        <v>-0.23</v>
      </c>
      <c r="C190">
        <v>0.18</v>
      </c>
      <c r="D190" s="7">
        <f t="shared" si="8"/>
        <v>-2.3E-3</v>
      </c>
      <c r="E190" s="7">
        <f t="shared" si="9"/>
        <v>1.8E-3</v>
      </c>
      <c r="F190" s="7">
        <f t="shared" si="10"/>
        <v>0</v>
      </c>
      <c r="G190" s="7">
        <f t="shared" si="11"/>
        <v>0</v>
      </c>
    </row>
    <row r="191" spans="1:7" x14ac:dyDescent="0.75">
      <c r="A191" s="3">
        <v>44621</v>
      </c>
      <c r="B191">
        <v>-0.26</v>
      </c>
      <c r="C191">
        <v>0.08</v>
      </c>
      <c r="D191" s="7">
        <f t="shared" si="8"/>
        <v>-2.5999999999999999E-3</v>
      </c>
      <c r="E191" s="7">
        <f t="shared" si="9"/>
        <v>8.0000000000000004E-4</v>
      </c>
      <c r="F191" s="7">
        <f t="shared" si="10"/>
        <v>-2.9999999999999992E-4</v>
      </c>
      <c r="G191" s="7">
        <f t="shared" si="11"/>
        <v>-1E-3</v>
      </c>
    </row>
    <row r="192" spans="1:7" x14ac:dyDescent="0.75">
      <c r="A192" s="3">
        <v>44622</v>
      </c>
      <c r="B192">
        <v>-0.28000000000000003</v>
      </c>
      <c r="C192">
        <v>0.02</v>
      </c>
      <c r="D192" s="7">
        <f t="shared" si="8"/>
        <v>-2.8000000000000004E-3</v>
      </c>
      <c r="E192" s="7">
        <f t="shared" si="9"/>
        <v>2.0000000000000001E-4</v>
      </c>
      <c r="F192" s="7">
        <f t="shared" si="10"/>
        <v>-2.0000000000000052E-4</v>
      </c>
      <c r="G192" s="7">
        <f t="shared" si="11"/>
        <v>-6.0000000000000006E-4</v>
      </c>
    </row>
    <row r="193" spans="1:7" x14ac:dyDescent="0.75">
      <c r="A193" s="3">
        <v>44623</v>
      </c>
      <c r="B193">
        <v>-0.26</v>
      </c>
      <c r="C193">
        <v>0.09</v>
      </c>
      <c r="D193" s="7">
        <f t="shared" si="8"/>
        <v>-2.5999999999999999E-3</v>
      </c>
      <c r="E193" s="7">
        <f t="shared" si="9"/>
        <v>8.9999999999999998E-4</v>
      </c>
      <c r="F193" s="7">
        <f t="shared" si="10"/>
        <v>2.0000000000000052E-4</v>
      </c>
      <c r="G193" s="7">
        <f t="shared" si="11"/>
        <v>6.9999999999999999E-4</v>
      </c>
    </row>
    <row r="194" spans="1:7" x14ac:dyDescent="0.75">
      <c r="A194" s="3">
        <v>44624</v>
      </c>
      <c r="B194">
        <v>-0.25</v>
      </c>
      <c r="C194">
        <v>0.06</v>
      </c>
      <c r="D194" s="7">
        <f t="shared" si="8"/>
        <v>-2.5000000000000001E-3</v>
      </c>
      <c r="E194" s="7">
        <f t="shared" si="9"/>
        <v>5.9999999999999995E-4</v>
      </c>
      <c r="F194" s="7">
        <f t="shared" si="10"/>
        <v>9.9999999999999829E-5</v>
      </c>
      <c r="G194" s="7">
        <f t="shared" si="11"/>
        <v>-3.0000000000000003E-4</v>
      </c>
    </row>
    <row r="195" spans="1:7" x14ac:dyDescent="0.75">
      <c r="A195" s="3">
        <v>44627</v>
      </c>
      <c r="B195">
        <v>-0.24</v>
      </c>
      <c r="C195">
        <v>0.05</v>
      </c>
      <c r="D195" s="7">
        <f t="shared" si="8"/>
        <v>-2.3999999999999998E-3</v>
      </c>
      <c r="E195" s="7">
        <f t="shared" si="9"/>
        <v>5.0000000000000001E-4</v>
      </c>
      <c r="F195" s="7">
        <f t="shared" si="10"/>
        <v>1.0000000000000026E-4</v>
      </c>
      <c r="G195" s="7">
        <f t="shared" si="11"/>
        <v>-9.9999999999999937E-5</v>
      </c>
    </row>
    <row r="196" spans="1:7" x14ac:dyDescent="0.75">
      <c r="A196" s="3">
        <v>44628</v>
      </c>
      <c r="B196">
        <v>-0.22</v>
      </c>
      <c r="C196">
        <v>0.1</v>
      </c>
      <c r="D196" s="7">
        <f t="shared" si="8"/>
        <v>-2.2000000000000001E-3</v>
      </c>
      <c r="E196" s="7">
        <f t="shared" si="9"/>
        <v>1E-3</v>
      </c>
      <c r="F196" s="7">
        <f t="shared" si="10"/>
        <v>1.9999999999999966E-4</v>
      </c>
      <c r="G196" s="7">
        <f t="shared" si="11"/>
        <v>5.0000000000000001E-4</v>
      </c>
    </row>
    <row r="197" spans="1:7" x14ac:dyDescent="0.75">
      <c r="A197" s="3">
        <v>44629</v>
      </c>
      <c r="B197">
        <v>-0.21</v>
      </c>
      <c r="C197">
        <v>0.12</v>
      </c>
      <c r="D197" s="7">
        <f t="shared" ref="D197:D254" si="12">B197/100</f>
        <v>-2.0999999999999999E-3</v>
      </c>
      <c r="E197" s="7">
        <f t="shared" ref="E197:E254" si="13">C197/100</f>
        <v>1.1999999999999999E-3</v>
      </c>
      <c r="F197" s="7">
        <f t="shared" si="10"/>
        <v>1.0000000000000026E-4</v>
      </c>
      <c r="G197" s="7">
        <f t="shared" si="11"/>
        <v>1.9999999999999987E-4</v>
      </c>
    </row>
    <row r="198" spans="1:7" x14ac:dyDescent="0.75">
      <c r="A198" s="3">
        <v>44630</v>
      </c>
      <c r="B198">
        <v>-0.17</v>
      </c>
      <c r="C198">
        <v>0.17</v>
      </c>
      <c r="D198" s="7">
        <f t="shared" si="12"/>
        <v>-1.7000000000000001E-3</v>
      </c>
      <c r="E198" s="7">
        <f t="shared" si="13"/>
        <v>1.7000000000000001E-3</v>
      </c>
      <c r="F198" s="7">
        <f t="shared" ref="F198:F254" si="14">D198-D197</f>
        <v>3.9999999999999975E-4</v>
      </c>
      <c r="G198" s="7">
        <f t="shared" ref="G198:G254" si="15">E198-E197</f>
        <v>5.0000000000000023E-4</v>
      </c>
    </row>
    <row r="199" spans="1:7" x14ac:dyDescent="0.75">
      <c r="A199" s="3">
        <v>44631</v>
      </c>
      <c r="B199">
        <v>-0.14000000000000001</v>
      </c>
      <c r="C199">
        <v>0.26</v>
      </c>
      <c r="D199" s="7">
        <f t="shared" si="12"/>
        <v>-1.4000000000000002E-3</v>
      </c>
      <c r="E199" s="7">
        <f t="shared" si="13"/>
        <v>2.5999999999999999E-3</v>
      </c>
      <c r="F199" s="7">
        <f t="shared" si="14"/>
        <v>2.9999999999999992E-4</v>
      </c>
      <c r="G199" s="7">
        <f t="shared" si="15"/>
        <v>8.9999999999999976E-4</v>
      </c>
    </row>
    <row r="200" spans="1:7" x14ac:dyDescent="0.75">
      <c r="A200" s="3">
        <v>44634</v>
      </c>
      <c r="B200">
        <v>-0.12</v>
      </c>
      <c r="C200">
        <v>0.3</v>
      </c>
      <c r="D200" s="7">
        <f t="shared" si="12"/>
        <v>-1.1999999999999999E-3</v>
      </c>
      <c r="E200" s="7">
        <f t="shared" si="13"/>
        <v>3.0000000000000001E-3</v>
      </c>
      <c r="F200" s="7">
        <f t="shared" si="14"/>
        <v>2.0000000000000031E-4</v>
      </c>
      <c r="G200" s="7">
        <f t="shared" si="15"/>
        <v>4.0000000000000018E-4</v>
      </c>
    </row>
    <row r="201" spans="1:7" x14ac:dyDescent="0.75">
      <c r="A201" s="3">
        <v>44635</v>
      </c>
      <c r="B201">
        <v>-0.12</v>
      </c>
      <c r="C201">
        <v>0.3</v>
      </c>
      <c r="D201" s="7">
        <f t="shared" si="12"/>
        <v>-1.1999999999999999E-3</v>
      </c>
      <c r="E201" s="7">
        <f t="shared" si="13"/>
        <v>3.0000000000000001E-3</v>
      </c>
      <c r="F201" s="7">
        <f t="shared" si="14"/>
        <v>0</v>
      </c>
      <c r="G201" s="7">
        <f t="shared" si="15"/>
        <v>0</v>
      </c>
    </row>
    <row r="202" spans="1:7" x14ac:dyDescent="0.75">
      <c r="A202" s="3">
        <v>44636</v>
      </c>
      <c r="B202">
        <v>-0.11</v>
      </c>
      <c r="C202">
        <v>0.3</v>
      </c>
      <c r="D202" s="7">
        <f t="shared" si="12"/>
        <v>-1.1000000000000001E-3</v>
      </c>
      <c r="E202" s="7">
        <f t="shared" si="13"/>
        <v>3.0000000000000001E-3</v>
      </c>
      <c r="F202" s="7">
        <f t="shared" si="14"/>
        <v>9.9999999999999829E-5</v>
      </c>
      <c r="G202" s="7">
        <f t="shared" si="15"/>
        <v>0</v>
      </c>
    </row>
    <row r="203" spans="1:7" x14ac:dyDescent="0.75">
      <c r="A203" s="3">
        <v>44637</v>
      </c>
      <c r="B203">
        <v>-0.11</v>
      </c>
      <c r="C203">
        <v>0.31</v>
      </c>
      <c r="D203" s="7">
        <f t="shared" si="12"/>
        <v>-1.1000000000000001E-3</v>
      </c>
      <c r="E203" s="7">
        <f t="shared" si="13"/>
        <v>3.0999999999999999E-3</v>
      </c>
      <c r="F203" s="7">
        <f t="shared" si="14"/>
        <v>0</v>
      </c>
      <c r="G203" s="7">
        <f t="shared" si="15"/>
        <v>9.9999999999999829E-5</v>
      </c>
    </row>
    <row r="204" spans="1:7" x14ac:dyDescent="0.75">
      <c r="A204" s="3">
        <v>44638</v>
      </c>
      <c r="B204">
        <v>-0.12</v>
      </c>
      <c r="C204">
        <v>0.28000000000000003</v>
      </c>
      <c r="D204" s="7">
        <f t="shared" si="12"/>
        <v>-1.1999999999999999E-3</v>
      </c>
      <c r="E204" s="7">
        <f t="shared" si="13"/>
        <v>2.8000000000000004E-3</v>
      </c>
      <c r="F204" s="7">
        <f t="shared" si="14"/>
        <v>-9.9999999999999829E-5</v>
      </c>
      <c r="G204" s="7">
        <f t="shared" si="15"/>
        <v>-2.9999999999999949E-4</v>
      </c>
    </row>
    <row r="205" spans="1:7" x14ac:dyDescent="0.75">
      <c r="A205" s="3">
        <v>44641</v>
      </c>
      <c r="B205">
        <v>-0.1</v>
      </c>
      <c r="C205">
        <v>0.31</v>
      </c>
      <c r="D205" s="7">
        <f t="shared" si="12"/>
        <v>-1E-3</v>
      </c>
      <c r="E205" s="7">
        <f t="shared" si="13"/>
        <v>3.0999999999999999E-3</v>
      </c>
      <c r="F205" s="7">
        <f t="shared" si="14"/>
        <v>1.9999999999999987E-4</v>
      </c>
      <c r="G205" s="7">
        <f t="shared" si="15"/>
        <v>2.9999999999999949E-4</v>
      </c>
    </row>
    <row r="206" spans="1:7" x14ac:dyDescent="0.75">
      <c r="A206" s="3">
        <v>44642</v>
      </c>
      <c r="B206">
        <v>-0.08</v>
      </c>
      <c r="C206">
        <v>0.36</v>
      </c>
      <c r="D206" s="7">
        <f t="shared" si="12"/>
        <v>-8.0000000000000004E-4</v>
      </c>
      <c r="E206" s="7">
        <f t="shared" si="13"/>
        <v>3.5999999999999999E-3</v>
      </c>
      <c r="F206" s="7">
        <f t="shared" si="14"/>
        <v>1.9999999999999998E-4</v>
      </c>
      <c r="G206" s="7">
        <f t="shared" si="15"/>
        <v>5.0000000000000001E-4</v>
      </c>
    </row>
    <row r="207" spans="1:7" x14ac:dyDescent="0.75">
      <c r="A207" s="3">
        <v>44643</v>
      </c>
      <c r="B207">
        <v>-0.08</v>
      </c>
      <c r="C207">
        <v>0.37</v>
      </c>
      <c r="D207" s="7">
        <f t="shared" si="12"/>
        <v>-8.0000000000000004E-4</v>
      </c>
      <c r="E207" s="7">
        <f t="shared" si="13"/>
        <v>3.7000000000000002E-3</v>
      </c>
      <c r="F207" s="7">
        <f t="shared" si="14"/>
        <v>0</v>
      </c>
      <c r="G207" s="7">
        <f t="shared" si="15"/>
        <v>1.0000000000000026E-4</v>
      </c>
    </row>
    <row r="208" spans="1:7" x14ac:dyDescent="0.75">
      <c r="A208" s="3">
        <v>44644</v>
      </c>
      <c r="B208">
        <v>-7.0000000000000007E-2</v>
      </c>
      <c r="C208">
        <v>0.4</v>
      </c>
      <c r="D208" s="7">
        <f t="shared" si="12"/>
        <v>-7.000000000000001E-4</v>
      </c>
      <c r="E208" s="7">
        <f t="shared" si="13"/>
        <v>4.0000000000000001E-3</v>
      </c>
      <c r="F208" s="7">
        <f t="shared" si="14"/>
        <v>9.9999999999999937E-5</v>
      </c>
      <c r="G208" s="7">
        <f t="shared" si="15"/>
        <v>2.9999999999999992E-4</v>
      </c>
    </row>
    <row r="209" spans="1:7" x14ac:dyDescent="0.75">
      <c r="A209" s="3">
        <v>44645</v>
      </c>
      <c r="B209">
        <v>-0.06</v>
      </c>
      <c r="C209">
        <v>0.41</v>
      </c>
      <c r="D209" s="7">
        <f t="shared" si="12"/>
        <v>-5.9999999999999995E-4</v>
      </c>
      <c r="E209" s="7">
        <f t="shared" si="13"/>
        <v>4.0999999999999995E-3</v>
      </c>
      <c r="F209" s="7">
        <f t="shared" si="14"/>
        <v>1.0000000000000015E-4</v>
      </c>
      <c r="G209" s="7">
        <f t="shared" si="15"/>
        <v>9.9999999999999395E-5</v>
      </c>
    </row>
    <row r="210" spans="1:7" x14ac:dyDescent="0.75">
      <c r="A210" s="3">
        <v>44648</v>
      </c>
      <c r="B210">
        <v>-0.01</v>
      </c>
      <c r="C210">
        <v>0.49</v>
      </c>
      <c r="D210" s="7">
        <f t="shared" si="12"/>
        <v>-1E-4</v>
      </c>
      <c r="E210" s="7">
        <f t="shared" si="13"/>
        <v>4.8999999999999998E-3</v>
      </c>
      <c r="F210" s="7">
        <f t="shared" si="14"/>
        <v>4.999999999999999E-4</v>
      </c>
      <c r="G210" s="7">
        <f t="shared" si="15"/>
        <v>8.0000000000000036E-4</v>
      </c>
    </row>
    <row r="211" spans="1:7" x14ac:dyDescent="0.75">
      <c r="A211" s="3">
        <v>44649</v>
      </c>
      <c r="B211">
        <v>-0.01</v>
      </c>
      <c r="C211">
        <v>0.51</v>
      </c>
      <c r="D211" s="7">
        <f t="shared" si="12"/>
        <v>-1E-4</v>
      </c>
      <c r="E211" s="7">
        <f t="shared" si="13"/>
        <v>5.1000000000000004E-3</v>
      </c>
      <c r="F211" s="7">
        <f t="shared" si="14"/>
        <v>0</v>
      </c>
      <c r="G211" s="7">
        <f t="shared" si="15"/>
        <v>2.0000000000000052E-4</v>
      </c>
    </row>
    <row r="212" spans="1:7" x14ac:dyDescent="0.75">
      <c r="A212" s="3">
        <v>44650</v>
      </c>
      <c r="B212">
        <v>0.02</v>
      </c>
      <c r="C212">
        <v>0.56999999999999995</v>
      </c>
      <c r="D212" s="7">
        <f t="shared" si="12"/>
        <v>2.0000000000000001E-4</v>
      </c>
      <c r="E212" s="7">
        <f t="shared" si="13"/>
        <v>5.6999999999999993E-3</v>
      </c>
      <c r="F212" s="7">
        <f t="shared" si="14"/>
        <v>3.0000000000000003E-4</v>
      </c>
      <c r="G212" s="7">
        <f t="shared" si="15"/>
        <v>5.9999999999999897E-4</v>
      </c>
    </row>
    <row r="213" spans="1:7" x14ac:dyDescent="0.75">
      <c r="A213" s="3">
        <v>44651</v>
      </c>
      <c r="B213">
        <v>0.02</v>
      </c>
      <c r="C213">
        <v>0.56999999999999995</v>
      </c>
      <c r="D213" s="7">
        <f t="shared" si="12"/>
        <v>2.0000000000000001E-4</v>
      </c>
      <c r="E213" s="7">
        <f t="shared" si="13"/>
        <v>5.6999999999999993E-3</v>
      </c>
      <c r="F213" s="7">
        <f t="shared" si="14"/>
        <v>0</v>
      </c>
      <c r="G213" s="7">
        <f t="shared" si="15"/>
        <v>0</v>
      </c>
    </row>
    <row r="214" spans="1:7" x14ac:dyDescent="0.75">
      <c r="A214" s="3">
        <v>44652</v>
      </c>
      <c r="B214">
        <v>0.06</v>
      </c>
      <c r="C214">
        <v>0.59</v>
      </c>
      <c r="D214" s="7">
        <f t="shared" si="12"/>
        <v>5.9999999999999995E-4</v>
      </c>
      <c r="E214" s="7">
        <f t="shared" si="13"/>
        <v>5.8999999999999999E-3</v>
      </c>
      <c r="F214" s="7">
        <f t="shared" si="14"/>
        <v>3.9999999999999996E-4</v>
      </c>
      <c r="G214" s="7">
        <f t="shared" si="15"/>
        <v>2.0000000000000052E-4</v>
      </c>
    </row>
    <row r="215" spans="1:7" x14ac:dyDescent="0.75">
      <c r="A215" s="3">
        <v>44655</v>
      </c>
      <c r="B215">
        <v>0.02</v>
      </c>
      <c r="C215">
        <v>0.55000000000000004</v>
      </c>
      <c r="D215" s="7">
        <f t="shared" si="12"/>
        <v>2.0000000000000001E-4</v>
      </c>
      <c r="E215" s="7">
        <f t="shared" si="13"/>
        <v>5.5000000000000005E-3</v>
      </c>
      <c r="F215" s="7">
        <f t="shared" si="14"/>
        <v>-3.9999999999999996E-4</v>
      </c>
      <c r="G215" s="7">
        <f t="shared" si="15"/>
        <v>-3.9999999999999931E-4</v>
      </c>
    </row>
    <row r="216" spans="1:7" x14ac:dyDescent="0.75">
      <c r="A216" s="3">
        <v>44656</v>
      </c>
      <c r="B216">
        <v>0.03</v>
      </c>
      <c r="C216">
        <v>0.57999999999999996</v>
      </c>
      <c r="D216" s="7">
        <f t="shared" si="12"/>
        <v>2.9999999999999997E-4</v>
      </c>
      <c r="E216" s="7">
        <f t="shared" si="13"/>
        <v>5.7999999999999996E-3</v>
      </c>
      <c r="F216" s="7">
        <f t="shared" si="14"/>
        <v>9.9999999999999964E-5</v>
      </c>
      <c r="G216" s="7">
        <f t="shared" si="15"/>
        <v>2.9999999999999905E-4</v>
      </c>
    </row>
    <row r="217" spans="1:7" x14ac:dyDescent="0.75">
      <c r="A217" s="3">
        <v>44657</v>
      </c>
      <c r="B217">
        <v>0.04</v>
      </c>
      <c r="C217">
        <v>0.62</v>
      </c>
      <c r="D217" s="7">
        <f t="shared" si="12"/>
        <v>4.0000000000000002E-4</v>
      </c>
      <c r="E217" s="7">
        <f t="shared" si="13"/>
        <v>6.1999999999999998E-3</v>
      </c>
      <c r="F217" s="7">
        <f t="shared" si="14"/>
        <v>1.0000000000000005E-4</v>
      </c>
      <c r="G217" s="7">
        <f t="shared" si="15"/>
        <v>4.0000000000000018E-4</v>
      </c>
    </row>
    <row r="218" spans="1:7" x14ac:dyDescent="0.75">
      <c r="A218" s="3">
        <v>44658</v>
      </c>
      <c r="B218">
        <v>0.04</v>
      </c>
      <c r="C218">
        <v>0.6</v>
      </c>
      <c r="D218" s="7">
        <f t="shared" si="12"/>
        <v>4.0000000000000002E-4</v>
      </c>
      <c r="E218" s="7">
        <f t="shared" si="13"/>
        <v>6.0000000000000001E-3</v>
      </c>
      <c r="F218" s="7">
        <f t="shared" si="14"/>
        <v>0</v>
      </c>
      <c r="G218" s="7">
        <f t="shared" si="15"/>
        <v>-1.9999999999999966E-4</v>
      </c>
    </row>
    <row r="219" spans="1:7" x14ac:dyDescent="0.75">
      <c r="A219" s="3">
        <v>44659</v>
      </c>
      <c r="B219">
        <v>7.0000000000000007E-2</v>
      </c>
      <c r="C219">
        <v>0.66</v>
      </c>
      <c r="D219" s="7">
        <f t="shared" si="12"/>
        <v>7.000000000000001E-4</v>
      </c>
      <c r="E219" s="7">
        <f t="shared" si="13"/>
        <v>6.6E-3</v>
      </c>
      <c r="F219" s="7">
        <f t="shared" si="14"/>
        <v>3.0000000000000008E-4</v>
      </c>
      <c r="G219" s="7">
        <f t="shared" si="15"/>
        <v>5.9999999999999984E-4</v>
      </c>
    </row>
    <row r="220" spans="1:7" x14ac:dyDescent="0.75">
      <c r="A220" s="3">
        <v>44662</v>
      </c>
      <c r="B220">
        <v>0.1</v>
      </c>
      <c r="C220">
        <v>0.73</v>
      </c>
      <c r="D220" s="7">
        <f t="shared" si="12"/>
        <v>1E-3</v>
      </c>
      <c r="E220" s="7">
        <f t="shared" si="13"/>
        <v>7.3000000000000001E-3</v>
      </c>
      <c r="F220" s="7">
        <f t="shared" si="14"/>
        <v>2.9999999999999992E-4</v>
      </c>
      <c r="G220" s="7">
        <f t="shared" si="15"/>
        <v>7.000000000000001E-4</v>
      </c>
    </row>
    <row r="221" spans="1:7" x14ac:dyDescent="0.75">
      <c r="A221" s="3">
        <v>44663</v>
      </c>
      <c r="B221">
        <v>0.13</v>
      </c>
      <c r="C221">
        <v>0.75</v>
      </c>
      <c r="D221" s="7">
        <f t="shared" si="12"/>
        <v>1.2999999999999999E-3</v>
      </c>
      <c r="E221" s="7">
        <f t="shared" si="13"/>
        <v>7.4999999999999997E-3</v>
      </c>
      <c r="F221" s="7">
        <f t="shared" si="14"/>
        <v>2.9999999999999992E-4</v>
      </c>
      <c r="G221" s="7">
        <f t="shared" si="15"/>
        <v>1.9999999999999966E-4</v>
      </c>
    </row>
    <row r="222" spans="1:7" x14ac:dyDescent="0.75">
      <c r="A222" s="3">
        <v>44664</v>
      </c>
      <c r="B222">
        <v>0.14000000000000001</v>
      </c>
      <c r="C222">
        <v>0.75</v>
      </c>
      <c r="D222" s="7">
        <f t="shared" si="12"/>
        <v>1.4000000000000002E-3</v>
      </c>
      <c r="E222" s="7">
        <f t="shared" si="13"/>
        <v>7.4999999999999997E-3</v>
      </c>
      <c r="F222" s="7">
        <f t="shared" si="14"/>
        <v>1.0000000000000026E-4</v>
      </c>
      <c r="G222" s="7">
        <f t="shared" si="15"/>
        <v>0</v>
      </c>
    </row>
    <row r="223" spans="1:7" x14ac:dyDescent="0.75">
      <c r="A223" s="3">
        <v>44665</v>
      </c>
      <c r="B223">
        <v>0.14000000000000001</v>
      </c>
      <c r="C223">
        <v>0.74</v>
      </c>
      <c r="D223" s="7">
        <f t="shared" si="12"/>
        <v>1.4000000000000002E-3</v>
      </c>
      <c r="E223" s="7">
        <f t="shared" si="13"/>
        <v>7.4000000000000003E-3</v>
      </c>
      <c r="F223" s="7">
        <f t="shared" si="14"/>
        <v>0</v>
      </c>
      <c r="G223" s="7">
        <f t="shared" si="15"/>
        <v>-9.9999999999999395E-5</v>
      </c>
    </row>
    <row r="224" spans="1:7" x14ac:dyDescent="0.75">
      <c r="A224" s="3">
        <v>44670</v>
      </c>
      <c r="B224">
        <v>0.14000000000000001</v>
      </c>
      <c r="C224">
        <v>0.74</v>
      </c>
      <c r="D224" s="7">
        <f t="shared" si="12"/>
        <v>1.4000000000000002E-3</v>
      </c>
      <c r="E224" s="7">
        <f t="shared" si="13"/>
        <v>7.4000000000000003E-3</v>
      </c>
      <c r="F224" s="7">
        <f t="shared" si="14"/>
        <v>0</v>
      </c>
      <c r="G224" s="7">
        <f t="shared" si="15"/>
        <v>0</v>
      </c>
    </row>
    <row r="225" spans="1:7" x14ac:dyDescent="0.75">
      <c r="A225" s="3">
        <v>44671</v>
      </c>
      <c r="B225">
        <v>0.12</v>
      </c>
      <c r="C225">
        <v>0.71</v>
      </c>
      <c r="D225" s="7">
        <f t="shared" si="12"/>
        <v>1.1999999999999999E-3</v>
      </c>
      <c r="E225" s="7">
        <f t="shared" si="13"/>
        <v>7.0999999999999995E-3</v>
      </c>
      <c r="F225" s="7">
        <f t="shared" si="14"/>
        <v>-2.0000000000000031E-4</v>
      </c>
      <c r="G225" s="7">
        <f t="shared" si="15"/>
        <v>-3.0000000000000079E-4</v>
      </c>
    </row>
    <row r="226" spans="1:7" x14ac:dyDescent="0.75">
      <c r="A226" s="3">
        <v>44672</v>
      </c>
      <c r="B226">
        <v>0.15</v>
      </c>
      <c r="C226">
        <v>0.76</v>
      </c>
      <c r="D226" s="7">
        <f t="shared" si="12"/>
        <v>1.5E-3</v>
      </c>
      <c r="E226" s="7">
        <f t="shared" si="13"/>
        <v>7.6E-3</v>
      </c>
      <c r="F226" s="7">
        <f t="shared" si="14"/>
        <v>3.0000000000000014E-4</v>
      </c>
      <c r="G226" s="7">
        <f t="shared" si="15"/>
        <v>5.0000000000000044E-4</v>
      </c>
    </row>
    <row r="227" spans="1:7" x14ac:dyDescent="0.75">
      <c r="A227" s="3">
        <v>44673</v>
      </c>
      <c r="B227">
        <v>0.21</v>
      </c>
      <c r="C227">
        <v>0.84</v>
      </c>
      <c r="D227" s="7">
        <f t="shared" si="12"/>
        <v>2.0999999999999999E-3</v>
      </c>
      <c r="E227" s="7">
        <f t="shared" si="13"/>
        <v>8.3999999999999995E-3</v>
      </c>
      <c r="F227" s="7">
        <f t="shared" si="14"/>
        <v>5.9999999999999984E-4</v>
      </c>
      <c r="G227" s="7">
        <f t="shared" si="15"/>
        <v>7.999999999999995E-4</v>
      </c>
    </row>
    <row r="228" spans="1:7" x14ac:dyDescent="0.75">
      <c r="A228" s="3">
        <v>44676</v>
      </c>
      <c r="B228">
        <v>0.24</v>
      </c>
      <c r="C228">
        <v>0.86</v>
      </c>
      <c r="D228" s="7">
        <f t="shared" si="12"/>
        <v>2.3999999999999998E-3</v>
      </c>
      <c r="E228" s="7">
        <f t="shared" si="13"/>
        <v>8.6E-3</v>
      </c>
      <c r="F228" s="7">
        <f t="shared" si="14"/>
        <v>2.9999999999999992E-4</v>
      </c>
      <c r="G228" s="7">
        <f t="shared" si="15"/>
        <v>2.0000000000000052E-4</v>
      </c>
    </row>
    <row r="229" spans="1:7" x14ac:dyDescent="0.75">
      <c r="A229" s="3">
        <v>44677</v>
      </c>
      <c r="B229">
        <v>0.24</v>
      </c>
      <c r="C229">
        <v>0.82</v>
      </c>
      <c r="D229" s="7">
        <f t="shared" si="12"/>
        <v>2.3999999999999998E-3</v>
      </c>
      <c r="E229" s="7">
        <f t="shared" si="13"/>
        <v>8.199999999999999E-3</v>
      </c>
      <c r="F229" s="7">
        <f t="shared" si="14"/>
        <v>0</v>
      </c>
      <c r="G229" s="7">
        <f t="shared" si="15"/>
        <v>-4.0000000000000105E-4</v>
      </c>
    </row>
    <row r="230" spans="1:7" x14ac:dyDescent="0.75">
      <c r="A230" s="3">
        <v>44678</v>
      </c>
      <c r="B230">
        <v>0.23</v>
      </c>
      <c r="C230">
        <v>0.81</v>
      </c>
      <c r="D230" s="7">
        <f t="shared" si="12"/>
        <v>2.3E-3</v>
      </c>
      <c r="E230" s="7">
        <f t="shared" si="13"/>
        <v>8.1000000000000013E-3</v>
      </c>
      <c r="F230" s="7">
        <f t="shared" si="14"/>
        <v>-9.9999999999999829E-5</v>
      </c>
      <c r="G230" s="7">
        <f t="shared" si="15"/>
        <v>-9.999999999999766E-5</v>
      </c>
    </row>
    <row r="231" spans="1:7" x14ac:dyDescent="0.75">
      <c r="A231" s="3">
        <v>44679</v>
      </c>
      <c r="B231">
        <v>0.24</v>
      </c>
      <c r="C231">
        <v>0.81</v>
      </c>
      <c r="D231" s="7">
        <f t="shared" si="12"/>
        <v>2.3999999999999998E-3</v>
      </c>
      <c r="E231" s="7">
        <f t="shared" si="13"/>
        <v>8.1000000000000013E-3</v>
      </c>
      <c r="F231" s="7">
        <f t="shared" si="14"/>
        <v>9.9999999999999829E-5</v>
      </c>
      <c r="G231" s="7">
        <f t="shared" si="15"/>
        <v>0</v>
      </c>
    </row>
    <row r="232" spans="1:7" x14ac:dyDescent="0.75">
      <c r="A232" s="3">
        <v>44680</v>
      </c>
      <c r="B232">
        <v>0.28999999999999998</v>
      </c>
      <c r="C232">
        <v>0.91</v>
      </c>
      <c r="D232" s="7">
        <f t="shared" si="12"/>
        <v>2.8999999999999998E-3</v>
      </c>
      <c r="E232" s="7">
        <f t="shared" si="13"/>
        <v>9.1000000000000004E-3</v>
      </c>
      <c r="F232" s="7">
        <f t="shared" si="14"/>
        <v>5.0000000000000001E-4</v>
      </c>
      <c r="G232" s="7">
        <f t="shared" si="15"/>
        <v>9.9999999999999915E-4</v>
      </c>
    </row>
    <row r="233" spans="1:7" x14ac:dyDescent="0.75">
      <c r="A233" s="3">
        <v>44683</v>
      </c>
      <c r="B233">
        <v>0.31</v>
      </c>
      <c r="C233">
        <v>0.93</v>
      </c>
      <c r="D233" s="7">
        <f t="shared" si="12"/>
        <v>3.0999999999999999E-3</v>
      </c>
      <c r="E233" s="7">
        <f t="shared" si="13"/>
        <v>9.300000000000001E-3</v>
      </c>
      <c r="F233" s="7">
        <f t="shared" si="14"/>
        <v>2.0000000000000009E-4</v>
      </c>
      <c r="G233" s="7">
        <f t="shared" si="15"/>
        <v>2.0000000000000052E-4</v>
      </c>
    </row>
    <row r="234" spans="1:7" x14ac:dyDescent="0.75">
      <c r="A234" s="3">
        <v>44684</v>
      </c>
      <c r="B234">
        <v>0.33</v>
      </c>
      <c r="C234">
        <v>0.95</v>
      </c>
      <c r="D234" s="7">
        <f t="shared" si="12"/>
        <v>3.3E-3</v>
      </c>
      <c r="E234" s="7">
        <f t="shared" si="13"/>
        <v>9.4999999999999998E-3</v>
      </c>
      <c r="F234" s="7">
        <f t="shared" si="14"/>
        <v>2.0000000000000009E-4</v>
      </c>
      <c r="G234" s="7">
        <f t="shared" si="15"/>
        <v>1.9999999999999879E-4</v>
      </c>
    </row>
    <row r="235" spans="1:7" x14ac:dyDescent="0.75">
      <c r="A235" s="3">
        <v>44685</v>
      </c>
      <c r="B235">
        <v>0.34</v>
      </c>
      <c r="C235">
        <v>0.97</v>
      </c>
      <c r="D235" s="7">
        <f t="shared" si="12"/>
        <v>3.4000000000000002E-3</v>
      </c>
      <c r="E235" s="7">
        <f t="shared" si="13"/>
        <v>9.7000000000000003E-3</v>
      </c>
      <c r="F235" s="7">
        <f t="shared" si="14"/>
        <v>1.0000000000000026E-4</v>
      </c>
      <c r="G235" s="7">
        <f t="shared" si="15"/>
        <v>2.0000000000000052E-4</v>
      </c>
    </row>
    <row r="236" spans="1:7" x14ac:dyDescent="0.75">
      <c r="A236" s="3">
        <v>44686</v>
      </c>
      <c r="B236">
        <v>0.35</v>
      </c>
      <c r="C236">
        <v>0.96</v>
      </c>
      <c r="D236" s="7">
        <f t="shared" si="12"/>
        <v>3.4999999999999996E-3</v>
      </c>
      <c r="E236" s="7">
        <f t="shared" si="13"/>
        <v>9.5999999999999992E-3</v>
      </c>
      <c r="F236" s="7">
        <f t="shared" si="14"/>
        <v>9.9999999999999395E-5</v>
      </c>
      <c r="G236" s="7">
        <f t="shared" si="15"/>
        <v>-1.0000000000000113E-4</v>
      </c>
    </row>
    <row r="237" spans="1:7" x14ac:dyDescent="0.75">
      <c r="A237" s="3">
        <v>44687</v>
      </c>
      <c r="B237">
        <v>0.35</v>
      </c>
      <c r="C237">
        <v>1</v>
      </c>
      <c r="D237" s="7">
        <f t="shared" si="12"/>
        <v>3.4999999999999996E-3</v>
      </c>
      <c r="E237" s="7">
        <f t="shared" si="13"/>
        <v>0.01</v>
      </c>
      <c r="F237" s="7">
        <f t="shared" si="14"/>
        <v>0</v>
      </c>
      <c r="G237" s="7">
        <f t="shared" si="15"/>
        <v>4.0000000000000105E-4</v>
      </c>
    </row>
    <row r="238" spans="1:7" x14ac:dyDescent="0.75">
      <c r="A238" s="3">
        <v>44690</v>
      </c>
      <c r="B238">
        <v>0.36</v>
      </c>
      <c r="C238">
        <v>1.02</v>
      </c>
      <c r="D238" s="7">
        <f t="shared" si="12"/>
        <v>3.5999999999999999E-3</v>
      </c>
      <c r="E238" s="7">
        <f t="shared" si="13"/>
        <v>1.0200000000000001E-2</v>
      </c>
      <c r="F238" s="7">
        <f t="shared" si="14"/>
        <v>1.0000000000000026E-4</v>
      </c>
      <c r="G238" s="7">
        <f t="shared" si="15"/>
        <v>2.0000000000000052E-4</v>
      </c>
    </row>
    <row r="239" spans="1:7" x14ac:dyDescent="0.75">
      <c r="A239" s="3">
        <v>44691</v>
      </c>
      <c r="B239">
        <v>0.36</v>
      </c>
      <c r="C239">
        <v>0.97</v>
      </c>
      <c r="D239" s="7">
        <f t="shared" si="12"/>
        <v>3.5999999999999999E-3</v>
      </c>
      <c r="E239" s="7">
        <f t="shared" si="13"/>
        <v>9.7000000000000003E-3</v>
      </c>
      <c r="F239" s="7">
        <f t="shared" si="14"/>
        <v>0</v>
      </c>
      <c r="G239" s="7">
        <f t="shared" si="15"/>
        <v>-5.0000000000000044E-4</v>
      </c>
    </row>
    <row r="240" spans="1:7" x14ac:dyDescent="0.75">
      <c r="A240" s="3">
        <v>44692</v>
      </c>
      <c r="B240">
        <v>0.32</v>
      </c>
      <c r="C240">
        <v>0.91</v>
      </c>
      <c r="D240" s="7">
        <f t="shared" si="12"/>
        <v>3.2000000000000002E-3</v>
      </c>
      <c r="E240" s="7">
        <f t="shared" si="13"/>
        <v>9.1000000000000004E-3</v>
      </c>
      <c r="F240" s="7">
        <f t="shared" si="14"/>
        <v>-3.9999999999999975E-4</v>
      </c>
      <c r="G240" s="7">
        <f t="shared" si="15"/>
        <v>-5.9999999999999984E-4</v>
      </c>
    </row>
    <row r="241" spans="1:7" x14ac:dyDescent="0.75">
      <c r="A241" s="3">
        <v>44693</v>
      </c>
      <c r="B241">
        <v>0.3</v>
      </c>
      <c r="C241">
        <v>0.85</v>
      </c>
      <c r="D241" s="7">
        <f t="shared" si="12"/>
        <v>3.0000000000000001E-3</v>
      </c>
      <c r="E241" s="7">
        <f t="shared" si="13"/>
        <v>8.5000000000000006E-3</v>
      </c>
      <c r="F241" s="7">
        <f t="shared" si="14"/>
        <v>-2.0000000000000009E-4</v>
      </c>
      <c r="G241" s="7">
        <f t="shared" si="15"/>
        <v>-5.9999999999999984E-4</v>
      </c>
    </row>
    <row r="242" spans="1:7" x14ac:dyDescent="0.75">
      <c r="A242" s="3">
        <v>44694</v>
      </c>
      <c r="B242">
        <v>0.28000000000000003</v>
      </c>
      <c r="C242">
        <v>0.8</v>
      </c>
      <c r="D242" s="7">
        <f t="shared" si="12"/>
        <v>2.8000000000000004E-3</v>
      </c>
      <c r="E242" s="7">
        <f t="shared" si="13"/>
        <v>8.0000000000000002E-3</v>
      </c>
      <c r="F242" s="7">
        <f t="shared" si="14"/>
        <v>-1.9999999999999966E-4</v>
      </c>
      <c r="G242" s="7">
        <f t="shared" si="15"/>
        <v>-5.0000000000000044E-4</v>
      </c>
    </row>
    <row r="243" spans="1:7" x14ac:dyDescent="0.75">
      <c r="A243" s="3">
        <v>44697</v>
      </c>
      <c r="B243">
        <v>0.32</v>
      </c>
      <c r="C243">
        <v>0.84</v>
      </c>
      <c r="D243" s="7">
        <f t="shared" si="12"/>
        <v>3.2000000000000002E-3</v>
      </c>
      <c r="E243" s="7">
        <f t="shared" si="13"/>
        <v>8.3999999999999995E-3</v>
      </c>
      <c r="F243" s="7">
        <f t="shared" si="14"/>
        <v>3.9999999999999975E-4</v>
      </c>
      <c r="G243" s="7">
        <f t="shared" si="15"/>
        <v>3.9999999999999931E-4</v>
      </c>
    </row>
    <row r="244" spans="1:7" x14ac:dyDescent="0.75">
      <c r="A244" s="3">
        <v>44698</v>
      </c>
      <c r="B244">
        <v>0.33</v>
      </c>
      <c r="C244">
        <v>0.87</v>
      </c>
      <c r="D244" s="7">
        <f t="shared" si="12"/>
        <v>3.3E-3</v>
      </c>
      <c r="E244" s="7">
        <f t="shared" si="13"/>
        <v>8.6999999999999994E-3</v>
      </c>
      <c r="F244" s="7">
        <f t="shared" si="14"/>
        <v>9.9999999999999829E-5</v>
      </c>
      <c r="G244" s="7">
        <f t="shared" si="15"/>
        <v>2.9999999999999992E-4</v>
      </c>
    </row>
    <row r="245" spans="1:7" x14ac:dyDescent="0.75">
      <c r="A245" s="3">
        <v>44699</v>
      </c>
      <c r="B245">
        <v>0.4</v>
      </c>
      <c r="C245">
        <v>0.96</v>
      </c>
      <c r="D245" s="7">
        <f t="shared" si="12"/>
        <v>4.0000000000000001E-3</v>
      </c>
      <c r="E245" s="7">
        <f t="shared" si="13"/>
        <v>9.5999999999999992E-3</v>
      </c>
      <c r="F245" s="7">
        <f t="shared" si="14"/>
        <v>7.000000000000001E-4</v>
      </c>
      <c r="G245" s="7">
        <f t="shared" si="15"/>
        <v>8.9999999999999976E-4</v>
      </c>
    </row>
    <row r="246" spans="1:7" x14ac:dyDescent="0.75">
      <c r="A246" s="3">
        <v>44700</v>
      </c>
      <c r="B246">
        <v>0.42</v>
      </c>
      <c r="C246">
        <v>0.96</v>
      </c>
      <c r="D246" s="7">
        <f t="shared" si="12"/>
        <v>4.1999999999999997E-3</v>
      </c>
      <c r="E246" s="7">
        <f t="shared" si="13"/>
        <v>9.5999999999999992E-3</v>
      </c>
      <c r="F246" s="7">
        <f t="shared" si="14"/>
        <v>1.9999999999999966E-4</v>
      </c>
      <c r="G246" s="7">
        <f t="shared" si="15"/>
        <v>0</v>
      </c>
    </row>
    <row r="247" spans="1:7" x14ac:dyDescent="0.75">
      <c r="A247" s="3">
        <v>44701</v>
      </c>
      <c r="B247">
        <v>0.44</v>
      </c>
      <c r="C247">
        <v>0.98</v>
      </c>
      <c r="D247" s="7">
        <f t="shared" si="12"/>
        <v>4.4000000000000003E-3</v>
      </c>
      <c r="E247" s="7">
        <f t="shared" si="13"/>
        <v>9.7999999999999997E-3</v>
      </c>
      <c r="F247" s="7">
        <f t="shared" si="14"/>
        <v>2.0000000000000052E-4</v>
      </c>
      <c r="G247" s="7">
        <f t="shared" si="15"/>
        <v>2.0000000000000052E-4</v>
      </c>
    </row>
    <row r="248" spans="1:7" x14ac:dyDescent="0.75">
      <c r="A248" s="3">
        <v>44704</v>
      </c>
      <c r="B248">
        <v>0.44</v>
      </c>
      <c r="C248">
        <v>0.96</v>
      </c>
      <c r="D248" s="7">
        <f t="shared" si="12"/>
        <v>4.4000000000000003E-3</v>
      </c>
      <c r="E248" s="7">
        <f t="shared" si="13"/>
        <v>9.5999999999999992E-3</v>
      </c>
      <c r="F248" s="7">
        <f t="shared" si="14"/>
        <v>0</v>
      </c>
      <c r="G248" s="7">
        <f t="shared" si="15"/>
        <v>-2.0000000000000052E-4</v>
      </c>
    </row>
    <row r="249" spans="1:7" x14ac:dyDescent="0.75">
      <c r="A249" s="3">
        <v>44705</v>
      </c>
      <c r="B249">
        <v>0.45</v>
      </c>
      <c r="C249">
        <v>0.97</v>
      </c>
      <c r="D249" s="7">
        <f t="shared" si="12"/>
        <v>4.5000000000000005E-3</v>
      </c>
      <c r="E249" s="7">
        <f t="shared" si="13"/>
        <v>9.7000000000000003E-3</v>
      </c>
      <c r="F249" s="7">
        <f t="shared" si="14"/>
        <v>1.0000000000000026E-4</v>
      </c>
      <c r="G249" s="7">
        <f t="shared" si="15"/>
        <v>1.0000000000000113E-4</v>
      </c>
    </row>
    <row r="250" spans="1:7" x14ac:dyDescent="0.75">
      <c r="A250" s="3">
        <v>44706</v>
      </c>
      <c r="B250">
        <v>0.46</v>
      </c>
      <c r="C250">
        <v>0.93</v>
      </c>
      <c r="D250" s="7">
        <f t="shared" si="12"/>
        <v>4.5999999999999999E-3</v>
      </c>
      <c r="E250" s="7">
        <f t="shared" si="13"/>
        <v>9.300000000000001E-3</v>
      </c>
      <c r="F250" s="7">
        <f t="shared" si="14"/>
        <v>9.9999999999999395E-5</v>
      </c>
      <c r="G250" s="7">
        <f t="shared" si="15"/>
        <v>-3.9999999999999931E-4</v>
      </c>
    </row>
    <row r="251" spans="1:7" x14ac:dyDescent="0.75">
      <c r="A251" s="3">
        <v>44707</v>
      </c>
      <c r="B251">
        <v>0.48</v>
      </c>
      <c r="C251">
        <v>0.93</v>
      </c>
      <c r="D251" s="7">
        <f t="shared" si="12"/>
        <v>4.7999999999999996E-3</v>
      </c>
      <c r="E251" s="7">
        <f t="shared" si="13"/>
        <v>9.300000000000001E-3</v>
      </c>
      <c r="F251" s="7">
        <f t="shared" si="14"/>
        <v>1.9999999999999966E-4</v>
      </c>
      <c r="G251" s="7">
        <f t="shared" si="15"/>
        <v>0</v>
      </c>
    </row>
    <row r="252" spans="1:7" x14ac:dyDescent="0.75">
      <c r="A252" s="3">
        <v>44708</v>
      </c>
      <c r="B252">
        <v>0.46</v>
      </c>
      <c r="C252">
        <v>0.94</v>
      </c>
      <c r="D252" s="7">
        <f t="shared" si="12"/>
        <v>4.5999999999999999E-3</v>
      </c>
      <c r="E252" s="7">
        <f t="shared" si="13"/>
        <v>9.3999999999999986E-3</v>
      </c>
      <c r="F252" s="7">
        <f t="shared" si="14"/>
        <v>-1.9999999999999966E-4</v>
      </c>
      <c r="G252" s="7">
        <f t="shared" si="15"/>
        <v>9.999999999999766E-5</v>
      </c>
    </row>
    <row r="253" spans="1:7" x14ac:dyDescent="0.75">
      <c r="A253" s="3">
        <v>44711</v>
      </c>
      <c r="B253">
        <v>0.49</v>
      </c>
      <c r="C253">
        <v>0.98</v>
      </c>
      <c r="D253" s="7">
        <f t="shared" si="12"/>
        <v>4.8999999999999998E-3</v>
      </c>
      <c r="E253" s="7">
        <f t="shared" si="13"/>
        <v>9.7999999999999997E-3</v>
      </c>
      <c r="F253" s="7">
        <f t="shared" si="14"/>
        <v>2.9999999999999992E-4</v>
      </c>
      <c r="G253" s="7">
        <f t="shared" si="15"/>
        <v>4.0000000000000105E-4</v>
      </c>
    </row>
    <row r="254" spans="1:7" x14ac:dyDescent="0.75">
      <c r="A254" s="3">
        <v>44712</v>
      </c>
      <c r="B254">
        <v>0.52</v>
      </c>
      <c r="C254">
        <v>1.01</v>
      </c>
      <c r="D254" s="7">
        <f t="shared" si="12"/>
        <v>5.1999999999999998E-3</v>
      </c>
      <c r="E254" s="7">
        <f t="shared" si="13"/>
        <v>1.01E-2</v>
      </c>
      <c r="F254" s="7">
        <f t="shared" si="14"/>
        <v>2.9999999999999992E-4</v>
      </c>
      <c r="G254" s="7">
        <f t="shared" si="15"/>
        <v>2.9999999999999992E-4</v>
      </c>
    </row>
    <row r="256" spans="1:7" x14ac:dyDescent="0.75">
      <c r="E256" t="s">
        <v>16</v>
      </c>
      <c r="F256">
        <f>AVERAGE(F5:F255)</f>
        <v>3.7199999999999996E-5</v>
      </c>
      <c r="G256">
        <f>AVERAGE(G5:G255)</f>
        <v>5.5199999999999986E-5</v>
      </c>
    </row>
    <row r="257" spans="4:7" x14ac:dyDescent="0.75">
      <c r="E257" t="s">
        <v>3</v>
      </c>
      <c r="F257" s="6">
        <f>_xlfn.STDEV.S(F5:F254)</f>
        <v>1.5476423317900665E-4</v>
      </c>
      <c r="G257" s="6">
        <f>_xlfn.STDEV.S(G5:G254)</f>
        <v>2.6989690133344906E-4</v>
      </c>
    </row>
    <row r="258" spans="4:7" x14ac:dyDescent="0.75">
      <c r="E258" t="s">
        <v>17</v>
      </c>
      <c r="F258" s="7">
        <f>F257*2.33</f>
        <v>3.6060066330708551E-4</v>
      </c>
      <c r="G258" s="7">
        <f>G257*2.33</f>
        <v>6.2885978010693636E-4</v>
      </c>
    </row>
    <row r="260" spans="4:7" x14ac:dyDescent="0.75">
      <c r="E260" t="s">
        <v>30</v>
      </c>
      <c r="G260" s="5">
        <f>CORREL(F5:F254,G5:G254)</f>
        <v>0.67173893311919974</v>
      </c>
    </row>
    <row r="263" spans="4:7" x14ac:dyDescent="0.75">
      <c r="D263" t="s">
        <v>18</v>
      </c>
      <c r="E263" s="8">
        <f>CORREL(D4:D254,E4:E254)</f>
        <v>0.9782398540385554</v>
      </c>
    </row>
  </sheetData>
  <autoFilter ref="A3:G254" xr:uid="{00000000-0009-0000-0000-000000000000}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42"/>
  <sheetViews>
    <sheetView topLeftCell="A26" zoomScale="110" zoomScaleNormal="110" workbookViewId="0">
      <selection activeCell="B42" sqref="B42"/>
    </sheetView>
  </sheetViews>
  <sheetFormatPr baseColWidth="10" defaultRowHeight="14.75" x14ac:dyDescent="0.75"/>
  <cols>
    <col min="2" max="2" width="17.7265625" bestFit="1" customWidth="1"/>
  </cols>
  <sheetData>
    <row r="1" spans="1:2" x14ac:dyDescent="0.75">
      <c r="B1" t="s">
        <v>38</v>
      </c>
    </row>
    <row r="2" spans="1:2" x14ac:dyDescent="0.75">
      <c r="A2" t="s">
        <v>1</v>
      </c>
      <c r="B2" s="9">
        <f>Rates!D254</f>
        <v>5.1999999999999998E-3</v>
      </c>
    </row>
    <row r="3" spans="1:2" x14ac:dyDescent="0.75">
      <c r="A3" t="s">
        <v>0</v>
      </c>
      <c r="B3" s="9">
        <f>Rates!E254</f>
        <v>1.01E-2</v>
      </c>
    </row>
    <row r="5" spans="1:2" x14ac:dyDescent="0.75">
      <c r="B5" t="s">
        <v>7</v>
      </c>
    </row>
    <row r="7" spans="1:2" x14ac:dyDescent="0.75">
      <c r="A7" t="s">
        <v>33</v>
      </c>
      <c r="B7" s="1">
        <v>10000000</v>
      </c>
    </row>
    <row r="8" spans="1:2" x14ac:dyDescent="0.75">
      <c r="A8" t="s">
        <v>4</v>
      </c>
      <c r="B8" s="2">
        <v>0.05</v>
      </c>
    </row>
    <row r="9" spans="1:2" x14ac:dyDescent="0.75">
      <c r="A9" t="s">
        <v>5</v>
      </c>
      <c r="B9" s="1">
        <f>B8*B7</f>
        <v>500000</v>
      </c>
    </row>
    <row r="10" spans="1:2" x14ac:dyDescent="0.75">
      <c r="A10" t="s">
        <v>6</v>
      </c>
      <c r="B10" s="1">
        <f>(1+B8)*B7</f>
        <v>10500000</v>
      </c>
    </row>
    <row r="11" spans="1:2" x14ac:dyDescent="0.75">
      <c r="B11" s="1"/>
    </row>
    <row r="12" spans="1:2" x14ac:dyDescent="0.75">
      <c r="B12" s="1"/>
    </row>
    <row r="13" spans="1:2" x14ac:dyDescent="0.75">
      <c r="B13" t="s">
        <v>8</v>
      </c>
    </row>
    <row r="15" spans="1:2" x14ac:dyDescent="0.75">
      <c r="A15" t="s">
        <v>33</v>
      </c>
      <c r="B15" s="1">
        <v>-5000000</v>
      </c>
    </row>
    <row r="16" spans="1:2" x14ac:dyDescent="0.75">
      <c r="A16" t="s">
        <v>4</v>
      </c>
      <c r="B16" s="2">
        <v>0.04</v>
      </c>
    </row>
    <row r="17" spans="1:2" x14ac:dyDescent="0.75">
      <c r="A17" t="s">
        <v>5</v>
      </c>
      <c r="B17" s="1">
        <f>(1+B16)*B15</f>
        <v>-5200000</v>
      </c>
    </row>
    <row r="18" spans="1:2" x14ac:dyDescent="0.75">
      <c r="B18" s="1"/>
    </row>
    <row r="19" spans="1:2" x14ac:dyDescent="0.75">
      <c r="B19" s="1"/>
    </row>
    <row r="20" spans="1:2" x14ac:dyDescent="0.75">
      <c r="B20" s="1" t="s">
        <v>13</v>
      </c>
    </row>
    <row r="21" spans="1:2" x14ac:dyDescent="0.75">
      <c r="B21" s="1"/>
    </row>
    <row r="22" spans="1:2" x14ac:dyDescent="0.75">
      <c r="A22" t="s">
        <v>5</v>
      </c>
      <c r="B22" s="1">
        <f>B9+B17</f>
        <v>-4700000</v>
      </c>
    </row>
    <row r="23" spans="1:2" x14ac:dyDescent="0.75">
      <c r="A23" t="s">
        <v>6</v>
      </c>
      <c r="B23" s="4">
        <f>B10</f>
        <v>10500000</v>
      </c>
    </row>
    <row r="25" spans="1:2" x14ac:dyDescent="0.75">
      <c r="A25" t="s">
        <v>14</v>
      </c>
      <c r="B25" s="1">
        <f>B22/(1+B2)^1</f>
        <v>-4675686.4305610815</v>
      </c>
    </row>
    <row r="26" spans="1:2" x14ac:dyDescent="0.75">
      <c r="A26" t="s">
        <v>15</v>
      </c>
      <c r="B26" s="1">
        <f>B23/(1+B3)^2</f>
        <v>10291070.582130874</v>
      </c>
    </row>
    <row r="27" spans="1:2" x14ac:dyDescent="0.75">
      <c r="A27" t="s">
        <v>24</v>
      </c>
      <c r="B27" s="10">
        <f>SUM(B25:B26)</f>
        <v>5615384.1515697921</v>
      </c>
    </row>
    <row r="28" spans="1:2" x14ac:dyDescent="0.75">
      <c r="B28" s="1"/>
    </row>
    <row r="29" spans="1:2" x14ac:dyDescent="0.75">
      <c r="B29" s="1"/>
    </row>
    <row r="30" spans="1:2" x14ac:dyDescent="0.75">
      <c r="B30" t="s">
        <v>22</v>
      </c>
    </row>
    <row r="32" spans="1:2" x14ac:dyDescent="0.75">
      <c r="A32" t="s">
        <v>26</v>
      </c>
      <c r="B32" s="1">
        <f>-B25*1/(1+B2)</f>
        <v>4651498.6376453256</v>
      </c>
    </row>
    <row r="33" spans="1:2" x14ac:dyDescent="0.75">
      <c r="A33" t="s">
        <v>27</v>
      </c>
      <c r="B33" s="1">
        <f>-B26*2/(1+B3)</f>
        <v>-20376340.128959257</v>
      </c>
    </row>
    <row r="35" spans="1:2" x14ac:dyDescent="0.75">
      <c r="A35" t="s">
        <v>19</v>
      </c>
      <c r="B35" s="7">
        <f>Rates!F257</f>
        <v>1.5476423317900665E-4</v>
      </c>
    </row>
    <row r="36" spans="1:2" x14ac:dyDescent="0.75">
      <c r="A36" t="s">
        <v>20</v>
      </c>
      <c r="B36" s="7">
        <f>Rates!G257</f>
        <v>2.6989690133344906E-4</v>
      </c>
    </row>
    <row r="37" spans="1:2" x14ac:dyDescent="0.75">
      <c r="A37" t="s">
        <v>21</v>
      </c>
      <c r="B37" s="11">
        <f>Rates!G260</f>
        <v>0.67173893311919974</v>
      </c>
    </row>
    <row r="39" spans="1:2" x14ac:dyDescent="0.75">
      <c r="A39" t="s">
        <v>2</v>
      </c>
      <c r="B39" s="4">
        <f>B32^2*B35^2+B33^2*B36^2+2*B37*B32*B33*B35*B36</f>
        <v>25444002.916173089</v>
      </c>
    </row>
    <row r="40" spans="1:2" x14ac:dyDescent="0.75">
      <c r="A40" t="s">
        <v>3</v>
      </c>
      <c r="B40" s="4">
        <f>B39^0.5</f>
        <v>5044.2048844365045</v>
      </c>
    </row>
    <row r="41" spans="1:2" x14ac:dyDescent="0.75">
      <c r="A41" t="s">
        <v>23</v>
      </c>
      <c r="B41" s="4">
        <f>2.33*B40</f>
        <v>11752.997380737055</v>
      </c>
    </row>
    <row r="42" spans="1:2" x14ac:dyDescent="0.75">
      <c r="A42" t="s">
        <v>25</v>
      </c>
      <c r="B42" s="4">
        <f>B27-B41</f>
        <v>5603631.1541890549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P265"/>
  <sheetViews>
    <sheetView tabSelected="1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M3" sqref="M3"/>
    </sheetView>
  </sheetViews>
  <sheetFormatPr baseColWidth="10" defaultRowHeight="14.75" x14ac:dyDescent="0.75"/>
  <cols>
    <col min="6" max="6" width="4.58984375" customWidth="1"/>
    <col min="8" max="8" width="10.76953125" customWidth="1"/>
    <col min="9" max="9" width="11.40625" customWidth="1"/>
    <col min="11" max="11" width="4.1328125" customWidth="1"/>
    <col min="12" max="12" width="14.58984375" style="1" bestFit="1" customWidth="1"/>
    <col min="13" max="13" width="15.58984375" style="1" bestFit="1" customWidth="1"/>
    <col min="14" max="14" width="12.40625" customWidth="1"/>
    <col min="15" max="15" width="4.7265625" customWidth="1"/>
    <col min="16" max="16" width="12" bestFit="1" customWidth="1"/>
  </cols>
  <sheetData>
    <row r="5" spans="1:16" x14ac:dyDescent="0.75">
      <c r="I5" s="3">
        <f>A258</f>
        <v>44712</v>
      </c>
      <c r="J5" s="3">
        <f>I5</f>
        <v>44712</v>
      </c>
      <c r="K5" s="3"/>
      <c r="L5" s="1" t="s">
        <v>5</v>
      </c>
      <c r="M5" s="1" t="s">
        <v>6</v>
      </c>
      <c r="N5" s="3">
        <f>J5+1</f>
        <v>44713</v>
      </c>
    </row>
    <row r="6" spans="1:16" x14ac:dyDescent="0.75">
      <c r="I6">
        <f>D258</f>
        <v>5.1999999999999998E-3</v>
      </c>
      <c r="J6">
        <f>E258</f>
        <v>1.01E-2</v>
      </c>
      <c r="L6" s="1">
        <f>'VaR VCV'!B22</f>
        <v>-4700000</v>
      </c>
      <c r="M6" s="1">
        <f>'VaR VCV'!B23</f>
        <v>10500000</v>
      </c>
    </row>
    <row r="7" spans="1:16" x14ac:dyDescent="0.75">
      <c r="B7" t="s">
        <v>9</v>
      </c>
      <c r="C7" t="s">
        <v>10</v>
      </c>
      <c r="D7" t="s">
        <v>1</v>
      </c>
      <c r="E7" t="s">
        <v>0</v>
      </c>
      <c r="G7" t="s">
        <v>31</v>
      </c>
      <c r="H7" t="s">
        <v>32</v>
      </c>
      <c r="I7" t="s">
        <v>29</v>
      </c>
      <c r="J7" t="s">
        <v>28</v>
      </c>
      <c r="L7" s="1" t="s">
        <v>14</v>
      </c>
      <c r="M7" s="1" t="s">
        <v>15</v>
      </c>
      <c r="N7" t="s">
        <v>24</v>
      </c>
    </row>
    <row r="8" spans="1:16" x14ac:dyDescent="0.75">
      <c r="A8" s="3">
        <f>Rates!A4</f>
        <v>44356</v>
      </c>
      <c r="B8">
        <f>Rates!B4</f>
        <v>-0.41</v>
      </c>
      <c r="C8">
        <f>Rates!C4</f>
        <v>-0.37</v>
      </c>
      <c r="D8">
        <f t="shared" ref="D8:D71" si="0">B8/100</f>
        <v>-4.0999999999999995E-3</v>
      </c>
      <c r="E8">
        <f t="shared" ref="E8:E71" si="1">C8/100</f>
        <v>-3.7000000000000002E-3</v>
      </c>
    </row>
    <row r="9" spans="1:16" x14ac:dyDescent="0.75">
      <c r="A9" s="3">
        <f>Rates!A5</f>
        <v>44357</v>
      </c>
      <c r="B9">
        <f>Rates!B5</f>
        <v>-0.41</v>
      </c>
      <c r="C9">
        <f>Rates!C5</f>
        <v>-0.38</v>
      </c>
      <c r="D9">
        <f t="shared" si="0"/>
        <v>-4.0999999999999995E-3</v>
      </c>
      <c r="E9">
        <f t="shared" si="1"/>
        <v>-3.8E-3</v>
      </c>
      <c r="G9" s="11">
        <f>D9-D8</f>
        <v>0</v>
      </c>
      <c r="H9" s="11">
        <f>E9-E8</f>
        <v>-9.9999999999999829E-5</v>
      </c>
      <c r="I9">
        <f>G9+I$6</f>
        <v>5.1999999999999998E-3</v>
      </c>
      <c r="J9" s="11">
        <f>H9+J$6</f>
        <v>0.01</v>
      </c>
      <c r="L9" s="1">
        <f t="shared" ref="L9:L72" si="2">L$6/(1+I9)</f>
        <v>-4675686.4305610815</v>
      </c>
      <c r="M9" s="1">
        <f t="shared" ref="M9:M72" si="3">M$6/(1+J9)^2</f>
        <v>10293108.518772669</v>
      </c>
      <c r="N9" s="4">
        <f>SUM(L9:M9)</f>
        <v>5617422.0882115876</v>
      </c>
      <c r="P9" s="4">
        <v>0</v>
      </c>
    </row>
    <row r="10" spans="1:16" x14ac:dyDescent="0.75">
      <c r="A10" s="3">
        <f>Rates!A6</f>
        <v>44358</v>
      </c>
      <c r="B10">
        <f>Rates!B6</f>
        <v>-0.41</v>
      </c>
      <c r="C10">
        <f>Rates!C6</f>
        <v>-0.38</v>
      </c>
      <c r="D10">
        <f t="shared" si="0"/>
        <v>-4.0999999999999995E-3</v>
      </c>
      <c r="E10">
        <f t="shared" si="1"/>
        <v>-3.8E-3</v>
      </c>
      <c r="G10" s="11">
        <f t="shared" ref="G10:G73" si="4">D10-D9</f>
        <v>0</v>
      </c>
      <c r="H10" s="11">
        <f t="shared" ref="H10:H73" si="5">E10-E9</f>
        <v>0</v>
      </c>
      <c r="I10">
        <f t="shared" ref="I10:I73" si="6">G10+I$6</f>
        <v>5.1999999999999998E-3</v>
      </c>
      <c r="J10">
        <f t="shared" ref="J10:J73" si="7">H10+J$6</f>
        <v>1.01E-2</v>
      </c>
      <c r="L10" s="1">
        <f t="shared" si="2"/>
        <v>-4675686.4305610815</v>
      </c>
      <c r="M10" s="1">
        <f t="shared" si="3"/>
        <v>10291070.582130874</v>
      </c>
      <c r="N10" s="4">
        <f t="shared" ref="N10:N72" si="8">SUM(L10:M10)</f>
        <v>5615384.1515697921</v>
      </c>
    </row>
    <row r="11" spans="1:16" x14ac:dyDescent="0.75">
      <c r="A11" s="3">
        <f>Rates!A7</f>
        <v>44361</v>
      </c>
      <c r="B11">
        <f>Rates!B7</f>
        <v>-0.41</v>
      </c>
      <c r="C11">
        <f>Rates!C7</f>
        <v>-0.38</v>
      </c>
      <c r="D11">
        <f t="shared" si="0"/>
        <v>-4.0999999999999995E-3</v>
      </c>
      <c r="E11">
        <f t="shared" si="1"/>
        <v>-3.8E-3</v>
      </c>
      <c r="G11" s="11">
        <f t="shared" si="4"/>
        <v>0</v>
      </c>
      <c r="H11" s="11">
        <f t="shared" si="5"/>
        <v>0</v>
      </c>
      <c r="I11">
        <f t="shared" si="6"/>
        <v>5.1999999999999998E-3</v>
      </c>
      <c r="J11">
        <f t="shared" si="7"/>
        <v>1.01E-2</v>
      </c>
      <c r="L11" s="1">
        <f t="shared" si="2"/>
        <v>-4675686.4305610815</v>
      </c>
      <c r="M11" s="1">
        <f t="shared" si="3"/>
        <v>10291070.582130874</v>
      </c>
      <c r="N11" s="4">
        <f t="shared" si="8"/>
        <v>5615384.1515697921</v>
      </c>
    </row>
    <row r="12" spans="1:16" x14ac:dyDescent="0.75">
      <c r="A12" s="3">
        <f>Rates!A8</f>
        <v>44362</v>
      </c>
      <c r="B12">
        <f>Rates!B8</f>
        <v>-0.41</v>
      </c>
      <c r="C12">
        <f>Rates!C8</f>
        <v>-0.38</v>
      </c>
      <c r="D12">
        <f t="shared" si="0"/>
        <v>-4.0999999999999995E-3</v>
      </c>
      <c r="E12">
        <f t="shared" si="1"/>
        <v>-3.8E-3</v>
      </c>
      <c r="G12" s="11">
        <f t="shared" si="4"/>
        <v>0</v>
      </c>
      <c r="H12" s="11">
        <f t="shared" si="5"/>
        <v>0</v>
      </c>
      <c r="I12">
        <f t="shared" si="6"/>
        <v>5.1999999999999998E-3</v>
      </c>
      <c r="J12">
        <f t="shared" si="7"/>
        <v>1.01E-2</v>
      </c>
      <c r="L12" s="1">
        <f t="shared" si="2"/>
        <v>-4675686.4305610815</v>
      </c>
      <c r="M12" s="1">
        <f t="shared" si="3"/>
        <v>10291070.582130874</v>
      </c>
      <c r="N12" s="4">
        <f t="shared" si="8"/>
        <v>5615384.1515697921</v>
      </c>
    </row>
    <row r="13" spans="1:16" x14ac:dyDescent="0.75">
      <c r="A13" s="3">
        <f>Rates!A9</f>
        <v>44363</v>
      </c>
      <c r="B13">
        <f>Rates!B9</f>
        <v>-0.41</v>
      </c>
      <c r="C13">
        <f>Rates!C9</f>
        <v>-0.38</v>
      </c>
      <c r="D13">
        <f t="shared" si="0"/>
        <v>-4.0999999999999995E-3</v>
      </c>
      <c r="E13">
        <f t="shared" si="1"/>
        <v>-3.8E-3</v>
      </c>
      <c r="G13" s="11">
        <f t="shared" si="4"/>
        <v>0</v>
      </c>
      <c r="H13" s="11">
        <f t="shared" si="5"/>
        <v>0</v>
      </c>
      <c r="I13">
        <f t="shared" si="6"/>
        <v>5.1999999999999998E-3</v>
      </c>
      <c r="J13">
        <f t="shared" si="7"/>
        <v>1.01E-2</v>
      </c>
      <c r="L13" s="1">
        <f t="shared" si="2"/>
        <v>-4675686.4305610815</v>
      </c>
      <c r="M13" s="1">
        <f t="shared" si="3"/>
        <v>10291070.582130874</v>
      </c>
      <c r="N13" s="4">
        <f t="shared" si="8"/>
        <v>5615384.1515697921</v>
      </c>
    </row>
    <row r="14" spans="1:16" x14ac:dyDescent="0.75">
      <c r="A14" s="3">
        <f>Rates!A10</f>
        <v>44364</v>
      </c>
      <c r="B14">
        <f>Rates!B10</f>
        <v>-0.41</v>
      </c>
      <c r="C14">
        <f>Rates!C10</f>
        <v>-0.38</v>
      </c>
      <c r="D14">
        <f t="shared" si="0"/>
        <v>-4.0999999999999995E-3</v>
      </c>
      <c r="E14">
        <f t="shared" si="1"/>
        <v>-3.8E-3</v>
      </c>
      <c r="G14" s="11">
        <f t="shared" si="4"/>
        <v>0</v>
      </c>
      <c r="H14" s="11">
        <f t="shared" si="5"/>
        <v>0</v>
      </c>
      <c r="I14">
        <f t="shared" si="6"/>
        <v>5.1999999999999998E-3</v>
      </c>
      <c r="J14">
        <f t="shared" si="7"/>
        <v>1.01E-2</v>
      </c>
      <c r="L14" s="1">
        <f t="shared" si="2"/>
        <v>-4675686.4305610815</v>
      </c>
      <c r="M14" s="1">
        <f t="shared" si="3"/>
        <v>10291070.582130874</v>
      </c>
      <c r="N14" s="4">
        <f t="shared" si="8"/>
        <v>5615384.1515697921</v>
      </c>
    </row>
    <row r="15" spans="1:16" x14ac:dyDescent="0.75">
      <c r="A15" s="3">
        <f>Rates!A11</f>
        <v>44365</v>
      </c>
      <c r="B15">
        <f>Rates!B11</f>
        <v>-0.41</v>
      </c>
      <c r="C15">
        <f>Rates!C11</f>
        <v>-0.37</v>
      </c>
      <c r="D15">
        <f t="shared" si="0"/>
        <v>-4.0999999999999995E-3</v>
      </c>
      <c r="E15">
        <f t="shared" si="1"/>
        <v>-3.7000000000000002E-3</v>
      </c>
      <c r="G15" s="11">
        <f t="shared" si="4"/>
        <v>0</v>
      </c>
      <c r="H15" s="11">
        <f t="shared" si="5"/>
        <v>9.9999999999999829E-5</v>
      </c>
      <c r="I15">
        <f t="shared" si="6"/>
        <v>5.1999999999999998E-3</v>
      </c>
      <c r="J15">
        <f t="shared" si="7"/>
        <v>1.0199999999999999E-2</v>
      </c>
      <c r="L15" s="1">
        <f t="shared" si="2"/>
        <v>-4675686.4305610815</v>
      </c>
      <c r="M15" s="1">
        <f t="shared" si="3"/>
        <v>10289033.250666993</v>
      </c>
      <c r="N15" s="4">
        <f t="shared" si="8"/>
        <v>5613346.8201059112</v>
      </c>
    </row>
    <row r="16" spans="1:16" x14ac:dyDescent="0.75">
      <c r="A16" s="3">
        <f>Rates!A12</f>
        <v>44368</v>
      </c>
      <c r="B16">
        <f>Rates!B12</f>
        <v>-0.41</v>
      </c>
      <c r="C16">
        <f>Rates!C12</f>
        <v>-0.37</v>
      </c>
      <c r="D16">
        <f t="shared" si="0"/>
        <v>-4.0999999999999995E-3</v>
      </c>
      <c r="E16">
        <f t="shared" si="1"/>
        <v>-3.7000000000000002E-3</v>
      </c>
      <c r="G16" s="11">
        <f t="shared" si="4"/>
        <v>0</v>
      </c>
      <c r="H16" s="11">
        <f t="shared" si="5"/>
        <v>0</v>
      </c>
      <c r="I16">
        <f t="shared" si="6"/>
        <v>5.1999999999999998E-3</v>
      </c>
      <c r="J16">
        <f t="shared" si="7"/>
        <v>1.01E-2</v>
      </c>
      <c r="L16" s="1">
        <f t="shared" si="2"/>
        <v>-4675686.4305610815</v>
      </c>
      <c r="M16" s="1">
        <f t="shared" si="3"/>
        <v>10291070.582130874</v>
      </c>
      <c r="N16" s="4">
        <f t="shared" si="8"/>
        <v>5615384.1515697921</v>
      </c>
    </row>
    <row r="17" spans="1:14" x14ac:dyDescent="0.75">
      <c r="A17" s="3">
        <f>Rates!A13</f>
        <v>44369</v>
      </c>
      <c r="B17">
        <f>Rates!B13</f>
        <v>-0.41</v>
      </c>
      <c r="C17">
        <f>Rates!C13</f>
        <v>-0.36</v>
      </c>
      <c r="D17">
        <f t="shared" si="0"/>
        <v>-4.0999999999999995E-3</v>
      </c>
      <c r="E17">
        <f t="shared" si="1"/>
        <v>-3.5999999999999999E-3</v>
      </c>
      <c r="G17" s="11">
        <f t="shared" si="4"/>
        <v>0</v>
      </c>
      <c r="H17" s="11">
        <f t="shared" si="5"/>
        <v>1.0000000000000026E-4</v>
      </c>
      <c r="I17">
        <f t="shared" si="6"/>
        <v>5.1999999999999998E-3</v>
      </c>
      <c r="J17">
        <f t="shared" si="7"/>
        <v>1.0200000000000001E-2</v>
      </c>
      <c r="L17" s="1">
        <f t="shared" si="2"/>
        <v>-4675686.4305610815</v>
      </c>
      <c r="M17" s="1">
        <f t="shared" si="3"/>
        <v>10289033.250666993</v>
      </c>
      <c r="N17" s="4">
        <f t="shared" si="8"/>
        <v>5613346.8201059112</v>
      </c>
    </row>
    <row r="18" spans="1:14" x14ac:dyDescent="0.75">
      <c r="A18" s="3">
        <f>Rates!A14</f>
        <v>44370</v>
      </c>
      <c r="B18">
        <f>Rates!B14</f>
        <v>-0.41</v>
      </c>
      <c r="C18">
        <f>Rates!C14</f>
        <v>-0.36</v>
      </c>
      <c r="D18">
        <f t="shared" si="0"/>
        <v>-4.0999999999999995E-3</v>
      </c>
      <c r="E18">
        <f t="shared" si="1"/>
        <v>-3.5999999999999999E-3</v>
      </c>
      <c r="G18" s="11">
        <f t="shared" si="4"/>
        <v>0</v>
      </c>
      <c r="H18" s="11">
        <f t="shared" si="5"/>
        <v>0</v>
      </c>
      <c r="I18">
        <f t="shared" si="6"/>
        <v>5.1999999999999998E-3</v>
      </c>
      <c r="J18">
        <f t="shared" si="7"/>
        <v>1.01E-2</v>
      </c>
      <c r="L18" s="1">
        <f t="shared" si="2"/>
        <v>-4675686.4305610815</v>
      </c>
      <c r="M18" s="1">
        <f t="shared" si="3"/>
        <v>10291070.582130874</v>
      </c>
      <c r="N18" s="4">
        <f t="shared" si="8"/>
        <v>5615384.1515697921</v>
      </c>
    </row>
    <row r="19" spans="1:14" x14ac:dyDescent="0.75">
      <c r="A19" s="3">
        <f>Rates!A15</f>
        <v>44371</v>
      </c>
      <c r="B19">
        <f>Rates!B15</f>
        <v>-0.41</v>
      </c>
      <c r="C19">
        <f>Rates!C15</f>
        <v>-0.36</v>
      </c>
      <c r="D19">
        <f t="shared" si="0"/>
        <v>-4.0999999999999995E-3</v>
      </c>
      <c r="E19">
        <f t="shared" si="1"/>
        <v>-3.5999999999999999E-3</v>
      </c>
      <c r="G19" s="11">
        <f t="shared" si="4"/>
        <v>0</v>
      </c>
      <c r="H19" s="11">
        <f t="shared" si="5"/>
        <v>0</v>
      </c>
      <c r="I19">
        <f t="shared" si="6"/>
        <v>5.1999999999999998E-3</v>
      </c>
      <c r="J19">
        <f t="shared" si="7"/>
        <v>1.01E-2</v>
      </c>
      <c r="L19" s="1">
        <f t="shared" si="2"/>
        <v>-4675686.4305610815</v>
      </c>
      <c r="M19" s="1">
        <f t="shared" si="3"/>
        <v>10291070.582130874</v>
      </c>
      <c r="N19" s="4">
        <f t="shared" si="8"/>
        <v>5615384.1515697921</v>
      </c>
    </row>
    <row r="20" spans="1:14" x14ac:dyDescent="0.75">
      <c r="A20" s="3">
        <f>Rates!A16</f>
        <v>44372</v>
      </c>
      <c r="B20">
        <f>Rates!B16</f>
        <v>-0.41</v>
      </c>
      <c r="C20">
        <f>Rates!C16</f>
        <v>-0.36</v>
      </c>
      <c r="D20">
        <f t="shared" si="0"/>
        <v>-4.0999999999999995E-3</v>
      </c>
      <c r="E20">
        <f t="shared" si="1"/>
        <v>-3.5999999999999999E-3</v>
      </c>
      <c r="G20" s="11">
        <f t="shared" si="4"/>
        <v>0</v>
      </c>
      <c r="H20" s="11">
        <f t="shared" si="5"/>
        <v>0</v>
      </c>
      <c r="I20">
        <f t="shared" si="6"/>
        <v>5.1999999999999998E-3</v>
      </c>
      <c r="J20">
        <f t="shared" si="7"/>
        <v>1.01E-2</v>
      </c>
      <c r="L20" s="1">
        <f t="shared" si="2"/>
        <v>-4675686.4305610815</v>
      </c>
      <c r="M20" s="1">
        <f t="shared" si="3"/>
        <v>10291070.582130874</v>
      </c>
      <c r="N20" s="4">
        <f t="shared" si="8"/>
        <v>5615384.1515697921</v>
      </c>
    </row>
    <row r="21" spans="1:14" x14ac:dyDescent="0.75">
      <c r="A21" s="3">
        <f>Rates!A17</f>
        <v>44375</v>
      </c>
      <c r="B21">
        <f>Rates!B17</f>
        <v>-0.41</v>
      </c>
      <c r="C21">
        <f>Rates!C17</f>
        <v>-0.36</v>
      </c>
      <c r="D21">
        <f t="shared" si="0"/>
        <v>-4.0999999999999995E-3</v>
      </c>
      <c r="E21">
        <f t="shared" si="1"/>
        <v>-3.5999999999999999E-3</v>
      </c>
      <c r="G21" s="11">
        <f t="shared" si="4"/>
        <v>0</v>
      </c>
      <c r="H21" s="11">
        <f t="shared" si="5"/>
        <v>0</v>
      </c>
      <c r="I21">
        <f t="shared" si="6"/>
        <v>5.1999999999999998E-3</v>
      </c>
      <c r="J21">
        <f t="shared" si="7"/>
        <v>1.01E-2</v>
      </c>
      <c r="L21" s="1">
        <f t="shared" si="2"/>
        <v>-4675686.4305610815</v>
      </c>
      <c r="M21" s="1">
        <f t="shared" si="3"/>
        <v>10291070.582130874</v>
      </c>
      <c r="N21" s="4">
        <f t="shared" si="8"/>
        <v>5615384.1515697921</v>
      </c>
    </row>
    <row r="22" spans="1:14" x14ac:dyDescent="0.75">
      <c r="A22" s="3">
        <f>Rates!A18</f>
        <v>44376</v>
      </c>
      <c r="B22">
        <f>Rates!B18</f>
        <v>-0.41</v>
      </c>
      <c r="C22">
        <f>Rates!C18</f>
        <v>-0.36</v>
      </c>
      <c r="D22">
        <f t="shared" si="0"/>
        <v>-4.0999999999999995E-3</v>
      </c>
      <c r="E22">
        <f t="shared" si="1"/>
        <v>-3.5999999999999999E-3</v>
      </c>
      <c r="G22" s="11">
        <f t="shared" si="4"/>
        <v>0</v>
      </c>
      <c r="H22" s="11">
        <f t="shared" si="5"/>
        <v>0</v>
      </c>
      <c r="I22">
        <f t="shared" si="6"/>
        <v>5.1999999999999998E-3</v>
      </c>
      <c r="J22">
        <f t="shared" si="7"/>
        <v>1.01E-2</v>
      </c>
      <c r="L22" s="1">
        <f t="shared" si="2"/>
        <v>-4675686.4305610815</v>
      </c>
      <c r="M22" s="1">
        <f t="shared" si="3"/>
        <v>10291070.582130874</v>
      </c>
      <c r="N22" s="4">
        <f t="shared" si="8"/>
        <v>5615384.1515697921</v>
      </c>
    </row>
    <row r="23" spans="1:14" x14ac:dyDescent="0.75">
      <c r="A23" s="3">
        <f>Rates!A19</f>
        <v>44377</v>
      </c>
      <c r="B23">
        <f>Rates!B19</f>
        <v>-0.41</v>
      </c>
      <c r="C23">
        <f>Rates!C19</f>
        <v>-0.36</v>
      </c>
      <c r="D23">
        <f t="shared" si="0"/>
        <v>-4.0999999999999995E-3</v>
      </c>
      <c r="E23">
        <f t="shared" si="1"/>
        <v>-3.5999999999999999E-3</v>
      </c>
      <c r="G23" s="11">
        <f t="shared" si="4"/>
        <v>0</v>
      </c>
      <c r="H23" s="11">
        <f t="shared" si="5"/>
        <v>0</v>
      </c>
      <c r="I23">
        <f t="shared" si="6"/>
        <v>5.1999999999999998E-3</v>
      </c>
      <c r="J23">
        <f t="shared" si="7"/>
        <v>1.01E-2</v>
      </c>
      <c r="L23" s="1">
        <f t="shared" si="2"/>
        <v>-4675686.4305610815</v>
      </c>
      <c r="M23" s="1">
        <f t="shared" si="3"/>
        <v>10291070.582130874</v>
      </c>
      <c r="N23" s="4">
        <f t="shared" si="8"/>
        <v>5615384.1515697921</v>
      </c>
    </row>
    <row r="24" spans="1:14" x14ac:dyDescent="0.75">
      <c r="A24" s="3">
        <f>Rates!A20</f>
        <v>44378</v>
      </c>
      <c r="B24">
        <f>Rates!B20</f>
        <v>-0.41</v>
      </c>
      <c r="C24">
        <f>Rates!C20</f>
        <v>-0.36</v>
      </c>
      <c r="D24">
        <f t="shared" si="0"/>
        <v>-4.0999999999999995E-3</v>
      </c>
      <c r="E24">
        <f t="shared" si="1"/>
        <v>-3.5999999999999999E-3</v>
      </c>
      <c r="G24" s="11">
        <f t="shared" si="4"/>
        <v>0</v>
      </c>
      <c r="H24" s="11">
        <f t="shared" si="5"/>
        <v>0</v>
      </c>
      <c r="I24">
        <f t="shared" si="6"/>
        <v>5.1999999999999998E-3</v>
      </c>
      <c r="J24">
        <f t="shared" si="7"/>
        <v>1.01E-2</v>
      </c>
      <c r="L24" s="1">
        <f t="shared" si="2"/>
        <v>-4675686.4305610815</v>
      </c>
      <c r="M24" s="1">
        <f t="shared" si="3"/>
        <v>10291070.582130874</v>
      </c>
      <c r="N24" s="4">
        <f t="shared" si="8"/>
        <v>5615384.1515697921</v>
      </c>
    </row>
    <row r="25" spans="1:14" x14ac:dyDescent="0.75">
      <c r="A25" s="3">
        <f>Rates!A21</f>
        <v>44379</v>
      </c>
      <c r="B25">
        <f>Rates!B21</f>
        <v>-0.41</v>
      </c>
      <c r="C25">
        <f>Rates!C21</f>
        <v>-0.36</v>
      </c>
      <c r="D25">
        <f t="shared" si="0"/>
        <v>-4.0999999999999995E-3</v>
      </c>
      <c r="E25">
        <f t="shared" si="1"/>
        <v>-3.5999999999999999E-3</v>
      </c>
      <c r="G25" s="11">
        <f t="shared" si="4"/>
        <v>0</v>
      </c>
      <c r="H25" s="11">
        <f t="shared" si="5"/>
        <v>0</v>
      </c>
      <c r="I25">
        <f t="shared" si="6"/>
        <v>5.1999999999999998E-3</v>
      </c>
      <c r="J25">
        <f t="shared" si="7"/>
        <v>1.01E-2</v>
      </c>
      <c r="L25" s="1">
        <f t="shared" si="2"/>
        <v>-4675686.4305610815</v>
      </c>
      <c r="M25" s="1">
        <f t="shared" si="3"/>
        <v>10291070.582130874</v>
      </c>
      <c r="N25" s="4">
        <f t="shared" si="8"/>
        <v>5615384.1515697921</v>
      </c>
    </row>
    <row r="26" spans="1:14" x14ac:dyDescent="0.75">
      <c r="A26" s="3">
        <f>Rates!A22</f>
        <v>44382</v>
      </c>
      <c r="B26">
        <f>Rates!B22</f>
        <v>-0.41</v>
      </c>
      <c r="C26">
        <f>Rates!C22</f>
        <v>-0.36</v>
      </c>
      <c r="D26">
        <f t="shared" si="0"/>
        <v>-4.0999999999999995E-3</v>
      </c>
      <c r="E26">
        <f t="shared" si="1"/>
        <v>-3.5999999999999999E-3</v>
      </c>
      <c r="G26" s="11">
        <f t="shared" si="4"/>
        <v>0</v>
      </c>
      <c r="H26" s="11">
        <f t="shared" si="5"/>
        <v>0</v>
      </c>
      <c r="I26">
        <f t="shared" si="6"/>
        <v>5.1999999999999998E-3</v>
      </c>
      <c r="J26">
        <f t="shared" si="7"/>
        <v>1.01E-2</v>
      </c>
      <c r="L26" s="1">
        <f t="shared" si="2"/>
        <v>-4675686.4305610815</v>
      </c>
      <c r="M26" s="1">
        <f t="shared" si="3"/>
        <v>10291070.582130874</v>
      </c>
      <c r="N26" s="4">
        <f t="shared" si="8"/>
        <v>5615384.1515697921</v>
      </c>
    </row>
    <row r="27" spans="1:14" x14ac:dyDescent="0.75">
      <c r="A27" s="3">
        <f>Rates!A23</f>
        <v>44383</v>
      </c>
      <c r="B27">
        <f>Rates!B23</f>
        <v>-0.41</v>
      </c>
      <c r="C27">
        <f>Rates!C23</f>
        <v>-0.36</v>
      </c>
      <c r="D27">
        <f t="shared" si="0"/>
        <v>-4.0999999999999995E-3</v>
      </c>
      <c r="E27">
        <f t="shared" si="1"/>
        <v>-3.5999999999999999E-3</v>
      </c>
      <c r="G27" s="11">
        <f t="shared" si="4"/>
        <v>0</v>
      </c>
      <c r="H27" s="11">
        <f t="shared" si="5"/>
        <v>0</v>
      </c>
      <c r="I27">
        <f t="shared" si="6"/>
        <v>5.1999999999999998E-3</v>
      </c>
      <c r="J27">
        <f t="shared" si="7"/>
        <v>1.01E-2</v>
      </c>
      <c r="L27" s="1">
        <f t="shared" si="2"/>
        <v>-4675686.4305610815</v>
      </c>
      <c r="M27" s="1">
        <f t="shared" si="3"/>
        <v>10291070.582130874</v>
      </c>
      <c r="N27" s="4">
        <f t="shared" si="8"/>
        <v>5615384.1515697921</v>
      </c>
    </row>
    <row r="28" spans="1:14" x14ac:dyDescent="0.75">
      <c r="A28" s="3">
        <f>Rates!A24</f>
        <v>44384</v>
      </c>
      <c r="B28">
        <f>Rates!B24</f>
        <v>-0.41</v>
      </c>
      <c r="C28">
        <f>Rates!C24</f>
        <v>-0.37</v>
      </c>
      <c r="D28">
        <f t="shared" si="0"/>
        <v>-4.0999999999999995E-3</v>
      </c>
      <c r="E28">
        <f t="shared" si="1"/>
        <v>-3.7000000000000002E-3</v>
      </c>
      <c r="G28" s="11">
        <f t="shared" si="4"/>
        <v>0</v>
      </c>
      <c r="H28" s="11">
        <f t="shared" si="5"/>
        <v>-1.0000000000000026E-4</v>
      </c>
      <c r="I28">
        <f t="shared" si="6"/>
        <v>5.1999999999999998E-3</v>
      </c>
      <c r="J28">
        <f t="shared" si="7"/>
        <v>9.9999999999999985E-3</v>
      </c>
      <c r="L28" s="1">
        <f t="shared" si="2"/>
        <v>-4675686.4305610815</v>
      </c>
      <c r="M28" s="1">
        <f t="shared" si="3"/>
        <v>10293108.518772669</v>
      </c>
      <c r="N28" s="4">
        <f t="shared" si="8"/>
        <v>5617422.0882115876</v>
      </c>
    </row>
    <row r="29" spans="1:14" x14ac:dyDescent="0.75">
      <c r="A29" s="3">
        <f>Rates!A25</f>
        <v>44385</v>
      </c>
      <c r="B29">
        <f>Rates!B25</f>
        <v>-0.41</v>
      </c>
      <c r="C29">
        <f>Rates!C25</f>
        <v>-0.38</v>
      </c>
      <c r="D29">
        <f t="shared" si="0"/>
        <v>-4.0999999999999995E-3</v>
      </c>
      <c r="E29">
        <f t="shared" si="1"/>
        <v>-3.8E-3</v>
      </c>
      <c r="G29" s="11">
        <f t="shared" si="4"/>
        <v>0</v>
      </c>
      <c r="H29" s="11">
        <f t="shared" si="5"/>
        <v>-9.9999999999999829E-5</v>
      </c>
      <c r="I29">
        <f t="shared" si="6"/>
        <v>5.1999999999999998E-3</v>
      </c>
      <c r="J29">
        <f t="shared" si="7"/>
        <v>0.01</v>
      </c>
      <c r="L29" s="1">
        <f t="shared" si="2"/>
        <v>-4675686.4305610815</v>
      </c>
      <c r="M29" s="1">
        <f t="shared" si="3"/>
        <v>10293108.518772669</v>
      </c>
      <c r="N29" s="4">
        <f t="shared" si="8"/>
        <v>5617422.0882115876</v>
      </c>
    </row>
    <row r="30" spans="1:14" x14ac:dyDescent="0.75">
      <c r="A30" s="3">
        <f>Rates!A26</f>
        <v>44386</v>
      </c>
      <c r="B30">
        <f>Rates!B26</f>
        <v>-0.41</v>
      </c>
      <c r="C30">
        <f>Rates!C26</f>
        <v>-0.37</v>
      </c>
      <c r="D30">
        <f t="shared" si="0"/>
        <v>-4.0999999999999995E-3</v>
      </c>
      <c r="E30">
        <f t="shared" si="1"/>
        <v>-3.7000000000000002E-3</v>
      </c>
      <c r="G30" s="11">
        <f t="shared" si="4"/>
        <v>0</v>
      </c>
      <c r="H30" s="11">
        <f t="shared" si="5"/>
        <v>9.9999999999999829E-5</v>
      </c>
      <c r="I30">
        <f t="shared" si="6"/>
        <v>5.1999999999999998E-3</v>
      </c>
      <c r="J30">
        <f t="shared" si="7"/>
        <v>1.0199999999999999E-2</v>
      </c>
      <c r="L30" s="1">
        <f t="shared" si="2"/>
        <v>-4675686.4305610815</v>
      </c>
      <c r="M30" s="1">
        <f t="shared" si="3"/>
        <v>10289033.250666993</v>
      </c>
      <c r="N30" s="4">
        <f t="shared" si="8"/>
        <v>5613346.8201059112</v>
      </c>
    </row>
    <row r="31" spans="1:14" x14ac:dyDescent="0.75">
      <c r="A31" s="3">
        <f>Rates!A27</f>
        <v>44389</v>
      </c>
      <c r="B31">
        <f>Rates!B27</f>
        <v>-0.41</v>
      </c>
      <c r="C31">
        <f>Rates!C27</f>
        <v>-0.37</v>
      </c>
      <c r="D31">
        <f t="shared" si="0"/>
        <v>-4.0999999999999995E-3</v>
      </c>
      <c r="E31">
        <f t="shared" si="1"/>
        <v>-3.7000000000000002E-3</v>
      </c>
      <c r="G31" s="11">
        <f t="shared" si="4"/>
        <v>0</v>
      </c>
      <c r="H31" s="11">
        <f t="shared" si="5"/>
        <v>0</v>
      </c>
      <c r="I31">
        <f t="shared" si="6"/>
        <v>5.1999999999999998E-3</v>
      </c>
      <c r="J31">
        <f t="shared" si="7"/>
        <v>1.01E-2</v>
      </c>
      <c r="L31" s="1">
        <f t="shared" si="2"/>
        <v>-4675686.4305610815</v>
      </c>
      <c r="M31" s="1">
        <f t="shared" si="3"/>
        <v>10291070.582130874</v>
      </c>
      <c r="N31" s="4">
        <f t="shared" si="8"/>
        <v>5615384.1515697921</v>
      </c>
    </row>
    <row r="32" spans="1:14" x14ac:dyDescent="0.75">
      <c r="A32" s="3">
        <f>Rates!A28</f>
        <v>44390</v>
      </c>
      <c r="B32">
        <f>Rates!B28</f>
        <v>-0.41</v>
      </c>
      <c r="C32">
        <f>Rates!C28</f>
        <v>-0.37</v>
      </c>
      <c r="D32">
        <f t="shared" si="0"/>
        <v>-4.0999999999999995E-3</v>
      </c>
      <c r="E32">
        <f t="shared" si="1"/>
        <v>-3.7000000000000002E-3</v>
      </c>
      <c r="G32" s="11">
        <f t="shared" si="4"/>
        <v>0</v>
      </c>
      <c r="H32" s="11">
        <f t="shared" si="5"/>
        <v>0</v>
      </c>
      <c r="I32">
        <f t="shared" si="6"/>
        <v>5.1999999999999998E-3</v>
      </c>
      <c r="J32">
        <f t="shared" si="7"/>
        <v>1.01E-2</v>
      </c>
      <c r="L32" s="1">
        <f t="shared" si="2"/>
        <v>-4675686.4305610815</v>
      </c>
      <c r="M32" s="1">
        <f t="shared" si="3"/>
        <v>10291070.582130874</v>
      </c>
      <c r="N32" s="4">
        <f t="shared" si="8"/>
        <v>5615384.1515697921</v>
      </c>
    </row>
    <row r="33" spans="1:14" x14ac:dyDescent="0.75">
      <c r="A33" s="3">
        <f>Rates!A29</f>
        <v>44391</v>
      </c>
      <c r="B33">
        <f>Rates!B29</f>
        <v>-0.41</v>
      </c>
      <c r="C33">
        <f>Rates!C29</f>
        <v>-0.37</v>
      </c>
      <c r="D33">
        <f t="shared" si="0"/>
        <v>-4.0999999999999995E-3</v>
      </c>
      <c r="E33">
        <f t="shared" si="1"/>
        <v>-3.7000000000000002E-3</v>
      </c>
      <c r="G33" s="11">
        <f t="shared" si="4"/>
        <v>0</v>
      </c>
      <c r="H33" s="11">
        <f t="shared" si="5"/>
        <v>0</v>
      </c>
      <c r="I33">
        <f t="shared" si="6"/>
        <v>5.1999999999999998E-3</v>
      </c>
      <c r="J33">
        <f t="shared" si="7"/>
        <v>1.01E-2</v>
      </c>
      <c r="L33" s="1">
        <f t="shared" si="2"/>
        <v>-4675686.4305610815</v>
      </c>
      <c r="M33" s="1">
        <f t="shared" si="3"/>
        <v>10291070.582130874</v>
      </c>
      <c r="N33" s="4">
        <f t="shared" si="8"/>
        <v>5615384.1515697921</v>
      </c>
    </row>
    <row r="34" spans="1:14" x14ac:dyDescent="0.75">
      <c r="A34" s="3">
        <f>Rates!A30</f>
        <v>44392</v>
      </c>
      <c r="B34">
        <f>Rates!B30</f>
        <v>-0.41</v>
      </c>
      <c r="C34">
        <f>Rates!C30</f>
        <v>-0.37</v>
      </c>
      <c r="D34">
        <f t="shared" si="0"/>
        <v>-4.0999999999999995E-3</v>
      </c>
      <c r="E34">
        <f t="shared" si="1"/>
        <v>-3.7000000000000002E-3</v>
      </c>
      <c r="G34" s="11">
        <f t="shared" si="4"/>
        <v>0</v>
      </c>
      <c r="H34" s="11">
        <f t="shared" si="5"/>
        <v>0</v>
      </c>
      <c r="I34">
        <f t="shared" si="6"/>
        <v>5.1999999999999998E-3</v>
      </c>
      <c r="J34">
        <f t="shared" si="7"/>
        <v>1.01E-2</v>
      </c>
      <c r="L34" s="1">
        <f t="shared" si="2"/>
        <v>-4675686.4305610815</v>
      </c>
      <c r="M34" s="1">
        <f t="shared" si="3"/>
        <v>10291070.582130874</v>
      </c>
      <c r="N34" s="4">
        <f t="shared" si="8"/>
        <v>5615384.1515697921</v>
      </c>
    </row>
    <row r="35" spans="1:14" x14ac:dyDescent="0.75">
      <c r="A35" s="3">
        <f>Rates!A31</f>
        <v>44393</v>
      </c>
      <c r="B35">
        <f>Rates!B31</f>
        <v>-0.41</v>
      </c>
      <c r="C35">
        <f>Rates!C31</f>
        <v>-0.37</v>
      </c>
      <c r="D35">
        <f t="shared" si="0"/>
        <v>-4.0999999999999995E-3</v>
      </c>
      <c r="E35">
        <f t="shared" si="1"/>
        <v>-3.7000000000000002E-3</v>
      </c>
      <c r="G35" s="11">
        <f t="shared" si="4"/>
        <v>0</v>
      </c>
      <c r="H35" s="11">
        <f t="shared" si="5"/>
        <v>0</v>
      </c>
      <c r="I35">
        <f t="shared" si="6"/>
        <v>5.1999999999999998E-3</v>
      </c>
      <c r="J35">
        <f t="shared" si="7"/>
        <v>1.01E-2</v>
      </c>
      <c r="L35" s="1">
        <f t="shared" si="2"/>
        <v>-4675686.4305610815</v>
      </c>
      <c r="M35" s="1">
        <f t="shared" si="3"/>
        <v>10291070.582130874</v>
      </c>
      <c r="N35" s="4">
        <f t="shared" si="8"/>
        <v>5615384.1515697921</v>
      </c>
    </row>
    <row r="36" spans="1:14" x14ac:dyDescent="0.75">
      <c r="A36" s="3">
        <f>Rates!A32</f>
        <v>44396</v>
      </c>
      <c r="B36">
        <f>Rates!B32</f>
        <v>-0.41</v>
      </c>
      <c r="C36">
        <f>Rates!C32</f>
        <v>-0.37</v>
      </c>
      <c r="D36">
        <f t="shared" si="0"/>
        <v>-4.0999999999999995E-3</v>
      </c>
      <c r="E36">
        <f t="shared" si="1"/>
        <v>-3.7000000000000002E-3</v>
      </c>
      <c r="G36" s="11">
        <f t="shared" si="4"/>
        <v>0</v>
      </c>
      <c r="H36" s="11">
        <f t="shared" si="5"/>
        <v>0</v>
      </c>
      <c r="I36">
        <f t="shared" si="6"/>
        <v>5.1999999999999998E-3</v>
      </c>
      <c r="J36">
        <f t="shared" si="7"/>
        <v>1.01E-2</v>
      </c>
      <c r="L36" s="1">
        <f t="shared" si="2"/>
        <v>-4675686.4305610815</v>
      </c>
      <c r="M36" s="1">
        <f t="shared" si="3"/>
        <v>10291070.582130874</v>
      </c>
      <c r="N36" s="4">
        <f t="shared" si="8"/>
        <v>5615384.1515697921</v>
      </c>
    </row>
    <row r="37" spans="1:14" x14ac:dyDescent="0.75">
      <c r="A37" s="3">
        <f>Rates!A33</f>
        <v>44397</v>
      </c>
      <c r="B37">
        <f>Rates!B33</f>
        <v>-0.41</v>
      </c>
      <c r="C37">
        <f>Rates!C33</f>
        <v>-0.38</v>
      </c>
      <c r="D37">
        <f t="shared" si="0"/>
        <v>-4.0999999999999995E-3</v>
      </c>
      <c r="E37">
        <f t="shared" si="1"/>
        <v>-3.8E-3</v>
      </c>
      <c r="G37" s="11">
        <f t="shared" si="4"/>
        <v>0</v>
      </c>
      <c r="H37" s="11">
        <f t="shared" si="5"/>
        <v>-9.9999999999999829E-5</v>
      </c>
      <c r="I37">
        <f t="shared" si="6"/>
        <v>5.1999999999999998E-3</v>
      </c>
      <c r="J37">
        <f t="shared" si="7"/>
        <v>0.01</v>
      </c>
      <c r="L37" s="1">
        <f t="shared" si="2"/>
        <v>-4675686.4305610815</v>
      </c>
      <c r="M37" s="1">
        <f t="shared" si="3"/>
        <v>10293108.518772669</v>
      </c>
      <c r="N37" s="4">
        <f t="shared" si="8"/>
        <v>5617422.0882115876</v>
      </c>
    </row>
    <row r="38" spans="1:14" x14ac:dyDescent="0.75">
      <c r="A38" s="3">
        <f>Rates!A34</f>
        <v>44398</v>
      </c>
      <c r="B38">
        <f>Rates!B34</f>
        <v>-0.41</v>
      </c>
      <c r="C38">
        <f>Rates!C34</f>
        <v>-0.38</v>
      </c>
      <c r="D38">
        <f t="shared" si="0"/>
        <v>-4.0999999999999995E-3</v>
      </c>
      <c r="E38">
        <f t="shared" si="1"/>
        <v>-3.8E-3</v>
      </c>
      <c r="G38" s="11">
        <f t="shared" si="4"/>
        <v>0</v>
      </c>
      <c r="H38" s="11">
        <f t="shared" si="5"/>
        <v>0</v>
      </c>
      <c r="I38">
        <f t="shared" si="6"/>
        <v>5.1999999999999998E-3</v>
      </c>
      <c r="J38">
        <f t="shared" si="7"/>
        <v>1.01E-2</v>
      </c>
      <c r="L38" s="1">
        <f t="shared" si="2"/>
        <v>-4675686.4305610815</v>
      </c>
      <c r="M38" s="1">
        <f t="shared" si="3"/>
        <v>10291070.582130874</v>
      </c>
      <c r="N38" s="4">
        <f t="shared" si="8"/>
        <v>5615384.1515697921</v>
      </c>
    </row>
    <row r="39" spans="1:14" x14ac:dyDescent="0.75">
      <c r="A39" s="3">
        <f>Rates!A35</f>
        <v>44399</v>
      </c>
      <c r="B39">
        <f>Rates!B35</f>
        <v>-0.41</v>
      </c>
      <c r="C39">
        <f>Rates!C35</f>
        <v>-0.38</v>
      </c>
      <c r="D39">
        <f t="shared" si="0"/>
        <v>-4.0999999999999995E-3</v>
      </c>
      <c r="E39">
        <f t="shared" si="1"/>
        <v>-3.8E-3</v>
      </c>
      <c r="G39" s="11">
        <f t="shared" si="4"/>
        <v>0</v>
      </c>
      <c r="H39" s="11">
        <f t="shared" si="5"/>
        <v>0</v>
      </c>
      <c r="I39">
        <f t="shared" si="6"/>
        <v>5.1999999999999998E-3</v>
      </c>
      <c r="J39">
        <f t="shared" si="7"/>
        <v>1.01E-2</v>
      </c>
      <c r="L39" s="1">
        <f t="shared" si="2"/>
        <v>-4675686.4305610815</v>
      </c>
      <c r="M39" s="1">
        <f t="shared" si="3"/>
        <v>10291070.582130874</v>
      </c>
      <c r="N39" s="4">
        <f t="shared" si="8"/>
        <v>5615384.1515697921</v>
      </c>
    </row>
    <row r="40" spans="1:14" x14ac:dyDescent="0.75">
      <c r="A40" s="3">
        <f>Rates!A36</f>
        <v>44400</v>
      </c>
      <c r="B40">
        <f>Rates!B36</f>
        <v>-0.42</v>
      </c>
      <c r="C40">
        <f>Rates!C36</f>
        <v>-0.39</v>
      </c>
      <c r="D40">
        <f t="shared" si="0"/>
        <v>-4.1999999999999997E-3</v>
      </c>
      <c r="E40">
        <f t="shared" si="1"/>
        <v>-3.9000000000000003E-3</v>
      </c>
      <c r="G40" s="11">
        <f t="shared" si="4"/>
        <v>-1.0000000000000026E-4</v>
      </c>
      <c r="H40" s="11">
        <f t="shared" si="5"/>
        <v>-1.0000000000000026E-4</v>
      </c>
      <c r="I40">
        <f t="shared" si="6"/>
        <v>5.0999999999999995E-3</v>
      </c>
      <c r="J40">
        <f t="shared" si="7"/>
        <v>9.9999999999999985E-3</v>
      </c>
      <c r="L40" s="1">
        <f t="shared" si="2"/>
        <v>-4676151.6267038099</v>
      </c>
      <c r="M40" s="1">
        <f t="shared" si="3"/>
        <v>10293108.518772669</v>
      </c>
      <c r="N40" s="4">
        <f t="shared" si="8"/>
        <v>5616956.8920688592</v>
      </c>
    </row>
    <row r="41" spans="1:14" x14ac:dyDescent="0.75">
      <c r="A41" s="3">
        <f>Rates!A37</f>
        <v>44403</v>
      </c>
      <c r="B41">
        <f>Rates!B37</f>
        <v>-0.42</v>
      </c>
      <c r="C41">
        <f>Rates!C37</f>
        <v>-0.39</v>
      </c>
      <c r="D41">
        <f t="shared" si="0"/>
        <v>-4.1999999999999997E-3</v>
      </c>
      <c r="E41">
        <f t="shared" si="1"/>
        <v>-3.9000000000000003E-3</v>
      </c>
      <c r="G41" s="11">
        <f t="shared" si="4"/>
        <v>0</v>
      </c>
      <c r="H41" s="11">
        <f t="shared" si="5"/>
        <v>0</v>
      </c>
      <c r="I41">
        <f t="shared" si="6"/>
        <v>5.1999999999999998E-3</v>
      </c>
      <c r="J41">
        <f t="shared" si="7"/>
        <v>1.01E-2</v>
      </c>
      <c r="L41" s="1">
        <f t="shared" si="2"/>
        <v>-4675686.4305610815</v>
      </c>
      <c r="M41" s="1">
        <f t="shared" si="3"/>
        <v>10291070.582130874</v>
      </c>
      <c r="N41" s="4">
        <f t="shared" si="8"/>
        <v>5615384.1515697921</v>
      </c>
    </row>
    <row r="42" spans="1:14" x14ac:dyDescent="0.75">
      <c r="A42" s="3">
        <f>Rates!A38</f>
        <v>44404</v>
      </c>
      <c r="B42">
        <f>Rates!B38</f>
        <v>-0.42</v>
      </c>
      <c r="C42">
        <f>Rates!C38</f>
        <v>-0.39</v>
      </c>
      <c r="D42">
        <f t="shared" si="0"/>
        <v>-4.1999999999999997E-3</v>
      </c>
      <c r="E42">
        <f t="shared" si="1"/>
        <v>-3.9000000000000003E-3</v>
      </c>
      <c r="G42" s="11">
        <f t="shared" si="4"/>
        <v>0</v>
      </c>
      <c r="H42" s="11">
        <f t="shared" si="5"/>
        <v>0</v>
      </c>
      <c r="I42">
        <f t="shared" si="6"/>
        <v>5.1999999999999998E-3</v>
      </c>
      <c r="J42">
        <f t="shared" si="7"/>
        <v>1.01E-2</v>
      </c>
      <c r="L42" s="1">
        <f t="shared" si="2"/>
        <v>-4675686.4305610815</v>
      </c>
      <c r="M42" s="1">
        <f t="shared" si="3"/>
        <v>10291070.582130874</v>
      </c>
      <c r="N42" s="4">
        <f t="shared" si="8"/>
        <v>5615384.1515697921</v>
      </c>
    </row>
    <row r="43" spans="1:14" x14ac:dyDescent="0.75">
      <c r="A43" s="3">
        <f>Rates!A39</f>
        <v>44405</v>
      </c>
      <c r="B43">
        <f>Rates!B39</f>
        <v>-0.42</v>
      </c>
      <c r="C43">
        <f>Rates!C39</f>
        <v>-0.4</v>
      </c>
      <c r="D43">
        <f t="shared" si="0"/>
        <v>-4.1999999999999997E-3</v>
      </c>
      <c r="E43">
        <f t="shared" si="1"/>
        <v>-4.0000000000000001E-3</v>
      </c>
      <c r="G43" s="11">
        <f t="shared" si="4"/>
        <v>0</v>
      </c>
      <c r="H43" s="11">
        <f t="shared" si="5"/>
        <v>-9.9999999999999829E-5</v>
      </c>
      <c r="I43">
        <f t="shared" si="6"/>
        <v>5.1999999999999998E-3</v>
      </c>
      <c r="J43">
        <f t="shared" si="7"/>
        <v>0.01</v>
      </c>
      <c r="L43" s="1">
        <f t="shared" si="2"/>
        <v>-4675686.4305610815</v>
      </c>
      <c r="M43" s="1">
        <f t="shared" si="3"/>
        <v>10293108.518772669</v>
      </c>
      <c r="N43" s="4">
        <f t="shared" si="8"/>
        <v>5617422.0882115876</v>
      </c>
    </row>
    <row r="44" spans="1:14" x14ac:dyDescent="0.75">
      <c r="A44" s="3">
        <f>Rates!A40</f>
        <v>44406</v>
      </c>
      <c r="B44">
        <f>Rates!B40</f>
        <v>-0.42</v>
      </c>
      <c r="C44">
        <f>Rates!C40</f>
        <v>-0.4</v>
      </c>
      <c r="D44">
        <f t="shared" si="0"/>
        <v>-4.1999999999999997E-3</v>
      </c>
      <c r="E44">
        <f t="shared" si="1"/>
        <v>-4.0000000000000001E-3</v>
      </c>
      <c r="G44" s="11">
        <f t="shared" si="4"/>
        <v>0</v>
      </c>
      <c r="H44" s="11">
        <f t="shared" si="5"/>
        <v>0</v>
      </c>
      <c r="I44">
        <f t="shared" si="6"/>
        <v>5.1999999999999998E-3</v>
      </c>
      <c r="J44">
        <f t="shared" si="7"/>
        <v>1.01E-2</v>
      </c>
      <c r="L44" s="1">
        <f t="shared" si="2"/>
        <v>-4675686.4305610815</v>
      </c>
      <c r="M44" s="1">
        <f t="shared" si="3"/>
        <v>10291070.582130874</v>
      </c>
      <c r="N44" s="4">
        <f t="shared" si="8"/>
        <v>5615384.1515697921</v>
      </c>
    </row>
    <row r="45" spans="1:14" x14ac:dyDescent="0.75">
      <c r="A45" s="3">
        <f>Rates!A41</f>
        <v>44407</v>
      </c>
      <c r="B45">
        <f>Rates!B41</f>
        <v>-0.41</v>
      </c>
      <c r="C45">
        <f>Rates!C41</f>
        <v>-0.4</v>
      </c>
      <c r="D45">
        <f t="shared" si="0"/>
        <v>-4.0999999999999995E-3</v>
      </c>
      <c r="E45">
        <f t="shared" si="1"/>
        <v>-4.0000000000000001E-3</v>
      </c>
      <c r="G45" s="11">
        <f t="shared" si="4"/>
        <v>1.0000000000000026E-4</v>
      </c>
      <c r="H45" s="11">
        <f t="shared" si="5"/>
        <v>0</v>
      </c>
      <c r="I45">
        <f t="shared" si="6"/>
        <v>5.3E-3</v>
      </c>
      <c r="J45">
        <f t="shared" si="7"/>
        <v>1.01E-2</v>
      </c>
      <c r="L45" s="1">
        <f t="shared" si="2"/>
        <v>-4675221.3269670745</v>
      </c>
      <c r="M45" s="1">
        <f t="shared" si="3"/>
        <v>10291070.582130874</v>
      </c>
      <c r="N45" s="4">
        <f t="shared" si="8"/>
        <v>5615849.255163799</v>
      </c>
    </row>
    <row r="46" spans="1:14" x14ac:dyDescent="0.75">
      <c r="A46" s="3">
        <f>Rates!A42</f>
        <v>44410</v>
      </c>
      <c r="B46">
        <f>Rates!B42</f>
        <v>-0.42</v>
      </c>
      <c r="C46">
        <f>Rates!C42</f>
        <v>-0.4</v>
      </c>
      <c r="D46">
        <f t="shared" si="0"/>
        <v>-4.1999999999999997E-3</v>
      </c>
      <c r="E46">
        <f t="shared" si="1"/>
        <v>-4.0000000000000001E-3</v>
      </c>
      <c r="G46" s="11">
        <f t="shared" si="4"/>
        <v>-1.0000000000000026E-4</v>
      </c>
      <c r="H46" s="11">
        <f t="shared" si="5"/>
        <v>0</v>
      </c>
      <c r="I46">
        <f t="shared" si="6"/>
        <v>5.0999999999999995E-3</v>
      </c>
      <c r="J46">
        <f t="shared" si="7"/>
        <v>1.01E-2</v>
      </c>
      <c r="L46" s="1">
        <f t="shared" si="2"/>
        <v>-4676151.6267038099</v>
      </c>
      <c r="M46" s="1">
        <f t="shared" si="3"/>
        <v>10291070.582130874</v>
      </c>
      <c r="N46" s="4">
        <f t="shared" si="8"/>
        <v>5614918.9554270636</v>
      </c>
    </row>
    <row r="47" spans="1:14" x14ac:dyDescent="0.75">
      <c r="A47" s="3">
        <f>Rates!A43</f>
        <v>44411</v>
      </c>
      <c r="B47">
        <f>Rates!B43</f>
        <v>-0.42</v>
      </c>
      <c r="C47">
        <f>Rates!C43</f>
        <v>-0.4</v>
      </c>
      <c r="D47">
        <f t="shared" si="0"/>
        <v>-4.1999999999999997E-3</v>
      </c>
      <c r="E47">
        <f t="shared" si="1"/>
        <v>-4.0000000000000001E-3</v>
      </c>
      <c r="G47" s="11">
        <f t="shared" si="4"/>
        <v>0</v>
      </c>
      <c r="H47" s="11">
        <f t="shared" si="5"/>
        <v>0</v>
      </c>
      <c r="I47">
        <f t="shared" si="6"/>
        <v>5.1999999999999998E-3</v>
      </c>
      <c r="J47">
        <f t="shared" si="7"/>
        <v>1.01E-2</v>
      </c>
      <c r="L47" s="1">
        <f t="shared" si="2"/>
        <v>-4675686.4305610815</v>
      </c>
      <c r="M47" s="1">
        <f t="shared" si="3"/>
        <v>10291070.582130874</v>
      </c>
      <c r="N47" s="4">
        <f t="shared" si="8"/>
        <v>5615384.1515697921</v>
      </c>
    </row>
    <row r="48" spans="1:14" x14ac:dyDescent="0.75">
      <c r="A48" s="3">
        <f>Rates!A44</f>
        <v>44412</v>
      </c>
      <c r="B48">
        <f>Rates!B44</f>
        <v>-0.43</v>
      </c>
      <c r="C48">
        <f>Rates!C44</f>
        <v>-0.41</v>
      </c>
      <c r="D48">
        <f t="shared" si="0"/>
        <v>-4.3E-3</v>
      </c>
      <c r="E48">
        <f t="shared" si="1"/>
        <v>-4.0999999999999995E-3</v>
      </c>
      <c r="G48" s="11">
        <f t="shared" si="4"/>
        <v>-1.0000000000000026E-4</v>
      </c>
      <c r="H48" s="11">
        <f t="shared" si="5"/>
        <v>-9.9999999999999395E-5</v>
      </c>
      <c r="I48">
        <f t="shared" si="6"/>
        <v>5.0999999999999995E-3</v>
      </c>
      <c r="J48">
        <f t="shared" si="7"/>
        <v>0.01</v>
      </c>
      <c r="L48" s="1">
        <f t="shared" si="2"/>
        <v>-4676151.6267038099</v>
      </c>
      <c r="M48" s="1">
        <f t="shared" si="3"/>
        <v>10293108.518772669</v>
      </c>
      <c r="N48" s="4">
        <f t="shared" si="8"/>
        <v>5616956.8920688592</v>
      </c>
    </row>
    <row r="49" spans="1:14" x14ac:dyDescent="0.75">
      <c r="A49" s="3">
        <f>Rates!A45</f>
        <v>44413</v>
      </c>
      <c r="B49">
        <f>Rates!B45</f>
        <v>-0.43</v>
      </c>
      <c r="C49">
        <f>Rates!C45</f>
        <v>-0.41</v>
      </c>
      <c r="D49">
        <f t="shared" si="0"/>
        <v>-4.3E-3</v>
      </c>
      <c r="E49">
        <f t="shared" si="1"/>
        <v>-4.0999999999999995E-3</v>
      </c>
      <c r="G49" s="11">
        <f t="shared" si="4"/>
        <v>0</v>
      </c>
      <c r="H49" s="11">
        <f t="shared" si="5"/>
        <v>0</v>
      </c>
      <c r="I49">
        <f t="shared" si="6"/>
        <v>5.1999999999999998E-3</v>
      </c>
      <c r="J49">
        <f t="shared" si="7"/>
        <v>1.01E-2</v>
      </c>
      <c r="L49" s="1">
        <f t="shared" si="2"/>
        <v>-4675686.4305610815</v>
      </c>
      <c r="M49" s="1">
        <f t="shared" si="3"/>
        <v>10291070.582130874</v>
      </c>
      <c r="N49" s="4">
        <f t="shared" si="8"/>
        <v>5615384.1515697921</v>
      </c>
    </row>
    <row r="50" spans="1:14" x14ac:dyDescent="0.75">
      <c r="A50" s="3">
        <f>Rates!A46</f>
        <v>44414</v>
      </c>
      <c r="B50">
        <f>Rates!B46</f>
        <v>-0.42</v>
      </c>
      <c r="C50">
        <f>Rates!C46</f>
        <v>-0.4</v>
      </c>
      <c r="D50">
        <f t="shared" si="0"/>
        <v>-4.1999999999999997E-3</v>
      </c>
      <c r="E50">
        <f t="shared" si="1"/>
        <v>-4.0000000000000001E-3</v>
      </c>
      <c r="G50" s="11">
        <f t="shared" si="4"/>
        <v>1.0000000000000026E-4</v>
      </c>
      <c r="H50" s="11">
        <f t="shared" si="5"/>
        <v>9.9999999999999395E-5</v>
      </c>
      <c r="I50">
        <f t="shared" si="6"/>
        <v>5.3E-3</v>
      </c>
      <c r="J50">
        <f t="shared" si="7"/>
        <v>1.0199999999999999E-2</v>
      </c>
      <c r="L50" s="1">
        <f t="shared" si="2"/>
        <v>-4675221.3269670745</v>
      </c>
      <c r="M50" s="1">
        <f t="shared" si="3"/>
        <v>10289033.250666993</v>
      </c>
      <c r="N50" s="4">
        <f t="shared" si="8"/>
        <v>5613811.9236999182</v>
      </c>
    </row>
    <row r="51" spans="1:14" x14ac:dyDescent="0.75">
      <c r="A51" s="3">
        <f>Rates!A47</f>
        <v>44417</v>
      </c>
      <c r="B51">
        <f>Rates!B47</f>
        <v>-0.42</v>
      </c>
      <c r="C51">
        <f>Rates!C47</f>
        <v>-0.4</v>
      </c>
      <c r="D51">
        <f t="shared" si="0"/>
        <v>-4.1999999999999997E-3</v>
      </c>
      <c r="E51">
        <f t="shared" si="1"/>
        <v>-4.0000000000000001E-3</v>
      </c>
      <c r="G51" s="11">
        <f t="shared" si="4"/>
        <v>0</v>
      </c>
      <c r="H51" s="11">
        <f t="shared" si="5"/>
        <v>0</v>
      </c>
      <c r="I51">
        <f t="shared" si="6"/>
        <v>5.1999999999999998E-3</v>
      </c>
      <c r="J51">
        <f t="shared" si="7"/>
        <v>1.01E-2</v>
      </c>
      <c r="L51" s="1">
        <f t="shared" si="2"/>
        <v>-4675686.4305610815</v>
      </c>
      <c r="M51" s="1">
        <f t="shared" si="3"/>
        <v>10291070.582130874</v>
      </c>
      <c r="N51" s="4">
        <f t="shared" si="8"/>
        <v>5615384.1515697921</v>
      </c>
    </row>
    <row r="52" spans="1:14" x14ac:dyDescent="0.75">
      <c r="A52" s="3">
        <f>Rates!A48</f>
        <v>44418</v>
      </c>
      <c r="B52">
        <f>Rates!B48</f>
        <v>-0.42</v>
      </c>
      <c r="C52">
        <f>Rates!C48</f>
        <v>-0.4</v>
      </c>
      <c r="D52">
        <f t="shared" si="0"/>
        <v>-4.1999999999999997E-3</v>
      </c>
      <c r="E52">
        <f t="shared" si="1"/>
        <v>-4.0000000000000001E-3</v>
      </c>
      <c r="G52" s="11">
        <f t="shared" si="4"/>
        <v>0</v>
      </c>
      <c r="H52" s="11">
        <f t="shared" si="5"/>
        <v>0</v>
      </c>
      <c r="I52">
        <f t="shared" si="6"/>
        <v>5.1999999999999998E-3</v>
      </c>
      <c r="J52">
        <f t="shared" si="7"/>
        <v>1.01E-2</v>
      </c>
      <c r="L52" s="1">
        <f t="shared" si="2"/>
        <v>-4675686.4305610815</v>
      </c>
      <c r="M52" s="1">
        <f t="shared" si="3"/>
        <v>10291070.582130874</v>
      </c>
      <c r="N52" s="4">
        <f t="shared" si="8"/>
        <v>5615384.1515697921</v>
      </c>
    </row>
    <row r="53" spans="1:14" x14ac:dyDescent="0.75">
      <c r="A53" s="3">
        <f>Rates!A49</f>
        <v>44419</v>
      </c>
      <c r="B53">
        <f>Rates!B49</f>
        <v>-0.42</v>
      </c>
      <c r="C53">
        <f>Rates!C49</f>
        <v>-0.4</v>
      </c>
      <c r="D53">
        <f t="shared" si="0"/>
        <v>-4.1999999999999997E-3</v>
      </c>
      <c r="E53">
        <f t="shared" si="1"/>
        <v>-4.0000000000000001E-3</v>
      </c>
      <c r="G53" s="11">
        <f t="shared" si="4"/>
        <v>0</v>
      </c>
      <c r="H53" s="11">
        <f t="shared" si="5"/>
        <v>0</v>
      </c>
      <c r="I53">
        <f t="shared" si="6"/>
        <v>5.1999999999999998E-3</v>
      </c>
      <c r="J53">
        <f t="shared" si="7"/>
        <v>1.01E-2</v>
      </c>
      <c r="L53" s="1">
        <f t="shared" si="2"/>
        <v>-4675686.4305610815</v>
      </c>
      <c r="M53" s="1">
        <f t="shared" si="3"/>
        <v>10291070.582130874</v>
      </c>
      <c r="N53" s="4">
        <f t="shared" si="8"/>
        <v>5615384.1515697921</v>
      </c>
    </row>
    <row r="54" spans="1:14" x14ac:dyDescent="0.75">
      <c r="A54" s="3">
        <f>Rates!A50</f>
        <v>44420</v>
      </c>
      <c r="B54">
        <f>Rates!B50</f>
        <v>-0.42</v>
      </c>
      <c r="C54">
        <f>Rates!C50</f>
        <v>-0.4</v>
      </c>
      <c r="D54">
        <f t="shared" si="0"/>
        <v>-4.1999999999999997E-3</v>
      </c>
      <c r="E54">
        <f t="shared" si="1"/>
        <v>-4.0000000000000001E-3</v>
      </c>
      <c r="G54" s="11">
        <f t="shared" si="4"/>
        <v>0</v>
      </c>
      <c r="H54" s="11">
        <f t="shared" si="5"/>
        <v>0</v>
      </c>
      <c r="I54">
        <f t="shared" si="6"/>
        <v>5.1999999999999998E-3</v>
      </c>
      <c r="J54">
        <f t="shared" si="7"/>
        <v>1.01E-2</v>
      </c>
      <c r="L54" s="1">
        <f t="shared" si="2"/>
        <v>-4675686.4305610815</v>
      </c>
      <c r="M54" s="1">
        <f t="shared" si="3"/>
        <v>10291070.582130874</v>
      </c>
      <c r="N54" s="4">
        <f t="shared" si="8"/>
        <v>5615384.1515697921</v>
      </c>
    </row>
    <row r="55" spans="1:14" x14ac:dyDescent="0.75">
      <c r="A55" s="3">
        <f>Rates!A51</f>
        <v>44421</v>
      </c>
      <c r="B55">
        <f>Rates!B51</f>
        <v>-0.42</v>
      </c>
      <c r="C55">
        <f>Rates!C51</f>
        <v>-0.4</v>
      </c>
      <c r="D55">
        <f t="shared" si="0"/>
        <v>-4.1999999999999997E-3</v>
      </c>
      <c r="E55">
        <f t="shared" si="1"/>
        <v>-4.0000000000000001E-3</v>
      </c>
      <c r="G55" s="11">
        <f t="shared" si="4"/>
        <v>0</v>
      </c>
      <c r="H55" s="11">
        <f t="shared" si="5"/>
        <v>0</v>
      </c>
      <c r="I55">
        <f t="shared" si="6"/>
        <v>5.1999999999999998E-3</v>
      </c>
      <c r="J55">
        <f t="shared" si="7"/>
        <v>1.01E-2</v>
      </c>
      <c r="L55" s="1">
        <f t="shared" si="2"/>
        <v>-4675686.4305610815</v>
      </c>
      <c r="M55" s="1">
        <f t="shared" si="3"/>
        <v>10291070.582130874</v>
      </c>
      <c r="N55" s="4">
        <f t="shared" si="8"/>
        <v>5615384.1515697921</v>
      </c>
    </row>
    <row r="56" spans="1:14" x14ac:dyDescent="0.75">
      <c r="A56" s="3">
        <f>Rates!A52</f>
        <v>44424</v>
      </c>
      <c r="B56">
        <f>Rates!B52</f>
        <v>-0.42</v>
      </c>
      <c r="C56">
        <f>Rates!C52</f>
        <v>-0.4</v>
      </c>
      <c r="D56">
        <f t="shared" si="0"/>
        <v>-4.1999999999999997E-3</v>
      </c>
      <c r="E56">
        <f t="shared" si="1"/>
        <v>-4.0000000000000001E-3</v>
      </c>
      <c r="G56" s="11">
        <f t="shared" si="4"/>
        <v>0</v>
      </c>
      <c r="H56" s="11">
        <f t="shared" si="5"/>
        <v>0</v>
      </c>
      <c r="I56">
        <f t="shared" si="6"/>
        <v>5.1999999999999998E-3</v>
      </c>
      <c r="J56">
        <f t="shared" si="7"/>
        <v>1.01E-2</v>
      </c>
      <c r="L56" s="1">
        <f t="shared" si="2"/>
        <v>-4675686.4305610815</v>
      </c>
      <c r="M56" s="1">
        <f t="shared" si="3"/>
        <v>10291070.582130874</v>
      </c>
      <c r="N56" s="4">
        <f t="shared" si="8"/>
        <v>5615384.1515697921</v>
      </c>
    </row>
    <row r="57" spans="1:14" x14ac:dyDescent="0.75">
      <c r="A57" s="3">
        <f>Rates!A53</f>
        <v>44425</v>
      </c>
      <c r="B57">
        <f>Rates!B53</f>
        <v>-0.42</v>
      </c>
      <c r="C57">
        <f>Rates!C53</f>
        <v>-0.4</v>
      </c>
      <c r="D57">
        <f t="shared" si="0"/>
        <v>-4.1999999999999997E-3</v>
      </c>
      <c r="E57">
        <f t="shared" si="1"/>
        <v>-4.0000000000000001E-3</v>
      </c>
      <c r="G57" s="11">
        <f t="shared" si="4"/>
        <v>0</v>
      </c>
      <c r="H57" s="11">
        <f t="shared" si="5"/>
        <v>0</v>
      </c>
      <c r="I57">
        <f t="shared" si="6"/>
        <v>5.1999999999999998E-3</v>
      </c>
      <c r="J57">
        <f t="shared" si="7"/>
        <v>1.01E-2</v>
      </c>
      <c r="L57" s="1">
        <f t="shared" si="2"/>
        <v>-4675686.4305610815</v>
      </c>
      <c r="M57" s="1">
        <f t="shared" si="3"/>
        <v>10291070.582130874</v>
      </c>
      <c r="N57" s="4">
        <f t="shared" si="8"/>
        <v>5615384.1515697921</v>
      </c>
    </row>
    <row r="58" spans="1:14" x14ac:dyDescent="0.75">
      <c r="A58" s="3">
        <f>Rates!A54</f>
        <v>44426</v>
      </c>
      <c r="B58">
        <f>Rates!B54</f>
        <v>-0.42</v>
      </c>
      <c r="C58">
        <f>Rates!C54</f>
        <v>-0.4</v>
      </c>
      <c r="D58">
        <f t="shared" si="0"/>
        <v>-4.1999999999999997E-3</v>
      </c>
      <c r="E58">
        <f t="shared" si="1"/>
        <v>-4.0000000000000001E-3</v>
      </c>
      <c r="G58" s="11">
        <f t="shared" si="4"/>
        <v>0</v>
      </c>
      <c r="H58" s="11">
        <f t="shared" si="5"/>
        <v>0</v>
      </c>
      <c r="I58">
        <f t="shared" si="6"/>
        <v>5.1999999999999998E-3</v>
      </c>
      <c r="J58">
        <f t="shared" si="7"/>
        <v>1.01E-2</v>
      </c>
      <c r="L58" s="1">
        <f t="shared" si="2"/>
        <v>-4675686.4305610815</v>
      </c>
      <c r="M58" s="1">
        <f t="shared" si="3"/>
        <v>10291070.582130874</v>
      </c>
      <c r="N58" s="4">
        <f t="shared" si="8"/>
        <v>5615384.1515697921</v>
      </c>
    </row>
    <row r="59" spans="1:14" x14ac:dyDescent="0.75">
      <c r="A59" s="3">
        <f>Rates!A55</f>
        <v>44427</v>
      </c>
      <c r="B59">
        <f>Rates!B55</f>
        <v>-0.43</v>
      </c>
      <c r="C59">
        <f>Rates!C55</f>
        <v>-0.41</v>
      </c>
      <c r="D59">
        <f t="shared" si="0"/>
        <v>-4.3E-3</v>
      </c>
      <c r="E59">
        <f t="shared" si="1"/>
        <v>-4.0999999999999995E-3</v>
      </c>
      <c r="G59" s="11">
        <f t="shared" si="4"/>
        <v>-1.0000000000000026E-4</v>
      </c>
      <c r="H59" s="11">
        <f t="shared" si="5"/>
        <v>-9.9999999999999395E-5</v>
      </c>
      <c r="I59">
        <f t="shared" si="6"/>
        <v>5.0999999999999995E-3</v>
      </c>
      <c r="J59">
        <f t="shared" si="7"/>
        <v>0.01</v>
      </c>
      <c r="L59" s="1">
        <f t="shared" si="2"/>
        <v>-4676151.6267038099</v>
      </c>
      <c r="M59" s="1">
        <f t="shared" si="3"/>
        <v>10293108.518772669</v>
      </c>
      <c r="N59" s="4">
        <f t="shared" si="8"/>
        <v>5616956.8920688592</v>
      </c>
    </row>
    <row r="60" spans="1:14" x14ac:dyDescent="0.75">
      <c r="A60" s="3">
        <f>Rates!A56</f>
        <v>44428</v>
      </c>
      <c r="B60">
        <f>Rates!B56</f>
        <v>-0.42</v>
      </c>
      <c r="C60">
        <f>Rates!C56</f>
        <v>-0.4</v>
      </c>
      <c r="D60">
        <f t="shared" si="0"/>
        <v>-4.1999999999999997E-3</v>
      </c>
      <c r="E60">
        <f t="shared" si="1"/>
        <v>-4.0000000000000001E-3</v>
      </c>
      <c r="G60" s="11">
        <f t="shared" si="4"/>
        <v>1.0000000000000026E-4</v>
      </c>
      <c r="H60" s="11">
        <f t="shared" si="5"/>
        <v>9.9999999999999395E-5</v>
      </c>
      <c r="I60">
        <f t="shared" si="6"/>
        <v>5.3E-3</v>
      </c>
      <c r="J60">
        <f t="shared" si="7"/>
        <v>1.0199999999999999E-2</v>
      </c>
      <c r="L60" s="1">
        <f t="shared" si="2"/>
        <v>-4675221.3269670745</v>
      </c>
      <c r="M60" s="1">
        <f t="shared" si="3"/>
        <v>10289033.250666993</v>
      </c>
      <c r="N60" s="4">
        <f t="shared" si="8"/>
        <v>5613811.9236999182</v>
      </c>
    </row>
    <row r="61" spans="1:14" x14ac:dyDescent="0.75">
      <c r="A61" s="3">
        <f>Rates!A57</f>
        <v>44431</v>
      </c>
      <c r="B61">
        <f>Rates!B57</f>
        <v>-0.42</v>
      </c>
      <c r="C61">
        <f>Rates!C57</f>
        <v>-0.4</v>
      </c>
      <c r="D61">
        <f t="shared" si="0"/>
        <v>-4.1999999999999997E-3</v>
      </c>
      <c r="E61">
        <f t="shared" si="1"/>
        <v>-4.0000000000000001E-3</v>
      </c>
      <c r="G61" s="11">
        <f t="shared" si="4"/>
        <v>0</v>
      </c>
      <c r="H61" s="11">
        <f t="shared" si="5"/>
        <v>0</v>
      </c>
      <c r="I61">
        <f t="shared" si="6"/>
        <v>5.1999999999999998E-3</v>
      </c>
      <c r="J61">
        <f t="shared" si="7"/>
        <v>1.01E-2</v>
      </c>
      <c r="L61" s="1">
        <f t="shared" si="2"/>
        <v>-4675686.4305610815</v>
      </c>
      <c r="M61" s="1">
        <f t="shared" si="3"/>
        <v>10291070.582130874</v>
      </c>
      <c r="N61" s="4">
        <f t="shared" si="8"/>
        <v>5615384.1515697921</v>
      </c>
    </row>
    <row r="62" spans="1:14" x14ac:dyDescent="0.75">
      <c r="A62" s="3">
        <f>Rates!A58</f>
        <v>44432</v>
      </c>
      <c r="B62">
        <f>Rates!B58</f>
        <v>-0.42</v>
      </c>
      <c r="C62">
        <f>Rates!C58</f>
        <v>-0.4</v>
      </c>
      <c r="D62">
        <f t="shared" si="0"/>
        <v>-4.1999999999999997E-3</v>
      </c>
      <c r="E62">
        <f t="shared" si="1"/>
        <v>-4.0000000000000001E-3</v>
      </c>
      <c r="G62" s="11">
        <f t="shared" si="4"/>
        <v>0</v>
      </c>
      <c r="H62" s="11">
        <f t="shared" si="5"/>
        <v>0</v>
      </c>
      <c r="I62">
        <f t="shared" si="6"/>
        <v>5.1999999999999998E-3</v>
      </c>
      <c r="J62">
        <f t="shared" si="7"/>
        <v>1.01E-2</v>
      </c>
      <c r="L62" s="1">
        <f t="shared" si="2"/>
        <v>-4675686.4305610815</v>
      </c>
      <c r="M62" s="1">
        <f t="shared" si="3"/>
        <v>10291070.582130874</v>
      </c>
      <c r="N62" s="4">
        <f t="shared" si="8"/>
        <v>5615384.1515697921</v>
      </c>
    </row>
    <row r="63" spans="1:14" x14ac:dyDescent="0.75">
      <c r="A63" s="3">
        <f>Rates!A59</f>
        <v>44433</v>
      </c>
      <c r="B63">
        <f>Rates!B59</f>
        <v>-0.42</v>
      </c>
      <c r="C63">
        <f>Rates!C59</f>
        <v>-0.4</v>
      </c>
      <c r="D63">
        <f t="shared" si="0"/>
        <v>-4.1999999999999997E-3</v>
      </c>
      <c r="E63">
        <f t="shared" si="1"/>
        <v>-4.0000000000000001E-3</v>
      </c>
      <c r="G63" s="11">
        <f t="shared" si="4"/>
        <v>0</v>
      </c>
      <c r="H63" s="11">
        <f t="shared" si="5"/>
        <v>0</v>
      </c>
      <c r="I63">
        <f t="shared" si="6"/>
        <v>5.1999999999999998E-3</v>
      </c>
      <c r="J63">
        <f t="shared" si="7"/>
        <v>1.01E-2</v>
      </c>
      <c r="L63" s="1">
        <f t="shared" si="2"/>
        <v>-4675686.4305610815</v>
      </c>
      <c r="M63" s="1">
        <f t="shared" si="3"/>
        <v>10291070.582130874</v>
      </c>
      <c r="N63" s="4">
        <f t="shared" si="8"/>
        <v>5615384.1515697921</v>
      </c>
    </row>
    <row r="64" spans="1:14" x14ac:dyDescent="0.75">
      <c r="A64" s="3">
        <f>Rates!A60</f>
        <v>44434</v>
      </c>
      <c r="B64">
        <f>Rates!B60</f>
        <v>-0.42</v>
      </c>
      <c r="C64">
        <f>Rates!C60</f>
        <v>-0.4</v>
      </c>
      <c r="D64">
        <f t="shared" si="0"/>
        <v>-4.1999999999999997E-3</v>
      </c>
      <c r="E64">
        <f t="shared" si="1"/>
        <v>-4.0000000000000001E-3</v>
      </c>
      <c r="G64" s="11">
        <f t="shared" si="4"/>
        <v>0</v>
      </c>
      <c r="H64" s="11">
        <f t="shared" si="5"/>
        <v>0</v>
      </c>
      <c r="I64">
        <f t="shared" si="6"/>
        <v>5.1999999999999998E-3</v>
      </c>
      <c r="J64">
        <f t="shared" si="7"/>
        <v>1.01E-2</v>
      </c>
      <c r="L64" s="1">
        <f t="shared" si="2"/>
        <v>-4675686.4305610815</v>
      </c>
      <c r="M64" s="1">
        <f t="shared" si="3"/>
        <v>10291070.582130874</v>
      </c>
      <c r="N64" s="4">
        <f t="shared" si="8"/>
        <v>5615384.1515697921</v>
      </c>
    </row>
    <row r="65" spans="1:14" x14ac:dyDescent="0.75">
      <c r="A65" s="3">
        <f>Rates!A61</f>
        <v>44435</v>
      </c>
      <c r="B65">
        <f>Rates!B61</f>
        <v>-0.42</v>
      </c>
      <c r="C65">
        <f>Rates!C61</f>
        <v>-0.39</v>
      </c>
      <c r="D65">
        <f t="shared" si="0"/>
        <v>-4.1999999999999997E-3</v>
      </c>
      <c r="E65">
        <f t="shared" si="1"/>
        <v>-3.9000000000000003E-3</v>
      </c>
      <c r="G65" s="11">
        <f t="shared" si="4"/>
        <v>0</v>
      </c>
      <c r="H65" s="11">
        <f t="shared" si="5"/>
        <v>9.9999999999999829E-5</v>
      </c>
      <c r="I65">
        <f t="shared" si="6"/>
        <v>5.1999999999999998E-3</v>
      </c>
      <c r="J65">
        <f t="shared" si="7"/>
        <v>1.0199999999999999E-2</v>
      </c>
      <c r="L65" s="1">
        <f t="shared" si="2"/>
        <v>-4675686.4305610815</v>
      </c>
      <c r="M65" s="1">
        <f t="shared" si="3"/>
        <v>10289033.250666993</v>
      </c>
      <c r="N65" s="4">
        <f t="shared" si="8"/>
        <v>5613346.8201059112</v>
      </c>
    </row>
    <row r="66" spans="1:14" x14ac:dyDescent="0.75">
      <c r="A66" s="3">
        <f>Rates!A62</f>
        <v>44438</v>
      </c>
      <c r="B66">
        <f>Rates!B62</f>
        <v>-0.43</v>
      </c>
      <c r="C66">
        <f>Rates!C62</f>
        <v>-0.4</v>
      </c>
      <c r="D66">
        <f t="shared" si="0"/>
        <v>-4.3E-3</v>
      </c>
      <c r="E66">
        <f t="shared" si="1"/>
        <v>-4.0000000000000001E-3</v>
      </c>
      <c r="G66" s="11">
        <f t="shared" si="4"/>
        <v>-1.0000000000000026E-4</v>
      </c>
      <c r="H66" s="11">
        <f t="shared" si="5"/>
        <v>-9.9999999999999829E-5</v>
      </c>
      <c r="I66">
        <f t="shared" si="6"/>
        <v>5.0999999999999995E-3</v>
      </c>
      <c r="J66">
        <f t="shared" si="7"/>
        <v>0.01</v>
      </c>
      <c r="L66" s="1">
        <f t="shared" si="2"/>
        <v>-4676151.6267038099</v>
      </c>
      <c r="M66" s="1">
        <f t="shared" si="3"/>
        <v>10293108.518772669</v>
      </c>
      <c r="N66" s="4">
        <f t="shared" si="8"/>
        <v>5616956.8920688592</v>
      </c>
    </row>
    <row r="67" spans="1:14" x14ac:dyDescent="0.75">
      <c r="A67" s="3">
        <f>Rates!A63</f>
        <v>44439</v>
      </c>
      <c r="B67">
        <f>Rates!B63</f>
        <v>-0.41</v>
      </c>
      <c r="C67">
        <f>Rates!C63</f>
        <v>-0.39</v>
      </c>
      <c r="D67">
        <f t="shared" si="0"/>
        <v>-4.0999999999999995E-3</v>
      </c>
      <c r="E67">
        <f t="shared" si="1"/>
        <v>-3.9000000000000003E-3</v>
      </c>
      <c r="G67" s="11">
        <f t="shared" si="4"/>
        <v>2.0000000000000052E-4</v>
      </c>
      <c r="H67" s="11">
        <f t="shared" si="5"/>
        <v>9.9999999999999829E-5</v>
      </c>
      <c r="I67">
        <f t="shared" si="6"/>
        <v>5.4000000000000003E-3</v>
      </c>
      <c r="J67">
        <f t="shared" si="7"/>
        <v>1.0199999999999999E-2</v>
      </c>
      <c r="L67" s="1">
        <f t="shared" si="2"/>
        <v>-4674756.3158941716</v>
      </c>
      <c r="M67" s="1">
        <f t="shared" si="3"/>
        <v>10289033.250666993</v>
      </c>
      <c r="N67" s="4">
        <f t="shared" si="8"/>
        <v>5614276.9347728211</v>
      </c>
    </row>
    <row r="68" spans="1:14" x14ac:dyDescent="0.75">
      <c r="A68" s="3">
        <f>Rates!A64</f>
        <v>44440</v>
      </c>
      <c r="B68">
        <f>Rates!B64</f>
        <v>-0.41</v>
      </c>
      <c r="C68">
        <f>Rates!C64</f>
        <v>-0.39</v>
      </c>
      <c r="D68">
        <f t="shared" si="0"/>
        <v>-4.0999999999999995E-3</v>
      </c>
      <c r="E68">
        <f t="shared" si="1"/>
        <v>-3.9000000000000003E-3</v>
      </c>
      <c r="G68" s="11">
        <f t="shared" si="4"/>
        <v>0</v>
      </c>
      <c r="H68" s="11">
        <f t="shared" si="5"/>
        <v>0</v>
      </c>
      <c r="I68">
        <f t="shared" si="6"/>
        <v>5.1999999999999998E-3</v>
      </c>
      <c r="J68">
        <f t="shared" si="7"/>
        <v>1.01E-2</v>
      </c>
      <c r="L68" s="1">
        <f t="shared" si="2"/>
        <v>-4675686.4305610815</v>
      </c>
      <c r="M68" s="1">
        <f t="shared" si="3"/>
        <v>10291070.582130874</v>
      </c>
      <c r="N68" s="4">
        <f t="shared" si="8"/>
        <v>5615384.1515697921</v>
      </c>
    </row>
    <row r="69" spans="1:14" x14ac:dyDescent="0.75">
      <c r="A69" s="3">
        <f>Rates!A65</f>
        <v>44441</v>
      </c>
      <c r="B69">
        <f>Rates!B65</f>
        <v>-0.43</v>
      </c>
      <c r="C69">
        <f>Rates!C65</f>
        <v>-0.39</v>
      </c>
      <c r="D69">
        <f t="shared" si="0"/>
        <v>-4.3E-3</v>
      </c>
      <c r="E69">
        <f t="shared" si="1"/>
        <v>-3.9000000000000003E-3</v>
      </c>
      <c r="G69" s="11">
        <f t="shared" si="4"/>
        <v>-2.0000000000000052E-4</v>
      </c>
      <c r="H69" s="11">
        <f t="shared" si="5"/>
        <v>0</v>
      </c>
      <c r="I69">
        <f t="shared" si="6"/>
        <v>4.9999999999999992E-3</v>
      </c>
      <c r="J69">
        <f t="shared" si="7"/>
        <v>1.01E-2</v>
      </c>
      <c r="L69" s="1">
        <f t="shared" si="2"/>
        <v>-4676616.9154228857</v>
      </c>
      <c r="M69" s="1">
        <f t="shared" si="3"/>
        <v>10291070.582130874</v>
      </c>
      <c r="N69" s="4">
        <f t="shared" si="8"/>
        <v>5614453.6667079879</v>
      </c>
    </row>
    <row r="70" spans="1:14" x14ac:dyDescent="0.75">
      <c r="A70" s="3">
        <f>Rates!A66</f>
        <v>44442</v>
      </c>
      <c r="B70">
        <f>Rates!B66</f>
        <v>-0.43</v>
      </c>
      <c r="C70">
        <f>Rates!C66</f>
        <v>-0.39</v>
      </c>
      <c r="D70">
        <f t="shared" si="0"/>
        <v>-4.3E-3</v>
      </c>
      <c r="E70">
        <f t="shared" si="1"/>
        <v>-3.9000000000000003E-3</v>
      </c>
      <c r="G70" s="11">
        <f t="shared" si="4"/>
        <v>0</v>
      </c>
      <c r="H70" s="11">
        <f t="shared" si="5"/>
        <v>0</v>
      </c>
      <c r="I70">
        <f t="shared" si="6"/>
        <v>5.1999999999999998E-3</v>
      </c>
      <c r="J70">
        <f t="shared" si="7"/>
        <v>1.01E-2</v>
      </c>
      <c r="L70" s="1">
        <f t="shared" si="2"/>
        <v>-4675686.4305610815</v>
      </c>
      <c r="M70" s="1">
        <f t="shared" si="3"/>
        <v>10291070.582130874</v>
      </c>
      <c r="N70" s="4">
        <f t="shared" si="8"/>
        <v>5615384.1515697921</v>
      </c>
    </row>
    <row r="71" spans="1:14" x14ac:dyDescent="0.75">
      <c r="A71" s="3">
        <f>Rates!A67</f>
        <v>44445</v>
      </c>
      <c r="B71">
        <f>Rates!B67</f>
        <v>-0.43</v>
      </c>
      <c r="C71">
        <f>Rates!C67</f>
        <v>-0.38</v>
      </c>
      <c r="D71">
        <f t="shared" si="0"/>
        <v>-4.3E-3</v>
      </c>
      <c r="E71">
        <f t="shared" si="1"/>
        <v>-3.8E-3</v>
      </c>
      <c r="G71" s="11">
        <f t="shared" si="4"/>
        <v>0</v>
      </c>
      <c r="H71" s="11">
        <f t="shared" si="5"/>
        <v>1.0000000000000026E-4</v>
      </c>
      <c r="I71">
        <f t="shared" si="6"/>
        <v>5.1999999999999998E-3</v>
      </c>
      <c r="J71">
        <f t="shared" si="7"/>
        <v>1.0200000000000001E-2</v>
      </c>
      <c r="L71" s="1">
        <f t="shared" si="2"/>
        <v>-4675686.4305610815</v>
      </c>
      <c r="M71" s="1">
        <f t="shared" si="3"/>
        <v>10289033.250666993</v>
      </c>
      <c r="N71" s="4">
        <f t="shared" si="8"/>
        <v>5613346.8201059112</v>
      </c>
    </row>
    <row r="72" spans="1:14" x14ac:dyDescent="0.75">
      <c r="A72" s="3">
        <f>Rates!A68</f>
        <v>44446</v>
      </c>
      <c r="B72">
        <f>Rates!B68</f>
        <v>-0.43</v>
      </c>
      <c r="C72">
        <f>Rates!C68</f>
        <v>-0.38</v>
      </c>
      <c r="D72">
        <f t="shared" ref="D72:D135" si="9">B72/100</f>
        <v>-4.3E-3</v>
      </c>
      <c r="E72">
        <f t="shared" ref="E72:E135" si="10">C72/100</f>
        <v>-3.8E-3</v>
      </c>
      <c r="G72" s="11">
        <f t="shared" si="4"/>
        <v>0</v>
      </c>
      <c r="H72" s="11">
        <f t="shared" si="5"/>
        <v>0</v>
      </c>
      <c r="I72">
        <f t="shared" si="6"/>
        <v>5.1999999999999998E-3</v>
      </c>
      <c r="J72">
        <f t="shared" si="7"/>
        <v>1.01E-2</v>
      </c>
      <c r="L72" s="1">
        <f t="shared" si="2"/>
        <v>-4675686.4305610815</v>
      </c>
      <c r="M72" s="1">
        <f t="shared" si="3"/>
        <v>10291070.582130874</v>
      </c>
      <c r="N72" s="4">
        <f t="shared" si="8"/>
        <v>5615384.1515697921</v>
      </c>
    </row>
    <row r="73" spans="1:14" x14ac:dyDescent="0.75">
      <c r="A73" s="3">
        <f>Rates!A69</f>
        <v>44447</v>
      </c>
      <c r="B73">
        <f>Rates!B69</f>
        <v>-0.42</v>
      </c>
      <c r="C73">
        <f>Rates!C69</f>
        <v>-0.38</v>
      </c>
      <c r="D73">
        <f t="shared" si="9"/>
        <v>-4.1999999999999997E-3</v>
      </c>
      <c r="E73">
        <f t="shared" si="10"/>
        <v>-3.8E-3</v>
      </c>
      <c r="G73" s="11">
        <f t="shared" si="4"/>
        <v>1.0000000000000026E-4</v>
      </c>
      <c r="H73" s="11">
        <f t="shared" si="5"/>
        <v>0</v>
      </c>
      <c r="I73">
        <f t="shared" si="6"/>
        <v>5.3E-3</v>
      </c>
      <c r="J73">
        <f t="shared" si="7"/>
        <v>1.01E-2</v>
      </c>
      <c r="L73" s="1">
        <f t="shared" ref="L73:L136" si="11">L$6/(1+I73)</f>
        <v>-4675221.3269670745</v>
      </c>
      <c r="M73" s="1">
        <f t="shared" ref="M73:M136" si="12">M$6/(1+J73)^2</f>
        <v>10291070.582130874</v>
      </c>
      <c r="N73" s="4">
        <f t="shared" ref="N73:N136" si="13">SUM(L73:M73)</f>
        <v>5615849.255163799</v>
      </c>
    </row>
    <row r="74" spans="1:14" x14ac:dyDescent="0.75">
      <c r="A74" s="3">
        <f>Rates!A70</f>
        <v>44448</v>
      </c>
      <c r="B74">
        <f>Rates!B70</f>
        <v>-0.42</v>
      </c>
      <c r="C74">
        <f>Rates!C70</f>
        <v>-0.37</v>
      </c>
      <c r="D74">
        <f t="shared" si="9"/>
        <v>-4.1999999999999997E-3</v>
      </c>
      <c r="E74">
        <f t="shared" si="10"/>
        <v>-3.7000000000000002E-3</v>
      </c>
      <c r="G74" s="11">
        <f t="shared" ref="G74:G137" si="14">D74-D73</f>
        <v>0</v>
      </c>
      <c r="H74" s="11">
        <f t="shared" ref="H74:H137" si="15">E74-E73</f>
        <v>9.9999999999999829E-5</v>
      </c>
      <c r="I74">
        <f t="shared" ref="I74:I137" si="16">G74+I$6</f>
        <v>5.1999999999999998E-3</v>
      </c>
      <c r="J74">
        <f t="shared" ref="J74:J137" si="17">H74+J$6</f>
        <v>1.0199999999999999E-2</v>
      </c>
      <c r="L74" s="1">
        <f t="shared" si="11"/>
        <v>-4675686.4305610815</v>
      </c>
      <c r="M74" s="1">
        <f t="shared" si="12"/>
        <v>10289033.250666993</v>
      </c>
      <c r="N74" s="4">
        <f t="shared" si="13"/>
        <v>5613346.8201059112</v>
      </c>
    </row>
    <row r="75" spans="1:14" x14ac:dyDescent="0.75">
      <c r="A75" s="3">
        <f>Rates!A71</f>
        <v>44449</v>
      </c>
      <c r="B75">
        <f>Rates!B71</f>
        <v>-0.42</v>
      </c>
      <c r="C75">
        <f>Rates!C71</f>
        <v>-0.38</v>
      </c>
      <c r="D75">
        <f t="shared" si="9"/>
        <v>-4.1999999999999997E-3</v>
      </c>
      <c r="E75">
        <f t="shared" si="10"/>
        <v>-3.8E-3</v>
      </c>
      <c r="G75" s="11">
        <f t="shared" si="14"/>
        <v>0</v>
      </c>
      <c r="H75" s="11">
        <f t="shared" si="15"/>
        <v>-9.9999999999999829E-5</v>
      </c>
      <c r="I75">
        <f t="shared" si="16"/>
        <v>5.1999999999999998E-3</v>
      </c>
      <c r="J75">
        <f t="shared" si="17"/>
        <v>0.01</v>
      </c>
      <c r="L75" s="1">
        <f t="shared" si="11"/>
        <v>-4675686.4305610815</v>
      </c>
      <c r="M75" s="1">
        <f t="shared" si="12"/>
        <v>10293108.518772669</v>
      </c>
      <c r="N75" s="4">
        <f t="shared" si="13"/>
        <v>5617422.0882115876</v>
      </c>
    </row>
    <row r="76" spans="1:14" x14ac:dyDescent="0.75">
      <c r="A76" s="3">
        <f>Rates!A72</f>
        <v>44452</v>
      </c>
      <c r="B76">
        <f>Rates!B72</f>
        <v>-0.42</v>
      </c>
      <c r="C76">
        <f>Rates!C72</f>
        <v>-0.37</v>
      </c>
      <c r="D76">
        <f t="shared" si="9"/>
        <v>-4.1999999999999997E-3</v>
      </c>
      <c r="E76">
        <f t="shared" si="10"/>
        <v>-3.7000000000000002E-3</v>
      </c>
      <c r="G76" s="11">
        <f t="shared" si="14"/>
        <v>0</v>
      </c>
      <c r="H76" s="11">
        <f t="shared" si="15"/>
        <v>9.9999999999999829E-5</v>
      </c>
      <c r="I76">
        <f t="shared" si="16"/>
        <v>5.1999999999999998E-3</v>
      </c>
      <c r="J76">
        <f t="shared" si="17"/>
        <v>1.0199999999999999E-2</v>
      </c>
      <c r="L76" s="1">
        <f t="shared" si="11"/>
        <v>-4675686.4305610815</v>
      </c>
      <c r="M76" s="1">
        <f t="shared" si="12"/>
        <v>10289033.250666993</v>
      </c>
      <c r="N76" s="4">
        <f t="shared" si="13"/>
        <v>5613346.8201059112</v>
      </c>
    </row>
    <row r="77" spans="1:14" x14ac:dyDescent="0.75">
      <c r="A77" s="3">
        <f>Rates!A73</f>
        <v>44453</v>
      </c>
      <c r="B77">
        <f>Rates!B73</f>
        <v>-0.42</v>
      </c>
      <c r="C77">
        <f>Rates!C73</f>
        <v>-0.37</v>
      </c>
      <c r="D77">
        <f t="shared" si="9"/>
        <v>-4.1999999999999997E-3</v>
      </c>
      <c r="E77">
        <f t="shared" si="10"/>
        <v>-3.7000000000000002E-3</v>
      </c>
      <c r="G77" s="11">
        <f t="shared" si="14"/>
        <v>0</v>
      </c>
      <c r="H77" s="11">
        <f t="shared" si="15"/>
        <v>0</v>
      </c>
      <c r="I77">
        <f t="shared" si="16"/>
        <v>5.1999999999999998E-3</v>
      </c>
      <c r="J77">
        <f t="shared" si="17"/>
        <v>1.01E-2</v>
      </c>
      <c r="L77" s="1">
        <f t="shared" si="11"/>
        <v>-4675686.4305610815</v>
      </c>
      <c r="M77" s="1">
        <f t="shared" si="12"/>
        <v>10291070.582130874</v>
      </c>
      <c r="N77" s="4">
        <f t="shared" si="13"/>
        <v>5615384.1515697921</v>
      </c>
    </row>
    <row r="78" spans="1:14" x14ac:dyDescent="0.75">
      <c r="A78" s="3">
        <f>Rates!A74</f>
        <v>44454</v>
      </c>
      <c r="B78">
        <f>Rates!B74</f>
        <v>-0.42</v>
      </c>
      <c r="C78">
        <f>Rates!C74</f>
        <v>-0.37</v>
      </c>
      <c r="D78">
        <f t="shared" si="9"/>
        <v>-4.1999999999999997E-3</v>
      </c>
      <c r="E78">
        <f t="shared" si="10"/>
        <v>-3.7000000000000002E-3</v>
      </c>
      <c r="G78" s="11">
        <f t="shared" si="14"/>
        <v>0</v>
      </c>
      <c r="H78" s="11">
        <f t="shared" si="15"/>
        <v>0</v>
      </c>
      <c r="I78">
        <f t="shared" si="16"/>
        <v>5.1999999999999998E-3</v>
      </c>
      <c r="J78">
        <f t="shared" si="17"/>
        <v>1.01E-2</v>
      </c>
      <c r="L78" s="1">
        <f t="shared" si="11"/>
        <v>-4675686.4305610815</v>
      </c>
      <c r="M78" s="1">
        <f t="shared" si="12"/>
        <v>10291070.582130874</v>
      </c>
      <c r="N78" s="14">
        <f t="shared" si="13"/>
        <v>5615384.1515697921</v>
      </c>
    </row>
    <row r="79" spans="1:14" x14ac:dyDescent="0.75">
      <c r="A79" s="3">
        <f>Rates!A75</f>
        <v>44455</v>
      </c>
      <c r="B79">
        <f>Rates!B75</f>
        <v>-0.43</v>
      </c>
      <c r="C79">
        <f>Rates!C75</f>
        <v>-0.37</v>
      </c>
      <c r="D79">
        <f t="shared" si="9"/>
        <v>-4.3E-3</v>
      </c>
      <c r="E79">
        <f t="shared" si="10"/>
        <v>-3.7000000000000002E-3</v>
      </c>
      <c r="G79" s="11">
        <f t="shared" si="14"/>
        <v>-1.0000000000000026E-4</v>
      </c>
      <c r="H79" s="11">
        <f t="shared" si="15"/>
        <v>0</v>
      </c>
      <c r="I79">
        <f t="shared" si="16"/>
        <v>5.0999999999999995E-3</v>
      </c>
      <c r="J79">
        <f t="shared" si="17"/>
        <v>1.01E-2</v>
      </c>
      <c r="L79" s="1">
        <f t="shared" si="11"/>
        <v>-4676151.6267038099</v>
      </c>
      <c r="M79" s="1">
        <f t="shared" si="12"/>
        <v>10291070.582130874</v>
      </c>
      <c r="N79" s="4">
        <f t="shared" si="13"/>
        <v>5614918.9554270636</v>
      </c>
    </row>
    <row r="80" spans="1:14" x14ac:dyDescent="0.75">
      <c r="A80" s="3">
        <f>Rates!A76</f>
        <v>44456</v>
      </c>
      <c r="B80">
        <f>Rates!B76</f>
        <v>-0.43</v>
      </c>
      <c r="C80">
        <f>Rates!C76</f>
        <v>-0.37</v>
      </c>
      <c r="D80">
        <f t="shared" si="9"/>
        <v>-4.3E-3</v>
      </c>
      <c r="E80">
        <f t="shared" si="10"/>
        <v>-3.7000000000000002E-3</v>
      </c>
      <c r="G80" s="11">
        <f t="shared" si="14"/>
        <v>0</v>
      </c>
      <c r="H80" s="11">
        <f t="shared" si="15"/>
        <v>0</v>
      </c>
      <c r="I80">
        <f t="shared" si="16"/>
        <v>5.1999999999999998E-3</v>
      </c>
      <c r="J80">
        <f t="shared" si="17"/>
        <v>1.01E-2</v>
      </c>
      <c r="L80" s="1">
        <f t="shared" si="11"/>
        <v>-4675686.4305610815</v>
      </c>
      <c r="M80" s="1">
        <f t="shared" si="12"/>
        <v>10291070.582130874</v>
      </c>
      <c r="N80" s="4">
        <f t="shared" si="13"/>
        <v>5615384.1515697921</v>
      </c>
    </row>
    <row r="81" spans="1:14" x14ac:dyDescent="0.75">
      <c r="A81" s="3">
        <f>Rates!A77</f>
        <v>44459</v>
      </c>
      <c r="B81">
        <f>Rates!B77</f>
        <v>-0.42</v>
      </c>
      <c r="C81">
        <f>Rates!C77</f>
        <v>-0.36</v>
      </c>
      <c r="D81">
        <f t="shared" si="9"/>
        <v>-4.1999999999999997E-3</v>
      </c>
      <c r="E81">
        <f t="shared" si="10"/>
        <v>-3.5999999999999999E-3</v>
      </c>
      <c r="G81" s="11">
        <f t="shared" si="14"/>
        <v>1.0000000000000026E-4</v>
      </c>
      <c r="H81" s="11">
        <f t="shared" si="15"/>
        <v>1.0000000000000026E-4</v>
      </c>
      <c r="I81">
        <f t="shared" si="16"/>
        <v>5.3E-3</v>
      </c>
      <c r="J81">
        <f t="shared" si="17"/>
        <v>1.0200000000000001E-2</v>
      </c>
      <c r="L81" s="1">
        <f t="shared" si="11"/>
        <v>-4675221.3269670745</v>
      </c>
      <c r="M81" s="1">
        <f t="shared" si="12"/>
        <v>10289033.250666993</v>
      </c>
      <c r="N81" s="4">
        <f t="shared" si="13"/>
        <v>5613811.9236999182</v>
      </c>
    </row>
    <row r="82" spans="1:14" x14ac:dyDescent="0.75">
      <c r="A82" s="3">
        <f>Rates!A78</f>
        <v>44460</v>
      </c>
      <c r="B82">
        <f>Rates!B78</f>
        <v>-0.42</v>
      </c>
      <c r="C82">
        <f>Rates!C78</f>
        <v>-0.36</v>
      </c>
      <c r="D82">
        <f t="shared" si="9"/>
        <v>-4.1999999999999997E-3</v>
      </c>
      <c r="E82">
        <f t="shared" si="10"/>
        <v>-3.5999999999999999E-3</v>
      </c>
      <c r="G82" s="11">
        <f t="shared" si="14"/>
        <v>0</v>
      </c>
      <c r="H82" s="11">
        <f t="shared" si="15"/>
        <v>0</v>
      </c>
      <c r="I82">
        <f t="shared" si="16"/>
        <v>5.1999999999999998E-3</v>
      </c>
      <c r="J82">
        <f t="shared" si="17"/>
        <v>1.01E-2</v>
      </c>
      <c r="L82" s="1">
        <f t="shared" si="11"/>
        <v>-4675686.4305610815</v>
      </c>
      <c r="M82" s="1">
        <f t="shared" si="12"/>
        <v>10291070.582130874</v>
      </c>
      <c r="N82" s="4">
        <f t="shared" si="13"/>
        <v>5615384.1515697921</v>
      </c>
    </row>
    <row r="83" spans="1:14" x14ac:dyDescent="0.75">
      <c r="A83" s="3">
        <f>Rates!A79</f>
        <v>44461</v>
      </c>
      <c r="B83">
        <f>Rates!B79</f>
        <v>-0.42</v>
      </c>
      <c r="C83">
        <f>Rates!C79</f>
        <v>-0.36</v>
      </c>
      <c r="D83">
        <f t="shared" si="9"/>
        <v>-4.1999999999999997E-3</v>
      </c>
      <c r="E83">
        <f t="shared" si="10"/>
        <v>-3.5999999999999999E-3</v>
      </c>
      <c r="G83" s="11">
        <f t="shared" si="14"/>
        <v>0</v>
      </c>
      <c r="H83" s="11">
        <f t="shared" si="15"/>
        <v>0</v>
      </c>
      <c r="I83">
        <f t="shared" si="16"/>
        <v>5.1999999999999998E-3</v>
      </c>
      <c r="J83">
        <f t="shared" si="17"/>
        <v>1.01E-2</v>
      </c>
      <c r="L83" s="1">
        <f t="shared" si="11"/>
        <v>-4675686.4305610815</v>
      </c>
      <c r="M83" s="1">
        <f t="shared" si="12"/>
        <v>10291070.582130874</v>
      </c>
      <c r="N83" s="4">
        <f t="shared" si="13"/>
        <v>5615384.1515697921</v>
      </c>
    </row>
    <row r="84" spans="1:14" x14ac:dyDescent="0.75">
      <c r="A84" s="3">
        <f>Rates!A80</f>
        <v>44462</v>
      </c>
      <c r="B84">
        <f>Rates!B80</f>
        <v>-0.42</v>
      </c>
      <c r="C84">
        <f>Rates!C80</f>
        <v>-0.36</v>
      </c>
      <c r="D84">
        <f t="shared" si="9"/>
        <v>-4.1999999999999997E-3</v>
      </c>
      <c r="E84">
        <f t="shared" si="10"/>
        <v>-3.5999999999999999E-3</v>
      </c>
      <c r="G84" s="11">
        <f t="shared" si="14"/>
        <v>0</v>
      </c>
      <c r="H84" s="11">
        <f t="shared" si="15"/>
        <v>0</v>
      </c>
      <c r="I84">
        <f t="shared" si="16"/>
        <v>5.1999999999999998E-3</v>
      </c>
      <c r="J84">
        <f t="shared" si="17"/>
        <v>1.01E-2</v>
      </c>
      <c r="L84" s="1">
        <f t="shared" si="11"/>
        <v>-4675686.4305610815</v>
      </c>
      <c r="M84" s="1">
        <f t="shared" si="12"/>
        <v>10291070.582130874</v>
      </c>
      <c r="N84" s="4">
        <f t="shared" si="13"/>
        <v>5615384.1515697921</v>
      </c>
    </row>
    <row r="85" spans="1:14" x14ac:dyDescent="0.75">
      <c r="A85" s="3">
        <f>Rates!A81</f>
        <v>44463</v>
      </c>
      <c r="B85">
        <f>Rates!B81</f>
        <v>-0.42</v>
      </c>
      <c r="C85">
        <f>Rates!C81</f>
        <v>-0.35</v>
      </c>
      <c r="D85">
        <f t="shared" si="9"/>
        <v>-4.1999999999999997E-3</v>
      </c>
      <c r="E85">
        <f t="shared" si="10"/>
        <v>-3.4999999999999996E-3</v>
      </c>
      <c r="G85" s="11">
        <f t="shared" si="14"/>
        <v>0</v>
      </c>
      <c r="H85" s="11">
        <f t="shared" si="15"/>
        <v>1.0000000000000026E-4</v>
      </c>
      <c r="I85">
        <f t="shared" si="16"/>
        <v>5.1999999999999998E-3</v>
      </c>
      <c r="J85">
        <f t="shared" si="17"/>
        <v>1.0200000000000001E-2</v>
      </c>
      <c r="L85" s="1">
        <f t="shared" si="11"/>
        <v>-4675686.4305610815</v>
      </c>
      <c r="M85" s="1">
        <f t="shared" si="12"/>
        <v>10289033.250666993</v>
      </c>
      <c r="N85" s="4">
        <f t="shared" si="13"/>
        <v>5613346.8201059112</v>
      </c>
    </row>
    <row r="86" spans="1:14" x14ac:dyDescent="0.75">
      <c r="A86" s="3">
        <f>Rates!A82</f>
        <v>44466</v>
      </c>
      <c r="B86">
        <f>Rates!B82</f>
        <v>-0.42</v>
      </c>
      <c r="C86">
        <f>Rates!C82</f>
        <v>-0.35</v>
      </c>
      <c r="D86">
        <f t="shared" si="9"/>
        <v>-4.1999999999999997E-3</v>
      </c>
      <c r="E86">
        <f t="shared" si="10"/>
        <v>-3.4999999999999996E-3</v>
      </c>
      <c r="G86" s="11">
        <f t="shared" si="14"/>
        <v>0</v>
      </c>
      <c r="H86" s="11">
        <f t="shared" si="15"/>
        <v>0</v>
      </c>
      <c r="I86">
        <f t="shared" si="16"/>
        <v>5.1999999999999998E-3</v>
      </c>
      <c r="J86">
        <f t="shared" si="17"/>
        <v>1.01E-2</v>
      </c>
      <c r="L86" s="1">
        <f t="shared" si="11"/>
        <v>-4675686.4305610815</v>
      </c>
      <c r="M86" s="1">
        <f t="shared" si="12"/>
        <v>10291070.582130874</v>
      </c>
      <c r="N86" s="4">
        <f t="shared" si="13"/>
        <v>5615384.1515697921</v>
      </c>
    </row>
    <row r="87" spans="1:14" x14ac:dyDescent="0.75">
      <c r="A87" s="3">
        <f>Rates!A83</f>
        <v>44467</v>
      </c>
      <c r="B87">
        <f>Rates!B83</f>
        <v>-0.42</v>
      </c>
      <c r="C87">
        <f>Rates!C83</f>
        <v>-0.35</v>
      </c>
      <c r="D87">
        <f t="shared" si="9"/>
        <v>-4.1999999999999997E-3</v>
      </c>
      <c r="E87">
        <f t="shared" si="10"/>
        <v>-3.4999999999999996E-3</v>
      </c>
      <c r="G87" s="11">
        <f t="shared" si="14"/>
        <v>0</v>
      </c>
      <c r="H87" s="11">
        <f t="shared" si="15"/>
        <v>0</v>
      </c>
      <c r="I87">
        <f t="shared" si="16"/>
        <v>5.1999999999999998E-3</v>
      </c>
      <c r="J87">
        <f t="shared" si="17"/>
        <v>1.01E-2</v>
      </c>
      <c r="L87" s="1">
        <f t="shared" si="11"/>
        <v>-4675686.4305610815</v>
      </c>
      <c r="M87" s="1">
        <f t="shared" si="12"/>
        <v>10291070.582130874</v>
      </c>
      <c r="N87" s="4">
        <f t="shared" si="13"/>
        <v>5615384.1515697921</v>
      </c>
    </row>
    <row r="88" spans="1:14" x14ac:dyDescent="0.75">
      <c r="A88" s="3">
        <f>Rates!A84</f>
        <v>44468</v>
      </c>
      <c r="B88">
        <f>Rates!B84</f>
        <v>-0.41</v>
      </c>
      <c r="C88">
        <f>Rates!C84</f>
        <v>-0.34</v>
      </c>
      <c r="D88">
        <f t="shared" si="9"/>
        <v>-4.0999999999999995E-3</v>
      </c>
      <c r="E88">
        <f t="shared" si="10"/>
        <v>-3.4000000000000002E-3</v>
      </c>
      <c r="G88" s="11">
        <f t="shared" si="14"/>
        <v>1.0000000000000026E-4</v>
      </c>
      <c r="H88" s="11">
        <f t="shared" si="15"/>
        <v>9.9999999999999395E-5</v>
      </c>
      <c r="I88">
        <f t="shared" si="16"/>
        <v>5.3E-3</v>
      </c>
      <c r="J88">
        <f t="shared" si="17"/>
        <v>1.0199999999999999E-2</v>
      </c>
      <c r="L88" s="1">
        <f t="shared" si="11"/>
        <v>-4675221.3269670745</v>
      </c>
      <c r="M88" s="1">
        <f t="shared" si="12"/>
        <v>10289033.250666993</v>
      </c>
      <c r="N88" s="4">
        <f t="shared" si="13"/>
        <v>5613811.9236999182</v>
      </c>
    </row>
    <row r="89" spans="1:14" x14ac:dyDescent="0.75">
      <c r="A89" s="3">
        <f>Rates!A85</f>
        <v>44469</v>
      </c>
      <c r="B89">
        <f>Rates!B85</f>
        <v>-0.41</v>
      </c>
      <c r="C89">
        <f>Rates!C85</f>
        <v>-0.34</v>
      </c>
      <c r="D89">
        <f t="shared" si="9"/>
        <v>-4.0999999999999995E-3</v>
      </c>
      <c r="E89">
        <f t="shared" si="10"/>
        <v>-3.4000000000000002E-3</v>
      </c>
      <c r="G89" s="11">
        <f t="shared" si="14"/>
        <v>0</v>
      </c>
      <c r="H89" s="11">
        <f t="shared" si="15"/>
        <v>0</v>
      </c>
      <c r="I89">
        <f t="shared" si="16"/>
        <v>5.1999999999999998E-3</v>
      </c>
      <c r="J89">
        <f t="shared" si="17"/>
        <v>1.01E-2</v>
      </c>
      <c r="L89" s="1">
        <f t="shared" si="11"/>
        <v>-4675686.4305610815</v>
      </c>
      <c r="M89" s="1">
        <f t="shared" si="12"/>
        <v>10291070.582130874</v>
      </c>
      <c r="N89" s="4">
        <f t="shared" si="13"/>
        <v>5615384.1515697921</v>
      </c>
    </row>
    <row r="90" spans="1:14" x14ac:dyDescent="0.75">
      <c r="A90" s="3">
        <f>Rates!A86</f>
        <v>44470</v>
      </c>
      <c r="B90">
        <f>Rates!B86</f>
        <v>-0.41</v>
      </c>
      <c r="C90">
        <f>Rates!C86</f>
        <v>-0.34</v>
      </c>
      <c r="D90">
        <f t="shared" si="9"/>
        <v>-4.0999999999999995E-3</v>
      </c>
      <c r="E90">
        <f t="shared" si="10"/>
        <v>-3.4000000000000002E-3</v>
      </c>
      <c r="G90" s="11">
        <f t="shared" si="14"/>
        <v>0</v>
      </c>
      <c r="H90" s="11">
        <f t="shared" si="15"/>
        <v>0</v>
      </c>
      <c r="I90">
        <f t="shared" si="16"/>
        <v>5.1999999999999998E-3</v>
      </c>
      <c r="J90">
        <f t="shared" si="17"/>
        <v>1.01E-2</v>
      </c>
      <c r="L90" s="1">
        <f t="shared" si="11"/>
        <v>-4675686.4305610815</v>
      </c>
      <c r="M90" s="1">
        <f t="shared" si="12"/>
        <v>10291070.582130874</v>
      </c>
      <c r="N90" s="4">
        <f t="shared" si="13"/>
        <v>5615384.1515697921</v>
      </c>
    </row>
    <row r="91" spans="1:14" x14ac:dyDescent="0.75">
      <c r="A91" s="3">
        <f>Rates!A87</f>
        <v>44473</v>
      </c>
      <c r="B91">
        <f>Rates!B87</f>
        <v>-0.41</v>
      </c>
      <c r="C91">
        <f>Rates!C87</f>
        <v>-0.35</v>
      </c>
      <c r="D91">
        <f t="shared" si="9"/>
        <v>-4.0999999999999995E-3</v>
      </c>
      <c r="E91">
        <f t="shared" si="10"/>
        <v>-3.4999999999999996E-3</v>
      </c>
      <c r="G91" s="11">
        <f t="shared" si="14"/>
        <v>0</v>
      </c>
      <c r="H91" s="11">
        <f t="shared" si="15"/>
        <v>-9.9999999999999395E-5</v>
      </c>
      <c r="I91">
        <f t="shared" si="16"/>
        <v>5.1999999999999998E-3</v>
      </c>
      <c r="J91">
        <f t="shared" si="17"/>
        <v>0.01</v>
      </c>
      <c r="L91" s="1">
        <f t="shared" si="11"/>
        <v>-4675686.4305610815</v>
      </c>
      <c r="M91" s="1">
        <f t="shared" si="12"/>
        <v>10293108.518772669</v>
      </c>
      <c r="N91" s="4">
        <f t="shared" si="13"/>
        <v>5617422.0882115876</v>
      </c>
    </row>
    <row r="92" spans="1:14" x14ac:dyDescent="0.75">
      <c r="A92" s="3">
        <f>Rates!A88</f>
        <v>44474</v>
      </c>
      <c r="B92">
        <f>Rates!B88</f>
        <v>-0.41</v>
      </c>
      <c r="C92">
        <f>Rates!C88</f>
        <v>-0.35</v>
      </c>
      <c r="D92">
        <f t="shared" si="9"/>
        <v>-4.0999999999999995E-3</v>
      </c>
      <c r="E92">
        <f t="shared" si="10"/>
        <v>-3.4999999999999996E-3</v>
      </c>
      <c r="G92" s="11">
        <f t="shared" si="14"/>
        <v>0</v>
      </c>
      <c r="H92" s="11">
        <f t="shared" si="15"/>
        <v>0</v>
      </c>
      <c r="I92">
        <f t="shared" si="16"/>
        <v>5.1999999999999998E-3</v>
      </c>
      <c r="J92">
        <f t="shared" si="17"/>
        <v>1.01E-2</v>
      </c>
      <c r="L92" s="1">
        <f t="shared" si="11"/>
        <v>-4675686.4305610815</v>
      </c>
      <c r="M92" s="1">
        <f t="shared" si="12"/>
        <v>10291070.582130874</v>
      </c>
      <c r="N92" s="4">
        <f t="shared" si="13"/>
        <v>5615384.1515697921</v>
      </c>
    </row>
    <row r="93" spans="1:14" x14ac:dyDescent="0.75">
      <c r="A93" s="3">
        <f>Rates!A89</f>
        <v>44475</v>
      </c>
      <c r="B93">
        <f>Rates!B89</f>
        <v>-0.41</v>
      </c>
      <c r="C93">
        <f>Rates!C89</f>
        <v>-0.34</v>
      </c>
      <c r="D93">
        <f t="shared" si="9"/>
        <v>-4.0999999999999995E-3</v>
      </c>
      <c r="E93">
        <f t="shared" si="10"/>
        <v>-3.4000000000000002E-3</v>
      </c>
      <c r="G93" s="11">
        <f t="shared" si="14"/>
        <v>0</v>
      </c>
      <c r="H93" s="11">
        <f t="shared" si="15"/>
        <v>9.9999999999999395E-5</v>
      </c>
      <c r="I93">
        <f t="shared" si="16"/>
        <v>5.1999999999999998E-3</v>
      </c>
      <c r="J93">
        <f t="shared" si="17"/>
        <v>1.0199999999999999E-2</v>
      </c>
      <c r="L93" s="1">
        <f t="shared" si="11"/>
        <v>-4675686.4305610815</v>
      </c>
      <c r="M93" s="1">
        <f t="shared" si="12"/>
        <v>10289033.250666993</v>
      </c>
      <c r="N93" s="4">
        <f t="shared" si="13"/>
        <v>5613346.8201059112</v>
      </c>
    </row>
    <row r="94" spans="1:14" x14ac:dyDescent="0.75">
      <c r="A94" s="3">
        <f>Rates!A90</f>
        <v>44476</v>
      </c>
      <c r="B94">
        <f>Rates!B90</f>
        <v>-0.42</v>
      </c>
      <c r="C94">
        <f>Rates!C90</f>
        <v>-0.35</v>
      </c>
      <c r="D94">
        <f t="shared" si="9"/>
        <v>-4.1999999999999997E-3</v>
      </c>
      <c r="E94">
        <f t="shared" si="10"/>
        <v>-3.4999999999999996E-3</v>
      </c>
      <c r="G94" s="11">
        <f t="shared" si="14"/>
        <v>-1.0000000000000026E-4</v>
      </c>
      <c r="H94" s="11">
        <f t="shared" si="15"/>
        <v>-9.9999999999999395E-5</v>
      </c>
      <c r="I94">
        <f t="shared" si="16"/>
        <v>5.0999999999999995E-3</v>
      </c>
      <c r="J94">
        <f t="shared" si="17"/>
        <v>0.01</v>
      </c>
      <c r="L94" s="1">
        <f t="shared" si="11"/>
        <v>-4676151.6267038099</v>
      </c>
      <c r="M94" s="1">
        <f t="shared" si="12"/>
        <v>10293108.518772669</v>
      </c>
      <c r="N94" s="4">
        <f t="shared" si="13"/>
        <v>5616956.8920688592</v>
      </c>
    </row>
    <row r="95" spans="1:14" x14ac:dyDescent="0.75">
      <c r="A95" s="3">
        <f>Rates!A91</f>
        <v>44477</v>
      </c>
      <c r="B95">
        <f>Rates!B91</f>
        <v>-0.41</v>
      </c>
      <c r="C95">
        <f>Rates!C91</f>
        <v>-0.34</v>
      </c>
      <c r="D95">
        <f t="shared" si="9"/>
        <v>-4.0999999999999995E-3</v>
      </c>
      <c r="E95">
        <f t="shared" si="10"/>
        <v>-3.4000000000000002E-3</v>
      </c>
      <c r="G95" s="11">
        <f t="shared" si="14"/>
        <v>1.0000000000000026E-4</v>
      </c>
      <c r="H95" s="11">
        <f t="shared" si="15"/>
        <v>9.9999999999999395E-5</v>
      </c>
      <c r="I95">
        <f t="shared" si="16"/>
        <v>5.3E-3</v>
      </c>
      <c r="J95">
        <f t="shared" si="17"/>
        <v>1.0199999999999999E-2</v>
      </c>
      <c r="L95" s="1">
        <f t="shared" si="11"/>
        <v>-4675221.3269670745</v>
      </c>
      <c r="M95" s="1">
        <f t="shared" si="12"/>
        <v>10289033.250666993</v>
      </c>
      <c r="N95" s="4">
        <f t="shared" si="13"/>
        <v>5613811.9236999182</v>
      </c>
    </row>
    <row r="96" spans="1:14" x14ac:dyDescent="0.75">
      <c r="A96" s="3">
        <f>Rates!A92</f>
        <v>44480</v>
      </c>
      <c r="B96">
        <f>Rates!B92</f>
        <v>-0.4</v>
      </c>
      <c r="C96">
        <f>Rates!C92</f>
        <v>-0.32</v>
      </c>
      <c r="D96">
        <f t="shared" si="9"/>
        <v>-4.0000000000000001E-3</v>
      </c>
      <c r="E96">
        <f t="shared" si="10"/>
        <v>-3.2000000000000002E-3</v>
      </c>
      <c r="G96" s="11">
        <f t="shared" si="14"/>
        <v>9.9999999999999395E-5</v>
      </c>
      <c r="H96" s="11">
        <f t="shared" si="15"/>
        <v>2.0000000000000009E-4</v>
      </c>
      <c r="I96">
        <f t="shared" si="16"/>
        <v>5.2999999999999992E-3</v>
      </c>
      <c r="J96">
        <f t="shared" si="17"/>
        <v>1.03E-2</v>
      </c>
      <c r="L96" s="1">
        <f t="shared" si="11"/>
        <v>-4675221.3269670745</v>
      </c>
      <c r="M96" s="1">
        <f t="shared" si="12"/>
        <v>10286996.52414144</v>
      </c>
      <c r="N96" s="4">
        <f t="shared" si="13"/>
        <v>5611775.1971743656</v>
      </c>
    </row>
    <row r="97" spans="1:14" x14ac:dyDescent="0.75">
      <c r="A97" s="3">
        <f>Rates!A93</f>
        <v>44481</v>
      </c>
      <c r="B97">
        <f>Rates!B93</f>
        <v>-0.41</v>
      </c>
      <c r="C97">
        <f>Rates!C93</f>
        <v>-0.32</v>
      </c>
      <c r="D97">
        <f t="shared" si="9"/>
        <v>-4.0999999999999995E-3</v>
      </c>
      <c r="E97">
        <f t="shared" si="10"/>
        <v>-3.2000000000000002E-3</v>
      </c>
      <c r="G97" s="11">
        <f t="shared" si="14"/>
        <v>-9.9999999999999395E-5</v>
      </c>
      <c r="H97" s="11">
        <f t="shared" si="15"/>
        <v>0</v>
      </c>
      <c r="I97">
        <f t="shared" si="16"/>
        <v>5.1000000000000004E-3</v>
      </c>
      <c r="J97">
        <f t="shared" si="17"/>
        <v>1.01E-2</v>
      </c>
      <c r="L97" s="1">
        <f t="shared" si="11"/>
        <v>-4676151.6267038099</v>
      </c>
      <c r="M97" s="1">
        <f t="shared" si="12"/>
        <v>10291070.582130874</v>
      </c>
      <c r="N97" s="4">
        <f t="shared" si="13"/>
        <v>5614918.9554270636</v>
      </c>
    </row>
    <row r="98" spans="1:14" x14ac:dyDescent="0.75">
      <c r="A98" s="3">
        <f>Rates!A94</f>
        <v>44482</v>
      </c>
      <c r="B98">
        <f>Rates!B94</f>
        <v>-0.41</v>
      </c>
      <c r="C98">
        <f>Rates!C94</f>
        <v>-0.31</v>
      </c>
      <c r="D98">
        <f t="shared" si="9"/>
        <v>-4.0999999999999995E-3</v>
      </c>
      <c r="E98">
        <f t="shared" si="10"/>
        <v>-3.0999999999999999E-3</v>
      </c>
      <c r="G98" s="11">
        <f t="shared" si="14"/>
        <v>0</v>
      </c>
      <c r="H98" s="11">
        <f t="shared" si="15"/>
        <v>1.0000000000000026E-4</v>
      </c>
      <c r="I98">
        <f t="shared" si="16"/>
        <v>5.1999999999999998E-3</v>
      </c>
      <c r="J98">
        <f t="shared" si="17"/>
        <v>1.0200000000000001E-2</v>
      </c>
      <c r="L98" s="1">
        <f t="shared" si="11"/>
        <v>-4675686.4305610815</v>
      </c>
      <c r="M98" s="1">
        <f t="shared" si="12"/>
        <v>10289033.250666993</v>
      </c>
      <c r="N98" s="4">
        <f t="shared" si="13"/>
        <v>5613346.8201059112</v>
      </c>
    </row>
    <row r="99" spans="1:14" x14ac:dyDescent="0.75">
      <c r="A99" s="3">
        <f>Rates!A95</f>
        <v>44483</v>
      </c>
      <c r="B99">
        <f>Rates!B95</f>
        <v>-0.42</v>
      </c>
      <c r="C99">
        <f>Rates!C95</f>
        <v>-0.31</v>
      </c>
      <c r="D99">
        <f t="shared" si="9"/>
        <v>-4.1999999999999997E-3</v>
      </c>
      <c r="E99">
        <f t="shared" si="10"/>
        <v>-3.0999999999999999E-3</v>
      </c>
      <c r="G99" s="11">
        <f t="shared" si="14"/>
        <v>-1.0000000000000026E-4</v>
      </c>
      <c r="H99" s="11">
        <f t="shared" si="15"/>
        <v>0</v>
      </c>
      <c r="I99">
        <f t="shared" si="16"/>
        <v>5.0999999999999995E-3</v>
      </c>
      <c r="J99">
        <f t="shared" si="17"/>
        <v>1.01E-2</v>
      </c>
      <c r="L99" s="1">
        <f t="shared" si="11"/>
        <v>-4676151.6267038099</v>
      </c>
      <c r="M99" s="1">
        <f t="shared" si="12"/>
        <v>10291070.582130874</v>
      </c>
      <c r="N99" s="4">
        <f t="shared" si="13"/>
        <v>5614918.9554270636</v>
      </c>
    </row>
    <row r="100" spans="1:14" x14ac:dyDescent="0.75">
      <c r="A100" s="3">
        <f>Rates!A96</f>
        <v>44484</v>
      </c>
      <c r="B100">
        <f>Rates!B96</f>
        <v>-0.41</v>
      </c>
      <c r="C100">
        <f>Rates!C96</f>
        <v>-0.32</v>
      </c>
      <c r="D100">
        <f t="shared" si="9"/>
        <v>-4.0999999999999995E-3</v>
      </c>
      <c r="E100">
        <f t="shared" si="10"/>
        <v>-3.2000000000000002E-3</v>
      </c>
      <c r="G100" s="11">
        <f t="shared" si="14"/>
        <v>1.0000000000000026E-4</v>
      </c>
      <c r="H100" s="11">
        <f t="shared" si="15"/>
        <v>-1.0000000000000026E-4</v>
      </c>
      <c r="I100">
        <f t="shared" si="16"/>
        <v>5.3E-3</v>
      </c>
      <c r="J100">
        <f t="shared" si="17"/>
        <v>9.9999999999999985E-3</v>
      </c>
      <c r="L100" s="1">
        <f t="shared" si="11"/>
        <v>-4675221.3269670745</v>
      </c>
      <c r="M100" s="1">
        <f t="shared" si="12"/>
        <v>10293108.518772669</v>
      </c>
      <c r="N100" s="4">
        <f t="shared" si="13"/>
        <v>5617887.1918055946</v>
      </c>
    </row>
    <row r="101" spans="1:14" x14ac:dyDescent="0.75">
      <c r="A101" s="3">
        <f>Rates!A97</f>
        <v>44487</v>
      </c>
      <c r="B101">
        <f>Rates!B97</f>
        <v>-0.41</v>
      </c>
      <c r="C101">
        <f>Rates!C97</f>
        <v>-0.28999999999999998</v>
      </c>
      <c r="D101">
        <f t="shared" si="9"/>
        <v>-4.0999999999999995E-3</v>
      </c>
      <c r="E101">
        <f t="shared" si="10"/>
        <v>-2.8999999999999998E-3</v>
      </c>
      <c r="G101" s="11">
        <f t="shared" si="14"/>
        <v>0</v>
      </c>
      <c r="H101" s="11">
        <f t="shared" si="15"/>
        <v>3.0000000000000035E-4</v>
      </c>
      <c r="I101">
        <f t="shared" si="16"/>
        <v>5.1999999999999998E-3</v>
      </c>
      <c r="J101">
        <f t="shared" si="17"/>
        <v>1.04E-2</v>
      </c>
      <c r="L101" s="1">
        <f t="shared" si="11"/>
        <v>-4675686.4305610815</v>
      </c>
      <c r="M101" s="1">
        <f t="shared" si="12"/>
        <v>10284960.402314741</v>
      </c>
      <c r="N101" s="4">
        <f t="shared" si="13"/>
        <v>5609273.9717536597</v>
      </c>
    </row>
    <row r="102" spans="1:14" x14ac:dyDescent="0.75">
      <c r="A102" s="3">
        <f>Rates!A98</f>
        <v>44488</v>
      </c>
      <c r="B102">
        <f>Rates!B98</f>
        <v>-0.41</v>
      </c>
      <c r="C102">
        <f>Rates!C98</f>
        <v>-0.28000000000000003</v>
      </c>
      <c r="D102">
        <f t="shared" si="9"/>
        <v>-4.0999999999999995E-3</v>
      </c>
      <c r="E102">
        <f t="shared" si="10"/>
        <v>-2.8000000000000004E-3</v>
      </c>
      <c r="G102" s="11">
        <f t="shared" si="14"/>
        <v>0</v>
      </c>
      <c r="H102" s="11">
        <f t="shared" si="15"/>
        <v>9.9999999999999395E-5</v>
      </c>
      <c r="I102">
        <f t="shared" si="16"/>
        <v>5.1999999999999998E-3</v>
      </c>
      <c r="J102">
        <f t="shared" si="17"/>
        <v>1.0199999999999999E-2</v>
      </c>
      <c r="L102" s="1">
        <f t="shared" si="11"/>
        <v>-4675686.4305610815</v>
      </c>
      <c r="M102" s="1">
        <f t="shared" si="12"/>
        <v>10289033.250666993</v>
      </c>
      <c r="N102" s="4">
        <f t="shared" si="13"/>
        <v>5613346.8201059112</v>
      </c>
    </row>
    <row r="103" spans="1:14" x14ac:dyDescent="0.75">
      <c r="A103" s="3">
        <f>Rates!A99</f>
        <v>44489</v>
      </c>
      <c r="B103">
        <f>Rates!B99</f>
        <v>-0.4</v>
      </c>
      <c r="C103">
        <f>Rates!C99</f>
        <v>-0.28000000000000003</v>
      </c>
      <c r="D103">
        <f t="shared" si="9"/>
        <v>-4.0000000000000001E-3</v>
      </c>
      <c r="E103">
        <f t="shared" si="10"/>
        <v>-2.8000000000000004E-3</v>
      </c>
      <c r="G103" s="11">
        <f t="shared" si="14"/>
        <v>9.9999999999999395E-5</v>
      </c>
      <c r="H103" s="11">
        <f t="shared" si="15"/>
        <v>0</v>
      </c>
      <c r="I103">
        <f t="shared" si="16"/>
        <v>5.2999999999999992E-3</v>
      </c>
      <c r="J103">
        <f t="shared" si="17"/>
        <v>1.01E-2</v>
      </c>
      <c r="L103" s="1">
        <f t="shared" si="11"/>
        <v>-4675221.3269670745</v>
      </c>
      <c r="M103" s="1">
        <f t="shared" si="12"/>
        <v>10291070.582130874</v>
      </c>
      <c r="N103" s="4">
        <f t="shared" si="13"/>
        <v>5615849.255163799</v>
      </c>
    </row>
    <row r="104" spans="1:14" x14ac:dyDescent="0.75">
      <c r="A104" s="3">
        <f>Rates!A100</f>
        <v>44490</v>
      </c>
      <c r="B104">
        <f>Rates!B100</f>
        <v>-0.41</v>
      </c>
      <c r="C104">
        <f>Rates!C100</f>
        <v>-0.28999999999999998</v>
      </c>
      <c r="D104">
        <f t="shared" si="9"/>
        <v>-4.0999999999999995E-3</v>
      </c>
      <c r="E104">
        <f t="shared" si="10"/>
        <v>-2.8999999999999998E-3</v>
      </c>
      <c r="G104" s="11">
        <f t="shared" si="14"/>
        <v>-9.9999999999999395E-5</v>
      </c>
      <c r="H104" s="11">
        <f t="shared" si="15"/>
        <v>-9.9999999999999395E-5</v>
      </c>
      <c r="I104">
        <f t="shared" si="16"/>
        <v>5.1000000000000004E-3</v>
      </c>
      <c r="J104">
        <f t="shared" si="17"/>
        <v>0.01</v>
      </c>
      <c r="L104" s="1">
        <f t="shared" si="11"/>
        <v>-4676151.6267038099</v>
      </c>
      <c r="M104" s="1">
        <f t="shared" si="12"/>
        <v>10293108.518772669</v>
      </c>
      <c r="N104" s="4">
        <f t="shared" si="13"/>
        <v>5616956.8920688592</v>
      </c>
    </row>
    <row r="105" spans="1:14" x14ac:dyDescent="0.75">
      <c r="A105" s="3">
        <f>Rates!A101</f>
        <v>44491</v>
      </c>
      <c r="B105">
        <f>Rates!B101</f>
        <v>-0.41</v>
      </c>
      <c r="C105">
        <f>Rates!C101</f>
        <v>-0.26</v>
      </c>
      <c r="D105">
        <f t="shared" si="9"/>
        <v>-4.0999999999999995E-3</v>
      </c>
      <c r="E105">
        <f t="shared" si="10"/>
        <v>-2.5999999999999999E-3</v>
      </c>
      <c r="G105" s="11">
        <f t="shared" si="14"/>
        <v>0</v>
      </c>
      <c r="H105" s="11">
        <f t="shared" si="15"/>
        <v>2.9999999999999992E-4</v>
      </c>
      <c r="I105">
        <f t="shared" si="16"/>
        <v>5.1999999999999998E-3</v>
      </c>
      <c r="J105">
        <f t="shared" si="17"/>
        <v>1.04E-2</v>
      </c>
      <c r="L105" s="1">
        <f t="shared" si="11"/>
        <v>-4675686.4305610815</v>
      </c>
      <c r="M105" s="1">
        <f t="shared" si="12"/>
        <v>10284960.402314741</v>
      </c>
      <c r="N105" s="4">
        <f t="shared" si="13"/>
        <v>5609273.9717536597</v>
      </c>
    </row>
    <row r="106" spans="1:14" x14ac:dyDescent="0.75">
      <c r="A106" s="3">
        <f>Rates!A102</f>
        <v>44494</v>
      </c>
      <c r="B106">
        <f>Rates!B102</f>
        <v>-0.41</v>
      </c>
      <c r="C106">
        <f>Rates!C102</f>
        <v>-0.26</v>
      </c>
      <c r="D106">
        <f t="shared" si="9"/>
        <v>-4.0999999999999995E-3</v>
      </c>
      <c r="E106">
        <f t="shared" si="10"/>
        <v>-2.5999999999999999E-3</v>
      </c>
      <c r="G106" s="11">
        <f t="shared" si="14"/>
        <v>0</v>
      </c>
      <c r="H106" s="11">
        <f t="shared" si="15"/>
        <v>0</v>
      </c>
      <c r="I106">
        <f t="shared" si="16"/>
        <v>5.1999999999999998E-3</v>
      </c>
      <c r="J106">
        <f t="shared" si="17"/>
        <v>1.01E-2</v>
      </c>
      <c r="L106" s="1">
        <f t="shared" si="11"/>
        <v>-4675686.4305610815</v>
      </c>
      <c r="M106" s="1">
        <f t="shared" si="12"/>
        <v>10291070.582130874</v>
      </c>
      <c r="N106" s="4">
        <f t="shared" si="13"/>
        <v>5615384.1515697921</v>
      </c>
    </row>
    <row r="107" spans="1:14" x14ac:dyDescent="0.75">
      <c r="A107" s="3">
        <f>Rates!A103</f>
        <v>44495</v>
      </c>
      <c r="B107">
        <f>Rates!B103</f>
        <v>-0.41</v>
      </c>
      <c r="C107">
        <f>Rates!C103</f>
        <v>-0.27</v>
      </c>
      <c r="D107">
        <f t="shared" si="9"/>
        <v>-4.0999999999999995E-3</v>
      </c>
      <c r="E107">
        <f t="shared" si="10"/>
        <v>-2.7000000000000001E-3</v>
      </c>
      <c r="G107" s="11">
        <f t="shared" si="14"/>
        <v>0</v>
      </c>
      <c r="H107" s="11">
        <f t="shared" si="15"/>
        <v>-1.0000000000000026E-4</v>
      </c>
      <c r="I107">
        <f t="shared" si="16"/>
        <v>5.1999999999999998E-3</v>
      </c>
      <c r="J107">
        <f t="shared" si="17"/>
        <v>9.9999999999999985E-3</v>
      </c>
      <c r="L107" s="1">
        <f t="shared" si="11"/>
        <v>-4675686.4305610815</v>
      </c>
      <c r="M107" s="1">
        <f t="shared" si="12"/>
        <v>10293108.518772669</v>
      </c>
      <c r="N107" s="4">
        <f t="shared" si="13"/>
        <v>5617422.0882115876</v>
      </c>
    </row>
    <row r="108" spans="1:14" x14ac:dyDescent="0.75">
      <c r="A108" s="3">
        <f>Rates!A104</f>
        <v>44496</v>
      </c>
      <c r="B108">
        <f>Rates!B104</f>
        <v>-0.41</v>
      </c>
      <c r="C108">
        <f>Rates!C104</f>
        <v>-0.27</v>
      </c>
      <c r="D108">
        <f t="shared" si="9"/>
        <v>-4.0999999999999995E-3</v>
      </c>
      <c r="E108">
        <f t="shared" si="10"/>
        <v>-2.7000000000000001E-3</v>
      </c>
      <c r="G108" s="11">
        <f t="shared" si="14"/>
        <v>0</v>
      </c>
      <c r="H108" s="11">
        <f t="shared" si="15"/>
        <v>0</v>
      </c>
      <c r="I108">
        <f t="shared" si="16"/>
        <v>5.1999999999999998E-3</v>
      </c>
      <c r="J108">
        <f t="shared" si="17"/>
        <v>1.01E-2</v>
      </c>
      <c r="L108" s="1">
        <f t="shared" si="11"/>
        <v>-4675686.4305610815</v>
      </c>
      <c r="M108" s="1">
        <f t="shared" si="12"/>
        <v>10291070.582130874</v>
      </c>
      <c r="N108" s="4">
        <f t="shared" si="13"/>
        <v>5615384.1515697921</v>
      </c>
    </row>
    <row r="109" spans="1:14" x14ac:dyDescent="0.75">
      <c r="A109" s="3">
        <f>Rates!A105</f>
        <v>44497</v>
      </c>
      <c r="B109">
        <f>Rates!B105</f>
        <v>-0.4</v>
      </c>
      <c r="C109">
        <f>Rates!C105</f>
        <v>-0.23</v>
      </c>
      <c r="D109">
        <f t="shared" si="9"/>
        <v>-4.0000000000000001E-3</v>
      </c>
      <c r="E109">
        <f t="shared" si="10"/>
        <v>-2.3E-3</v>
      </c>
      <c r="G109" s="11">
        <f t="shared" si="14"/>
        <v>9.9999999999999395E-5</v>
      </c>
      <c r="H109" s="11">
        <f t="shared" si="15"/>
        <v>4.0000000000000018E-4</v>
      </c>
      <c r="I109">
        <f t="shared" si="16"/>
        <v>5.2999999999999992E-3</v>
      </c>
      <c r="J109">
        <f t="shared" si="17"/>
        <v>1.0499999999999999E-2</v>
      </c>
      <c r="L109" s="1">
        <f t="shared" si="11"/>
        <v>-4675221.3269670745</v>
      </c>
      <c r="M109" s="1">
        <f t="shared" si="12"/>
        <v>10282924.884947537</v>
      </c>
      <c r="N109" s="4">
        <f t="shared" si="13"/>
        <v>5607703.557980462</v>
      </c>
    </row>
    <row r="110" spans="1:14" x14ac:dyDescent="0.75">
      <c r="A110" s="3">
        <f>Rates!A106</f>
        <v>44498</v>
      </c>
      <c r="B110">
        <f>Rates!B106</f>
        <v>-0.38</v>
      </c>
      <c r="C110">
        <f>Rates!C106</f>
        <v>-0.19</v>
      </c>
      <c r="D110">
        <f t="shared" si="9"/>
        <v>-3.8E-3</v>
      </c>
      <c r="E110">
        <f t="shared" si="10"/>
        <v>-1.9E-3</v>
      </c>
      <c r="G110" s="11">
        <f t="shared" si="14"/>
        <v>2.0000000000000009E-4</v>
      </c>
      <c r="H110" s="11">
        <f t="shared" si="15"/>
        <v>3.9999999999999996E-4</v>
      </c>
      <c r="I110">
        <f t="shared" si="16"/>
        <v>5.4000000000000003E-3</v>
      </c>
      <c r="J110">
        <f t="shared" si="17"/>
        <v>1.0499999999999999E-2</v>
      </c>
      <c r="L110" s="1">
        <f t="shared" si="11"/>
        <v>-4674756.3158941716</v>
      </c>
      <c r="M110" s="1">
        <f t="shared" si="12"/>
        <v>10282924.884947537</v>
      </c>
      <c r="N110" s="4">
        <f t="shared" si="13"/>
        <v>5608168.5690533649</v>
      </c>
    </row>
    <row r="111" spans="1:14" x14ac:dyDescent="0.75">
      <c r="A111" s="3">
        <f>Rates!A107</f>
        <v>44501</v>
      </c>
      <c r="B111">
        <f>Rates!B107</f>
        <v>-0.39</v>
      </c>
      <c r="C111">
        <f>Rates!C107</f>
        <v>-0.18</v>
      </c>
      <c r="D111">
        <f t="shared" si="9"/>
        <v>-3.9000000000000003E-3</v>
      </c>
      <c r="E111">
        <f t="shared" si="10"/>
        <v>-1.8E-3</v>
      </c>
      <c r="G111" s="11">
        <f t="shared" si="14"/>
        <v>-1.0000000000000026E-4</v>
      </c>
      <c r="H111" s="11">
        <f t="shared" si="15"/>
        <v>1.0000000000000005E-4</v>
      </c>
      <c r="I111">
        <f t="shared" si="16"/>
        <v>5.0999999999999995E-3</v>
      </c>
      <c r="J111">
        <f t="shared" si="17"/>
        <v>1.0199999999999999E-2</v>
      </c>
      <c r="L111" s="1">
        <f t="shared" si="11"/>
        <v>-4676151.6267038099</v>
      </c>
      <c r="M111" s="1">
        <f t="shared" si="12"/>
        <v>10289033.250666993</v>
      </c>
      <c r="N111" s="4">
        <f t="shared" si="13"/>
        <v>5612881.6239631828</v>
      </c>
    </row>
    <row r="112" spans="1:14" x14ac:dyDescent="0.75">
      <c r="A112" s="3">
        <f>Rates!A108</f>
        <v>44502</v>
      </c>
      <c r="B112">
        <f>Rates!B108</f>
        <v>-0.39</v>
      </c>
      <c r="C112">
        <f>Rates!C108</f>
        <v>-0.22</v>
      </c>
      <c r="D112">
        <f t="shared" si="9"/>
        <v>-3.9000000000000003E-3</v>
      </c>
      <c r="E112">
        <f t="shared" si="10"/>
        <v>-2.2000000000000001E-3</v>
      </c>
      <c r="G112" s="11">
        <f t="shared" si="14"/>
        <v>0</v>
      </c>
      <c r="H112" s="11">
        <f t="shared" si="15"/>
        <v>-4.0000000000000018E-4</v>
      </c>
      <c r="I112">
        <f t="shared" si="16"/>
        <v>5.1999999999999998E-3</v>
      </c>
      <c r="J112">
        <f t="shared" si="17"/>
        <v>9.7000000000000003E-3</v>
      </c>
      <c r="L112" s="1">
        <f t="shared" si="11"/>
        <v>-4675686.4305610815</v>
      </c>
      <c r="M112" s="1">
        <f t="shared" si="12"/>
        <v>10299225.962163253</v>
      </c>
      <c r="N112" s="4">
        <f t="shared" si="13"/>
        <v>5623539.5316021712</v>
      </c>
    </row>
    <row r="113" spans="1:14" x14ac:dyDescent="0.75">
      <c r="A113" s="3">
        <f>Rates!A109</f>
        <v>44503</v>
      </c>
      <c r="B113">
        <f>Rates!B109</f>
        <v>-0.4</v>
      </c>
      <c r="C113">
        <f>Rates!C109</f>
        <v>-0.24</v>
      </c>
      <c r="D113">
        <f t="shared" si="9"/>
        <v>-4.0000000000000001E-3</v>
      </c>
      <c r="E113">
        <f t="shared" si="10"/>
        <v>-2.3999999999999998E-3</v>
      </c>
      <c r="G113" s="11">
        <f t="shared" si="14"/>
        <v>-9.9999999999999829E-5</v>
      </c>
      <c r="H113" s="11">
        <f t="shared" si="15"/>
        <v>-1.9999999999999966E-4</v>
      </c>
      <c r="I113">
        <f t="shared" si="16"/>
        <v>5.1000000000000004E-3</v>
      </c>
      <c r="J113">
        <f t="shared" si="17"/>
        <v>9.8999999999999991E-3</v>
      </c>
      <c r="L113" s="1">
        <f t="shared" si="11"/>
        <v>-4676151.6267038099</v>
      </c>
      <c r="M113" s="1">
        <f t="shared" si="12"/>
        <v>10295147.060832091</v>
      </c>
      <c r="N113" s="4">
        <f t="shared" si="13"/>
        <v>5618995.4341282807</v>
      </c>
    </row>
    <row r="114" spans="1:14" x14ac:dyDescent="0.75">
      <c r="A114" s="3">
        <f>Rates!A110</f>
        <v>44504</v>
      </c>
      <c r="B114">
        <f>Rates!B110</f>
        <v>-0.4</v>
      </c>
      <c r="C114">
        <f>Rates!C110</f>
        <v>-0.25</v>
      </c>
      <c r="D114">
        <f t="shared" si="9"/>
        <v>-4.0000000000000001E-3</v>
      </c>
      <c r="E114">
        <f t="shared" si="10"/>
        <v>-2.5000000000000001E-3</v>
      </c>
      <c r="G114" s="11">
        <f t="shared" si="14"/>
        <v>0</v>
      </c>
      <c r="H114" s="11">
        <f t="shared" si="15"/>
        <v>-1.0000000000000026E-4</v>
      </c>
      <c r="I114">
        <f t="shared" si="16"/>
        <v>5.1999999999999998E-3</v>
      </c>
      <c r="J114">
        <f t="shared" si="17"/>
        <v>9.9999999999999985E-3</v>
      </c>
      <c r="L114" s="1">
        <f t="shared" si="11"/>
        <v>-4675686.4305610815</v>
      </c>
      <c r="M114" s="1">
        <f t="shared" si="12"/>
        <v>10293108.518772669</v>
      </c>
      <c r="N114" s="4">
        <f t="shared" si="13"/>
        <v>5617422.0882115876</v>
      </c>
    </row>
    <row r="115" spans="1:14" x14ac:dyDescent="0.75">
      <c r="A115" s="3">
        <f>Rates!A111</f>
        <v>44505</v>
      </c>
      <c r="B115">
        <f>Rates!B111</f>
        <v>-0.41</v>
      </c>
      <c r="C115">
        <f>Rates!C111</f>
        <v>-0.28000000000000003</v>
      </c>
      <c r="D115">
        <f t="shared" si="9"/>
        <v>-4.0999999999999995E-3</v>
      </c>
      <c r="E115">
        <f t="shared" si="10"/>
        <v>-2.8000000000000004E-3</v>
      </c>
      <c r="G115" s="11">
        <f t="shared" si="14"/>
        <v>-9.9999999999999395E-5</v>
      </c>
      <c r="H115" s="11">
        <f t="shared" si="15"/>
        <v>-3.0000000000000035E-4</v>
      </c>
      <c r="I115">
        <f t="shared" si="16"/>
        <v>5.1000000000000004E-3</v>
      </c>
      <c r="J115">
        <f t="shared" si="17"/>
        <v>9.7999999999999997E-3</v>
      </c>
      <c r="L115" s="1">
        <f t="shared" si="11"/>
        <v>-4676151.6267038099</v>
      </c>
      <c r="M115" s="1">
        <f t="shared" si="12"/>
        <v>10297186.208548971</v>
      </c>
      <c r="N115" s="4">
        <f t="shared" si="13"/>
        <v>5621034.5818451606</v>
      </c>
    </row>
    <row r="116" spans="1:14" x14ac:dyDescent="0.75">
      <c r="A116" s="3">
        <f>Rates!A112</f>
        <v>44508</v>
      </c>
      <c r="B116">
        <f>Rates!B112</f>
        <v>-0.41</v>
      </c>
      <c r="C116">
        <f>Rates!C112</f>
        <v>-0.28999999999999998</v>
      </c>
      <c r="D116">
        <f t="shared" si="9"/>
        <v>-4.0999999999999995E-3</v>
      </c>
      <c r="E116">
        <f t="shared" si="10"/>
        <v>-2.8999999999999998E-3</v>
      </c>
      <c r="G116" s="11">
        <f t="shared" si="14"/>
        <v>0</v>
      </c>
      <c r="H116" s="11">
        <f t="shared" si="15"/>
        <v>-9.9999999999999395E-5</v>
      </c>
      <c r="I116">
        <f t="shared" si="16"/>
        <v>5.1999999999999998E-3</v>
      </c>
      <c r="J116">
        <f t="shared" si="17"/>
        <v>0.01</v>
      </c>
      <c r="L116" s="1">
        <f t="shared" si="11"/>
        <v>-4675686.4305610815</v>
      </c>
      <c r="M116" s="1">
        <f t="shared" si="12"/>
        <v>10293108.518772669</v>
      </c>
      <c r="N116" s="4">
        <f t="shared" si="13"/>
        <v>5617422.0882115876</v>
      </c>
    </row>
    <row r="117" spans="1:14" x14ac:dyDescent="0.75">
      <c r="A117" s="3">
        <f>Rates!A113</f>
        <v>44509</v>
      </c>
      <c r="B117">
        <f>Rates!B113</f>
        <v>-0.41</v>
      </c>
      <c r="C117">
        <f>Rates!C113</f>
        <v>-0.28000000000000003</v>
      </c>
      <c r="D117">
        <f t="shared" si="9"/>
        <v>-4.0999999999999995E-3</v>
      </c>
      <c r="E117">
        <f t="shared" si="10"/>
        <v>-2.8000000000000004E-3</v>
      </c>
      <c r="G117" s="11">
        <f t="shared" si="14"/>
        <v>0</v>
      </c>
      <c r="H117" s="11">
        <f t="shared" si="15"/>
        <v>9.9999999999999395E-5</v>
      </c>
      <c r="I117">
        <f t="shared" si="16"/>
        <v>5.1999999999999998E-3</v>
      </c>
      <c r="J117">
        <f t="shared" si="17"/>
        <v>1.0199999999999999E-2</v>
      </c>
      <c r="L117" s="1">
        <f t="shared" si="11"/>
        <v>-4675686.4305610815</v>
      </c>
      <c r="M117" s="1">
        <f t="shared" si="12"/>
        <v>10289033.250666993</v>
      </c>
      <c r="N117" s="4">
        <f t="shared" si="13"/>
        <v>5613346.8201059112</v>
      </c>
    </row>
    <row r="118" spans="1:14" x14ac:dyDescent="0.75">
      <c r="A118" s="3">
        <f>Rates!A114</f>
        <v>44510</v>
      </c>
      <c r="B118">
        <f>Rates!B114</f>
        <v>-0.41</v>
      </c>
      <c r="C118">
        <f>Rates!C114</f>
        <v>-0.28000000000000003</v>
      </c>
      <c r="D118">
        <f t="shared" si="9"/>
        <v>-4.0999999999999995E-3</v>
      </c>
      <c r="E118">
        <f t="shared" si="10"/>
        <v>-2.8000000000000004E-3</v>
      </c>
      <c r="G118" s="11">
        <f t="shared" si="14"/>
        <v>0</v>
      </c>
      <c r="H118" s="11">
        <f t="shared" si="15"/>
        <v>0</v>
      </c>
      <c r="I118">
        <f t="shared" si="16"/>
        <v>5.1999999999999998E-3</v>
      </c>
      <c r="J118">
        <f t="shared" si="17"/>
        <v>1.01E-2</v>
      </c>
      <c r="L118" s="1">
        <f t="shared" si="11"/>
        <v>-4675686.4305610815</v>
      </c>
      <c r="M118" s="1">
        <f t="shared" si="12"/>
        <v>10291070.582130874</v>
      </c>
      <c r="N118" s="4">
        <f t="shared" si="13"/>
        <v>5615384.1515697921</v>
      </c>
    </row>
    <row r="119" spans="1:14" x14ac:dyDescent="0.75">
      <c r="A119" s="3">
        <f>Rates!A115</f>
        <v>44511</v>
      </c>
      <c r="B119">
        <f>Rates!B115</f>
        <v>-0.39</v>
      </c>
      <c r="C119">
        <f>Rates!C115</f>
        <v>-0.22</v>
      </c>
      <c r="D119">
        <f t="shared" si="9"/>
        <v>-3.9000000000000003E-3</v>
      </c>
      <c r="E119">
        <f t="shared" si="10"/>
        <v>-2.2000000000000001E-3</v>
      </c>
      <c r="G119" s="11">
        <f t="shared" si="14"/>
        <v>1.9999999999999922E-4</v>
      </c>
      <c r="H119" s="11">
        <f t="shared" si="15"/>
        <v>6.0000000000000027E-4</v>
      </c>
      <c r="I119">
        <f t="shared" si="16"/>
        <v>5.3999999999999986E-3</v>
      </c>
      <c r="J119">
        <f t="shared" si="17"/>
        <v>1.0699999999999999E-2</v>
      </c>
      <c r="L119" s="1">
        <f t="shared" si="11"/>
        <v>-4674756.3158941716</v>
      </c>
      <c r="M119" s="1">
        <f t="shared" si="12"/>
        <v>10278855.662634801</v>
      </c>
      <c r="N119" s="4">
        <f t="shared" si="13"/>
        <v>5604099.3467406295</v>
      </c>
    </row>
    <row r="120" spans="1:14" x14ac:dyDescent="0.75">
      <c r="A120" s="3">
        <f>Rates!A116</f>
        <v>44512</v>
      </c>
      <c r="B120">
        <f>Rates!B116</f>
        <v>-0.4</v>
      </c>
      <c r="C120">
        <f>Rates!C116</f>
        <v>-0.21</v>
      </c>
      <c r="D120">
        <f t="shared" si="9"/>
        <v>-4.0000000000000001E-3</v>
      </c>
      <c r="E120">
        <f t="shared" si="10"/>
        <v>-2.0999999999999999E-3</v>
      </c>
      <c r="G120" s="11">
        <f t="shared" si="14"/>
        <v>-9.9999999999999829E-5</v>
      </c>
      <c r="H120" s="11">
        <f t="shared" si="15"/>
        <v>1.0000000000000026E-4</v>
      </c>
      <c r="I120">
        <f t="shared" si="16"/>
        <v>5.1000000000000004E-3</v>
      </c>
      <c r="J120">
        <f t="shared" si="17"/>
        <v>1.0200000000000001E-2</v>
      </c>
      <c r="L120" s="1">
        <f t="shared" si="11"/>
        <v>-4676151.6267038099</v>
      </c>
      <c r="M120" s="1">
        <f t="shared" si="12"/>
        <v>10289033.250666993</v>
      </c>
      <c r="N120" s="4">
        <f t="shared" si="13"/>
        <v>5612881.6239631828</v>
      </c>
    </row>
    <row r="121" spans="1:14" x14ac:dyDescent="0.75">
      <c r="A121" s="3">
        <f>Rates!A117</f>
        <v>44515</v>
      </c>
      <c r="B121">
        <f>Rates!B117</f>
        <v>-0.4</v>
      </c>
      <c r="C121">
        <f>Rates!C117</f>
        <v>-0.25</v>
      </c>
      <c r="D121">
        <f t="shared" si="9"/>
        <v>-4.0000000000000001E-3</v>
      </c>
      <c r="E121">
        <f t="shared" si="10"/>
        <v>-2.5000000000000001E-3</v>
      </c>
      <c r="G121" s="11">
        <f t="shared" si="14"/>
        <v>0</v>
      </c>
      <c r="H121" s="11">
        <f t="shared" si="15"/>
        <v>-4.0000000000000018E-4</v>
      </c>
      <c r="I121">
        <f t="shared" si="16"/>
        <v>5.1999999999999998E-3</v>
      </c>
      <c r="J121">
        <f t="shared" si="17"/>
        <v>9.7000000000000003E-3</v>
      </c>
      <c r="L121" s="1">
        <f t="shared" si="11"/>
        <v>-4675686.4305610815</v>
      </c>
      <c r="M121" s="1">
        <f t="shared" si="12"/>
        <v>10299225.962163253</v>
      </c>
      <c r="N121" s="4">
        <f t="shared" si="13"/>
        <v>5623539.5316021712</v>
      </c>
    </row>
    <row r="122" spans="1:14" x14ac:dyDescent="0.75">
      <c r="A122" s="3">
        <f>Rates!A118</f>
        <v>44516</v>
      </c>
      <c r="B122">
        <f>Rates!B118</f>
        <v>-0.4</v>
      </c>
      <c r="C122">
        <f>Rates!C118</f>
        <v>-0.25</v>
      </c>
      <c r="D122">
        <f t="shared" si="9"/>
        <v>-4.0000000000000001E-3</v>
      </c>
      <c r="E122">
        <f t="shared" si="10"/>
        <v>-2.5000000000000001E-3</v>
      </c>
      <c r="G122" s="11">
        <f t="shared" si="14"/>
        <v>0</v>
      </c>
      <c r="H122" s="11">
        <f t="shared" si="15"/>
        <v>0</v>
      </c>
      <c r="I122">
        <f t="shared" si="16"/>
        <v>5.1999999999999998E-3</v>
      </c>
      <c r="J122">
        <f t="shared" si="17"/>
        <v>1.01E-2</v>
      </c>
      <c r="L122" s="1">
        <f t="shared" si="11"/>
        <v>-4675686.4305610815</v>
      </c>
      <c r="M122" s="1">
        <f t="shared" si="12"/>
        <v>10291070.582130874</v>
      </c>
      <c r="N122" s="4">
        <f t="shared" si="13"/>
        <v>5615384.1515697921</v>
      </c>
    </row>
    <row r="123" spans="1:14" x14ac:dyDescent="0.75">
      <c r="A123" s="3">
        <f>Rates!A119</f>
        <v>44517</v>
      </c>
      <c r="B123">
        <f>Rates!B119</f>
        <v>-0.41</v>
      </c>
      <c r="C123">
        <f>Rates!C119</f>
        <v>-0.25</v>
      </c>
      <c r="D123">
        <f t="shared" si="9"/>
        <v>-4.0999999999999995E-3</v>
      </c>
      <c r="E123">
        <f t="shared" si="10"/>
        <v>-2.5000000000000001E-3</v>
      </c>
      <c r="G123" s="11">
        <f t="shared" si="14"/>
        <v>-9.9999999999999395E-5</v>
      </c>
      <c r="H123" s="11">
        <f t="shared" si="15"/>
        <v>0</v>
      </c>
      <c r="I123">
        <f t="shared" si="16"/>
        <v>5.1000000000000004E-3</v>
      </c>
      <c r="J123">
        <f t="shared" si="17"/>
        <v>1.01E-2</v>
      </c>
      <c r="L123" s="1">
        <f t="shared" si="11"/>
        <v>-4676151.6267038099</v>
      </c>
      <c r="M123" s="1">
        <f t="shared" si="12"/>
        <v>10291070.582130874</v>
      </c>
      <c r="N123" s="4">
        <f t="shared" si="13"/>
        <v>5614918.9554270636</v>
      </c>
    </row>
    <row r="124" spans="1:14" x14ac:dyDescent="0.75">
      <c r="A124" s="3">
        <f>Rates!A120</f>
        <v>44518</v>
      </c>
      <c r="B124">
        <f>Rates!B120</f>
        <v>-0.41</v>
      </c>
      <c r="C124">
        <f>Rates!C120</f>
        <v>-0.27</v>
      </c>
      <c r="D124">
        <f t="shared" si="9"/>
        <v>-4.0999999999999995E-3</v>
      </c>
      <c r="E124">
        <f t="shared" si="10"/>
        <v>-2.7000000000000001E-3</v>
      </c>
      <c r="G124" s="11">
        <f t="shared" si="14"/>
        <v>0</v>
      </c>
      <c r="H124" s="11">
        <f t="shared" si="15"/>
        <v>-2.0000000000000009E-4</v>
      </c>
      <c r="I124">
        <f t="shared" si="16"/>
        <v>5.1999999999999998E-3</v>
      </c>
      <c r="J124">
        <f t="shared" si="17"/>
        <v>9.8999999999999991E-3</v>
      </c>
      <c r="L124" s="1">
        <f t="shared" si="11"/>
        <v>-4675686.4305610815</v>
      </c>
      <c r="M124" s="1">
        <f t="shared" si="12"/>
        <v>10295147.060832091</v>
      </c>
      <c r="N124" s="4">
        <f t="shared" si="13"/>
        <v>5619460.6302710092</v>
      </c>
    </row>
    <row r="125" spans="1:14" x14ac:dyDescent="0.75">
      <c r="A125" s="3">
        <f>Rates!A121</f>
        <v>44519</v>
      </c>
      <c r="B125">
        <f>Rates!B121</f>
        <v>-0.41</v>
      </c>
      <c r="C125">
        <f>Rates!C121</f>
        <v>-0.28000000000000003</v>
      </c>
      <c r="D125">
        <f t="shared" si="9"/>
        <v>-4.0999999999999995E-3</v>
      </c>
      <c r="E125">
        <f t="shared" si="10"/>
        <v>-2.8000000000000004E-3</v>
      </c>
      <c r="G125" s="11">
        <f t="shared" si="14"/>
        <v>0</v>
      </c>
      <c r="H125" s="11">
        <f t="shared" si="15"/>
        <v>-1.0000000000000026E-4</v>
      </c>
      <c r="I125">
        <f t="shared" si="16"/>
        <v>5.1999999999999998E-3</v>
      </c>
      <c r="J125">
        <f t="shared" si="17"/>
        <v>9.9999999999999985E-3</v>
      </c>
      <c r="L125" s="1">
        <f t="shared" si="11"/>
        <v>-4675686.4305610815</v>
      </c>
      <c r="M125" s="1">
        <f t="shared" si="12"/>
        <v>10293108.518772669</v>
      </c>
      <c r="N125" s="4">
        <f t="shared" si="13"/>
        <v>5617422.0882115876</v>
      </c>
    </row>
    <row r="126" spans="1:14" x14ac:dyDescent="0.75">
      <c r="A126" s="3">
        <f>Rates!A122</f>
        <v>44522</v>
      </c>
      <c r="B126">
        <f>Rates!B122</f>
        <v>-0.41</v>
      </c>
      <c r="C126">
        <f>Rates!C122</f>
        <v>-0.28000000000000003</v>
      </c>
      <c r="D126">
        <f t="shared" si="9"/>
        <v>-4.0999999999999995E-3</v>
      </c>
      <c r="E126">
        <f t="shared" si="10"/>
        <v>-2.8000000000000004E-3</v>
      </c>
      <c r="G126" s="11">
        <f t="shared" si="14"/>
        <v>0</v>
      </c>
      <c r="H126" s="11">
        <f t="shared" si="15"/>
        <v>0</v>
      </c>
      <c r="I126">
        <f t="shared" si="16"/>
        <v>5.1999999999999998E-3</v>
      </c>
      <c r="J126">
        <f t="shared" si="17"/>
        <v>1.01E-2</v>
      </c>
      <c r="L126" s="1">
        <f t="shared" si="11"/>
        <v>-4675686.4305610815</v>
      </c>
      <c r="M126" s="1">
        <f t="shared" si="12"/>
        <v>10291070.582130874</v>
      </c>
      <c r="N126" s="4">
        <f t="shared" si="13"/>
        <v>5615384.1515697921</v>
      </c>
    </row>
    <row r="127" spans="1:14" x14ac:dyDescent="0.75">
      <c r="A127" s="3">
        <f>Rates!A123</f>
        <v>44523</v>
      </c>
      <c r="B127">
        <f>Rates!B123</f>
        <v>-0.42</v>
      </c>
      <c r="C127">
        <f>Rates!C123</f>
        <v>-0.27</v>
      </c>
      <c r="D127">
        <f t="shared" si="9"/>
        <v>-4.1999999999999997E-3</v>
      </c>
      <c r="E127">
        <f t="shared" si="10"/>
        <v>-2.7000000000000001E-3</v>
      </c>
      <c r="G127" s="11">
        <f t="shared" si="14"/>
        <v>-1.0000000000000026E-4</v>
      </c>
      <c r="H127" s="11">
        <f t="shared" si="15"/>
        <v>1.0000000000000026E-4</v>
      </c>
      <c r="I127">
        <f t="shared" si="16"/>
        <v>5.0999999999999995E-3</v>
      </c>
      <c r="J127">
        <f t="shared" si="17"/>
        <v>1.0200000000000001E-2</v>
      </c>
      <c r="L127" s="1">
        <f t="shared" si="11"/>
        <v>-4676151.6267038099</v>
      </c>
      <c r="M127" s="1">
        <f t="shared" si="12"/>
        <v>10289033.250666993</v>
      </c>
      <c r="N127" s="4">
        <f t="shared" si="13"/>
        <v>5612881.6239631828</v>
      </c>
    </row>
    <row r="128" spans="1:14" x14ac:dyDescent="0.75">
      <c r="A128" s="3">
        <f>Rates!A124</f>
        <v>44524</v>
      </c>
      <c r="B128">
        <f>Rates!B124</f>
        <v>-0.41</v>
      </c>
      <c r="C128">
        <f>Rates!C124</f>
        <v>-0.27</v>
      </c>
      <c r="D128">
        <f t="shared" si="9"/>
        <v>-4.0999999999999995E-3</v>
      </c>
      <c r="E128">
        <f t="shared" si="10"/>
        <v>-2.7000000000000001E-3</v>
      </c>
      <c r="G128" s="11">
        <f t="shared" si="14"/>
        <v>1.0000000000000026E-4</v>
      </c>
      <c r="H128" s="11">
        <f t="shared" si="15"/>
        <v>0</v>
      </c>
      <c r="I128">
        <f t="shared" si="16"/>
        <v>5.3E-3</v>
      </c>
      <c r="J128">
        <f t="shared" si="17"/>
        <v>1.01E-2</v>
      </c>
      <c r="L128" s="1">
        <f t="shared" si="11"/>
        <v>-4675221.3269670745</v>
      </c>
      <c r="M128" s="1">
        <f t="shared" si="12"/>
        <v>10291070.582130874</v>
      </c>
      <c r="N128" s="4">
        <f t="shared" si="13"/>
        <v>5615849.255163799</v>
      </c>
    </row>
    <row r="129" spans="1:14" x14ac:dyDescent="0.75">
      <c r="A129" s="3">
        <f>Rates!A125</f>
        <v>44525</v>
      </c>
      <c r="B129">
        <f>Rates!B125</f>
        <v>-0.42</v>
      </c>
      <c r="C129">
        <f>Rates!C125</f>
        <v>-0.27</v>
      </c>
      <c r="D129">
        <f t="shared" si="9"/>
        <v>-4.1999999999999997E-3</v>
      </c>
      <c r="E129">
        <f t="shared" si="10"/>
        <v>-2.7000000000000001E-3</v>
      </c>
      <c r="G129" s="11">
        <f t="shared" si="14"/>
        <v>-1.0000000000000026E-4</v>
      </c>
      <c r="H129" s="11">
        <f t="shared" si="15"/>
        <v>0</v>
      </c>
      <c r="I129">
        <f t="shared" si="16"/>
        <v>5.0999999999999995E-3</v>
      </c>
      <c r="J129">
        <f t="shared" si="17"/>
        <v>1.01E-2</v>
      </c>
      <c r="L129" s="1">
        <f t="shared" si="11"/>
        <v>-4676151.6267038099</v>
      </c>
      <c r="M129" s="1">
        <f t="shared" si="12"/>
        <v>10291070.582130874</v>
      </c>
      <c r="N129" s="4">
        <f t="shared" si="13"/>
        <v>5614918.9554270636</v>
      </c>
    </row>
    <row r="130" spans="1:14" x14ac:dyDescent="0.75">
      <c r="A130" s="3">
        <f>Rates!A126</f>
        <v>44526</v>
      </c>
      <c r="B130">
        <f>Rates!B126</f>
        <v>-0.42</v>
      </c>
      <c r="C130">
        <f>Rates!C126</f>
        <v>-0.28999999999999998</v>
      </c>
      <c r="D130">
        <f t="shared" si="9"/>
        <v>-4.1999999999999997E-3</v>
      </c>
      <c r="E130">
        <f t="shared" si="10"/>
        <v>-2.8999999999999998E-3</v>
      </c>
      <c r="G130" s="11">
        <f t="shared" si="14"/>
        <v>0</v>
      </c>
      <c r="H130" s="11">
        <f t="shared" si="15"/>
        <v>-1.9999999999999966E-4</v>
      </c>
      <c r="I130">
        <f t="shared" si="16"/>
        <v>5.1999999999999998E-3</v>
      </c>
      <c r="J130">
        <f t="shared" si="17"/>
        <v>9.8999999999999991E-3</v>
      </c>
      <c r="L130" s="1">
        <f t="shared" si="11"/>
        <v>-4675686.4305610815</v>
      </c>
      <c r="M130" s="1">
        <f t="shared" si="12"/>
        <v>10295147.060832091</v>
      </c>
      <c r="N130" s="4">
        <f t="shared" si="13"/>
        <v>5619460.6302710092</v>
      </c>
    </row>
    <row r="131" spans="1:14" x14ac:dyDescent="0.75">
      <c r="A131" s="3">
        <f>Rates!A127</f>
        <v>44529</v>
      </c>
      <c r="B131">
        <f>Rates!B127</f>
        <v>-0.42</v>
      </c>
      <c r="C131">
        <f>Rates!C127</f>
        <v>-0.3</v>
      </c>
      <c r="D131">
        <f t="shared" si="9"/>
        <v>-4.1999999999999997E-3</v>
      </c>
      <c r="E131">
        <f t="shared" si="10"/>
        <v>-3.0000000000000001E-3</v>
      </c>
      <c r="G131" s="11">
        <f t="shared" si="14"/>
        <v>0</v>
      </c>
      <c r="H131" s="11">
        <f t="shared" si="15"/>
        <v>-1.0000000000000026E-4</v>
      </c>
      <c r="I131">
        <f t="shared" si="16"/>
        <v>5.1999999999999998E-3</v>
      </c>
      <c r="J131">
        <f t="shared" si="17"/>
        <v>9.9999999999999985E-3</v>
      </c>
      <c r="L131" s="1">
        <f t="shared" si="11"/>
        <v>-4675686.4305610815</v>
      </c>
      <c r="M131" s="1">
        <f t="shared" si="12"/>
        <v>10293108.518772669</v>
      </c>
      <c r="N131" s="4">
        <f t="shared" si="13"/>
        <v>5617422.0882115876</v>
      </c>
    </row>
    <row r="132" spans="1:14" x14ac:dyDescent="0.75">
      <c r="A132" s="3">
        <f>Rates!A128</f>
        <v>44530</v>
      </c>
      <c r="B132">
        <f>Rates!B128</f>
        <v>-0.41</v>
      </c>
      <c r="C132">
        <f>Rates!C128</f>
        <v>-0.3</v>
      </c>
      <c r="D132">
        <f t="shared" si="9"/>
        <v>-4.0999999999999995E-3</v>
      </c>
      <c r="E132">
        <f t="shared" si="10"/>
        <v>-3.0000000000000001E-3</v>
      </c>
      <c r="G132" s="11">
        <f t="shared" si="14"/>
        <v>1.0000000000000026E-4</v>
      </c>
      <c r="H132" s="11">
        <f t="shared" si="15"/>
        <v>0</v>
      </c>
      <c r="I132">
        <f t="shared" si="16"/>
        <v>5.3E-3</v>
      </c>
      <c r="J132">
        <f t="shared" si="17"/>
        <v>1.01E-2</v>
      </c>
      <c r="L132" s="1">
        <f t="shared" si="11"/>
        <v>-4675221.3269670745</v>
      </c>
      <c r="M132" s="1">
        <f t="shared" si="12"/>
        <v>10291070.582130874</v>
      </c>
      <c r="N132" s="4">
        <f t="shared" si="13"/>
        <v>5615849.255163799</v>
      </c>
    </row>
    <row r="133" spans="1:14" x14ac:dyDescent="0.75">
      <c r="A133" s="3">
        <f>Rates!A129</f>
        <v>44531</v>
      </c>
      <c r="B133">
        <f>Rates!B129</f>
        <v>-0.43</v>
      </c>
      <c r="C133">
        <f>Rates!C129</f>
        <v>-0.28000000000000003</v>
      </c>
      <c r="D133">
        <f t="shared" si="9"/>
        <v>-4.3E-3</v>
      </c>
      <c r="E133">
        <f t="shared" si="10"/>
        <v>-2.8000000000000004E-3</v>
      </c>
      <c r="G133" s="11">
        <f t="shared" si="14"/>
        <v>-2.0000000000000052E-4</v>
      </c>
      <c r="H133" s="11">
        <f t="shared" si="15"/>
        <v>1.9999999999999966E-4</v>
      </c>
      <c r="I133">
        <f t="shared" si="16"/>
        <v>4.9999999999999992E-3</v>
      </c>
      <c r="J133">
        <f t="shared" si="17"/>
        <v>1.03E-2</v>
      </c>
      <c r="L133" s="1">
        <f t="shared" si="11"/>
        <v>-4676616.9154228857</v>
      </c>
      <c r="M133" s="1">
        <f t="shared" si="12"/>
        <v>10286996.52414144</v>
      </c>
      <c r="N133" s="4">
        <f t="shared" si="13"/>
        <v>5610379.6087185545</v>
      </c>
    </row>
    <row r="134" spans="1:14" x14ac:dyDescent="0.75">
      <c r="A134" s="3">
        <f>Rates!A130</f>
        <v>44532</v>
      </c>
      <c r="B134">
        <f>Rates!B130</f>
        <v>-0.43</v>
      </c>
      <c r="C134">
        <f>Rates!C130</f>
        <v>-0.28000000000000003</v>
      </c>
      <c r="D134">
        <f t="shared" si="9"/>
        <v>-4.3E-3</v>
      </c>
      <c r="E134">
        <f t="shared" si="10"/>
        <v>-2.8000000000000004E-3</v>
      </c>
      <c r="G134" s="11">
        <f t="shared" si="14"/>
        <v>0</v>
      </c>
      <c r="H134" s="11">
        <f t="shared" si="15"/>
        <v>0</v>
      </c>
      <c r="I134">
        <f t="shared" si="16"/>
        <v>5.1999999999999998E-3</v>
      </c>
      <c r="J134">
        <f t="shared" si="17"/>
        <v>1.01E-2</v>
      </c>
      <c r="L134" s="1">
        <f t="shared" si="11"/>
        <v>-4675686.4305610815</v>
      </c>
      <c r="M134" s="1">
        <f t="shared" si="12"/>
        <v>10291070.582130874</v>
      </c>
      <c r="N134" s="4">
        <f t="shared" si="13"/>
        <v>5615384.1515697921</v>
      </c>
    </row>
    <row r="135" spans="1:14" x14ac:dyDescent="0.75">
      <c r="A135" s="3">
        <f>Rates!A131</f>
        <v>44533</v>
      </c>
      <c r="B135">
        <f>Rates!B131</f>
        <v>-0.42</v>
      </c>
      <c r="C135">
        <f>Rates!C131</f>
        <v>-0.28000000000000003</v>
      </c>
      <c r="D135">
        <f t="shared" si="9"/>
        <v>-4.1999999999999997E-3</v>
      </c>
      <c r="E135">
        <f t="shared" si="10"/>
        <v>-2.8000000000000004E-3</v>
      </c>
      <c r="G135" s="11">
        <f t="shared" si="14"/>
        <v>1.0000000000000026E-4</v>
      </c>
      <c r="H135" s="11">
        <f t="shared" si="15"/>
        <v>0</v>
      </c>
      <c r="I135">
        <f t="shared" si="16"/>
        <v>5.3E-3</v>
      </c>
      <c r="J135">
        <f t="shared" si="17"/>
        <v>1.01E-2</v>
      </c>
      <c r="L135" s="1">
        <f t="shared" si="11"/>
        <v>-4675221.3269670745</v>
      </c>
      <c r="M135" s="1">
        <f t="shared" si="12"/>
        <v>10291070.582130874</v>
      </c>
      <c r="N135" s="4">
        <f t="shared" si="13"/>
        <v>5615849.255163799</v>
      </c>
    </row>
    <row r="136" spans="1:14" x14ac:dyDescent="0.75">
      <c r="A136" s="3">
        <f>Rates!A132</f>
        <v>44536</v>
      </c>
      <c r="B136">
        <f>Rates!B132</f>
        <v>-0.42</v>
      </c>
      <c r="C136">
        <f>Rates!C132</f>
        <v>-0.28000000000000003</v>
      </c>
      <c r="D136">
        <f t="shared" ref="D136:D199" si="18">B136/100</f>
        <v>-4.1999999999999997E-3</v>
      </c>
      <c r="E136">
        <f t="shared" ref="E136:E199" si="19">C136/100</f>
        <v>-2.8000000000000004E-3</v>
      </c>
      <c r="G136" s="11">
        <f t="shared" si="14"/>
        <v>0</v>
      </c>
      <c r="H136" s="11">
        <f t="shared" si="15"/>
        <v>0</v>
      </c>
      <c r="I136">
        <f t="shared" si="16"/>
        <v>5.1999999999999998E-3</v>
      </c>
      <c r="J136">
        <f t="shared" si="17"/>
        <v>1.01E-2</v>
      </c>
      <c r="L136" s="1">
        <f t="shared" si="11"/>
        <v>-4675686.4305610815</v>
      </c>
      <c r="M136" s="1">
        <f t="shared" si="12"/>
        <v>10291070.582130874</v>
      </c>
      <c r="N136" s="4">
        <f t="shared" si="13"/>
        <v>5615384.1515697921</v>
      </c>
    </row>
    <row r="137" spans="1:14" x14ac:dyDescent="0.75">
      <c r="A137" s="3">
        <f>Rates!A133</f>
        <v>44537</v>
      </c>
      <c r="B137">
        <f>Rates!B133</f>
        <v>-0.42</v>
      </c>
      <c r="C137">
        <f>Rates!C133</f>
        <v>-0.28000000000000003</v>
      </c>
      <c r="D137">
        <f t="shared" si="18"/>
        <v>-4.1999999999999997E-3</v>
      </c>
      <c r="E137">
        <f t="shared" si="19"/>
        <v>-2.8000000000000004E-3</v>
      </c>
      <c r="G137" s="11">
        <f t="shared" si="14"/>
        <v>0</v>
      </c>
      <c r="H137" s="11">
        <f t="shared" si="15"/>
        <v>0</v>
      </c>
      <c r="I137">
        <f t="shared" si="16"/>
        <v>5.1999999999999998E-3</v>
      </c>
      <c r="J137">
        <f t="shared" si="17"/>
        <v>1.01E-2</v>
      </c>
      <c r="L137" s="1">
        <f t="shared" ref="L137:L200" si="20">L$6/(1+I137)</f>
        <v>-4675686.4305610815</v>
      </c>
      <c r="M137" s="1">
        <f t="shared" ref="M137:M200" si="21">M$6/(1+J137)^2</f>
        <v>10291070.582130874</v>
      </c>
      <c r="N137" s="4">
        <f t="shared" ref="N137:N200" si="22">SUM(L137:M137)</f>
        <v>5615384.1515697921</v>
      </c>
    </row>
    <row r="138" spans="1:14" x14ac:dyDescent="0.75">
      <c r="A138" s="3">
        <f>Rates!A134</f>
        <v>44538</v>
      </c>
      <c r="B138">
        <f>Rates!B134</f>
        <v>-0.42</v>
      </c>
      <c r="C138">
        <f>Rates!C134</f>
        <v>-0.28000000000000003</v>
      </c>
      <c r="D138">
        <f t="shared" si="18"/>
        <v>-4.1999999999999997E-3</v>
      </c>
      <c r="E138">
        <f t="shared" si="19"/>
        <v>-2.8000000000000004E-3</v>
      </c>
      <c r="G138" s="11">
        <f t="shared" ref="G138:G201" si="23">D138-D137</f>
        <v>0</v>
      </c>
      <c r="H138" s="11">
        <f t="shared" ref="H138:H201" si="24">E138-E137</f>
        <v>0</v>
      </c>
      <c r="I138">
        <f t="shared" ref="I138:I201" si="25">G138+I$6</f>
        <v>5.1999999999999998E-3</v>
      </c>
      <c r="J138">
        <f t="shared" ref="J138:J201" si="26">H138+J$6</f>
        <v>1.01E-2</v>
      </c>
      <c r="L138" s="1">
        <f t="shared" si="20"/>
        <v>-4675686.4305610815</v>
      </c>
      <c r="M138" s="1">
        <f t="shared" si="21"/>
        <v>10291070.582130874</v>
      </c>
      <c r="N138" s="4">
        <f t="shared" si="22"/>
        <v>5615384.1515697921</v>
      </c>
    </row>
    <row r="139" spans="1:14" x14ac:dyDescent="0.75">
      <c r="A139" s="3">
        <f>Rates!A135</f>
        <v>44539</v>
      </c>
      <c r="B139">
        <f>Rates!B135</f>
        <v>-0.42</v>
      </c>
      <c r="C139">
        <f>Rates!C135</f>
        <v>-0.27</v>
      </c>
      <c r="D139">
        <f t="shared" si="18"/>
        <v>-4.1999999999999997E-3</v>
      </c>
      <c r="E139">
        <f t="shared" si="19"/>
        <v>-2.7000000000000001E-3</v>
      </c>
      <c r="G139" s="11">
        <f t="shared" si="23"/>
        <v>0</v>
      </c>
      <c r="H139" s="11">
        <f t="shared" si="24"/>
        <v>1.0000000000000026E-4</v>
      </c>
      <c r="I139">
        <f t="shared" si="25"/>
        <v>5.1999999999999998E-3</v>
      </c>
      <c r="J139">
        <f t="shared" si="26"/>
        <v>1.0200000000000001E-2</v>
      </c>
      <c r="L139" s="1">
        <f t="shared" si="20"/>
        <v>-4675686.4305610815</v>
      </c>
      <c r="M139" s="1">
        <f t="shared" si="21"/>
        <v>10289033.250666993</v>
      </c>
      <c r="N139" s="4">
        <f t="shared" si="22"/>
        <v>5613346.8201059112</v>
      </c>
    </row>
    <row r="140" spans="1:14" x14ac:dyDescent="0.75">
      <c r="A140" s="3">
        <f>Rates!A136</f>
        <v>44540</v>
      </c>
      <c r="B140">
        <f>Rates!B136</f>
        <v>-0.42</v>
      </c>
      <c r="C140">
        <f>Rates!C136</f>
        <v>-0.27</v>
      </c>
      <c r="D140">
        <f t="shared" si="18"/>
        <v>-4.1999999999999997E-3</v>
      </c>
      <c r="E140">
        <f t="shared" si="19"/>
        <v>-2.7000000000000001E-3</v>
      </c>
      <c r="G140" s="11">
        <f t="shared" si="23"/>
        <v>0</v>
      </c>
      <c r="H140" s="11">
        <f t="shared" si="24"/>
        <v>0</v>
      </c>
      <c r="I140">
        <f t="shared" si="25"/>
        <v>5.1999999999999998E-3</v>
      </c>
      <c r="J140">
        <f t="shared" si="26"/>
        <v>1.01E-2</v>
      </c>
      <c r="L140" s="1">
        <f t="shared" si="20"/>
        <v>-4675686.4305610815</v>
      </c>
      <c r="M140" s="1">
        <f t="shared" si="21"/>
        <v>10291070.582130874</v>
      </c>
      <c r="N140" s="4">
        <f t="shared" si="22"/>
        <v>5615384.1515697921</v>
      </c>
    </row>
    <row r="141" spans="1:14" x14ac:dyDescent="0.75">
      <c r="A141" s="3">
        <f>Rates!A137</f>
        <v>44543</v>
      </c>
      <c r="B141">
        <f>Rates!B137</f>
        <v>-0.43</v>
      </c>
      <c r="C141">
        <f>Rates!C137</f>
        <v>-0.28999999999999998</v>
      </c>
      <c r="D141">
        <f t="shared" si="18"/>
        <v>-4.3E-3</v>
      </c>
      <c r="E141">
        <f t="shared" si="19"/>
        <v>-2.8999999999999998E-3</v>
      </c>
      <c r="G141" s="11">
        <f t="shared" si="23"/>
        <v>-1.0000000000000026E-4</v>
      </c>
      <c r="H141" s="11">
        <f t="shared" si="24"/>
        <v>-1.9999999999999966E-4</v>
      </c>
      <c r="I141">
        <f t="shared" si="25"/>
        <v>5.0999999999999995E-3</v>
      </c>
      <c r="J141">
        <f t="shared" si="26"/>
        <v>9.8999999999999991E-3</v>
      </c>
      <c r="L141" s="1">
        <f t="shared" si="20"/>
        <v>-4676151.6267038099</v>
      </c>
      <c r="M141" s="1">
        <f t="shared" si="21"/>
        <v>10295147.060832091</v>
      </c>
      <c r="N141" s="4">
        <f t="shared" si="22"/>
        <v>5618995.4341282807</v>
      </c>
    </row>
    <row r="142" spans="1:14" x14ac:dyDescent="0.75">
      <c r="A142" s="3">
        <f>Rates!A138</f>
        <v>44544</v>
      </c>
      <c r="B142">
        <f>Rates!B138</f>
        <v>-0.42</v>
      </c>
      <c r="C142">
        <f>Rates!C138</f>
        <v>-0.28000000000000003</v>
      </c>
      <c r="D142">
        <f t="shared" si="18"/>
        <v>-4.1999999999999997E-3</v>
      </c>
      <c r="E142">
        <f t="shared" si="19"/>
        <v>-2.8000000000000004E-3</v>
      </c>
      <c r="G142" s="11">
        <f t="shared" si="23"/>
        <v>1.0000000000000026E-4</v>
      </c>
      <c r="H142" s="11">
        <f t="shared" si="24"/>
        <v>9.9999999999999395E-5</v>
      </c>
      <c r="I142">
        <f t="shared" si="25"/>
        <v>5.3E-3</v>
      </c>
      <c r="J142">
        <f t="shared" si="26"/>
        <v>1.0199999999999999E-2</v>
      </c>
      <c r="L142" s="1">
        <f t="shared" si="20"/>
        <v>-4675221.3269670745</v>
      </c>
      <c r="M142" s="1">
        <f t="shared" si="21"/>
        <v>10289033.250666993</v>
      </c>
      <c r="N142" s="4">
        <f t="shared" si="22"/>
        <v>5613811.9236999182</v>
      </c>
    </row>
    <row r="143" spans="1:14" x14ac:dyDescent="0.75">
      <c r="A143" s="3">
        <f>Rates!A139</f>
        <v>44545</v>
      </c>
      <c r="B143">
        <f>Rates!B139</f>
        <v>-0.41</v>
      </c>
      <c r="C143">
        <f>Rates!C139</f>
        <v>-0.28999999999999998</v>
      </c>
      <c r="D143">
        <f t="shared" si="18"/>
        <v>-4.0999999999999995E-3</v>
      </c>
      <c r="E143">
        <f t="shared" si="19"/>
        <v>-2.8999999999999998E-3</v>
      </c>
      <c r="G143" s="11">
        <f t="shared" si="23"/>
        <v>1.0000000000000026E-4</v>
      </c>
      <c r="H143" s="11">
        <f t="shared" si="24"/>
        <v>-9.9999999999999395E-5</v>
      </c>
      <c r="I143">
        <f t="shared" si="25"/>
        <v>5.3E-3</v>
      </c>
      <c r="J143">
        <f t="shared" si="26"/>
        <v>0.01</v>
      </c>
      <c r="L143" s="1">
        <f t="shared" si="20"/>
        <v>-4675221.3269670745</v>
      </c>
      <c r="M143" s="1">
        <f t="shared" si="21"/>
        <v>10293108.518772669</v>
      </c>
      <c r="N143" s="4">
        <f t="shared" si="22"/>
        <v>5617887.1918055946</v>
      </c>
    </row>
    <row r="144" spans="1:14" x14ac:dyDescent="0.75">
      <c r="A144" s="3">
        <f>Rates!A140</f>
        <v>44546</v>
      </c>
      <c r="B144">
        <f>Rates!B140</f>
        <v>-0.42</v>
      </c>
      <c r="C144">
        <f>Rates!C140</f>
        <v>-0.28000000000000003</v>
      </c>
      <c r="D144">
        <f t="shared" si="18"/>
        <v>-4.1999999999999997E-3</v>
      </c>
      <c r="E144">
        <f t="shared" si="19"/>
        <v>-2.8000000000000004E-3</v>
      </c>
      <c r="G144" s="11">
        <f t="shared" si="23"/>
        <v>-1.0000000000000026E-4</v>
      </c>
      <c r="H144" s="11">
        <f t="shared" si="24"/>
        <v>9.9999999999999395E-5</v>
      </c>
      <c r="I144">
        <f t="shared" si="25"/>
        <v>5.0999999999999995E-3</v>
      </c>
      <c r="J144">
        <f t="shared" si="26"/>
        <v>1.0199999999999999E-2</v>
      </c>
      <c r="L144" s="1">
        <f t="shared" si="20"/>
        <v>-4676151.6267038099</v>
      </c>
      <c r="M144" s="1">
        <f t="shared" si="21"/>
        <v>10289033.250666993</v>
      </c>
      <c r="N144" s="4">
        <f t="shared" si="22"/>
        <v>5612881.6239631828</v>
      </c>
    </row>
    <row r="145" spans="1:14" x14ac:dyDescent="0.75">
      <c r="A145" s="3">
        <f>Rates!A141</f>
        <v>44547</v>
      </c>
      <c r="B145">
        <f>Rates!B141</f>
        <v>-0.43</v>
      </c>
      <c r="C145">
        <f>Rates!C141</f>
        <v>-0.28999999999999998</v>
      </c>
      <c r="D145">
        <f t="shared" si="18"/>
        <v>-4.3E-3</v>
      </c>
      <c r="E145">
        <f t="shared" si="19"/>
        <v>-2.8999999999999998E-3</v>
      </c>
      <c r="G145" s="11">
        <f t="shared" si="23"/>
        <v>-1.0000000000000026E-4</v>
      </c>
      <c r="H145" s="11">
        <f t="shared" si="24"/>
        <v>-9.9999999999999395E-5</v>
      </c>
      <c r="I145">
        <f t="shared" si="25"/>
        <v>5.0999999999999995E-3</v>
      </c>
      <c r="J145">
        <f t="shared" si="26"/>
        <v>0.01</v>
      </c>
      <c r="L145" s="1">
        <f t="shared" si="20"/>
        <v>-4676151.6267038099</v>
      </c>
      <c r="M145" s="1">
        <f t="shared" si="21"/>
        <v>10293108.518772669</v>
      </c>
      <c r="N145" s="4">
        <f t="shared" si="22"/>
        <v>5616956.8920688592</v>
      </c>
    </row>
    <row r="146" spans="1:14" x14ac:dyDescent="0.75">
      <c r="A146" s="3">
        <f>Rates!A142</f>
        <v>44550</v>
      </c>
      <c r="B146">
        <f>Rates!B142</f>
        <v>-0.43</v>
      </c>
      <c r="C146">
        <f>Rates!C142</f>
        <v>-0.31</v>
      </c>
      <c r="D146">
        <f t="shared" si="18"/>
        <v>-4.3E-3</v>
      </c>
      <c r="E146">
        <f t="shared" si="19"/>
        <v>-3.0999999999999999E-3</v>
      </c>
      <c r="G146" s="11">
        <f t="shared" si="23"/>
        <v>0</v>
      </c>
      <c r="H146" s="11">
        <f t="shared" si="24"/>
        <v>-2.0000000000000009E-4</v>
      </c>
      <c r="I146">
        <f t="shared" si="25"/>
        <v>5.1999999999999998E-3</v>
      </c>
      <c r="J146">
        <f t="shared" si="26"/>
        <v>9.8999999999999991E-3</v>
      </c>
      <c r="L146" s="1">
        <f t="shared" si="20"/>
        <v>-4675686.4305610815</v>
      </c>
      <c r="M146" s="1">
        <f t="shared" si="21"/>
        <v>10295147.060832091</v>
      </c>
      <c r="N146" s="14">
        <f t="shared" si="22"/>
        <v>5619460.6302710092</v>
      </c>
    </row>
    <row r="147" spans="1:14" x14ac:dyDescent="0.75">
      <c r="A147" s="3">
        <f>Rates!A143</f>
        <v>44551</v>
      </c>
      <c r="B147">
        <f>Rates!B143</f>
        <v>-0.43</v>
      </c>
      <c r="C147">
        <f>Rates!C143</f>
        <v>-0.3</v>
      </c>
      <c r="D147">
        <f t="shared" si="18"/>
        <v>-4.3E-3</v>
      </c>
      <c r="E147">
        <f t="shared" si="19"/>
        <v>-3.0000000000000001E-3</v>
      </c>
      <c r="G147" s="11">
        <f t="shared" si="23"/>
        <v>0</v>
      </c>
      <c r="H147" s="11">
        <f t="shared" si="24"/>
        <v>9.9999999999999829E-5</v>
      </c>
      <c r="I147">
        <f t="shared" si="25"/>
        <v>5.1999999999999998E-3</v>
      </c>
      <c r="J147">
        <f t="shared" si="26"/>
        <v>1.0199999999999999E-2</v>
      </c>
      <c r="L147" s="1">
        <f t="shared" si="20"/>
        <v>-4675686.4305610815</v>
      </c>
      <c r="M147" s="1">
        <f t="shared" si="21"/>
        <v>10289033.250666993</v>
      </c>
      <c r="N147" s="4">
        <f t="shared" si="22"/>
        <v>5613346.8201059112</v>
      </c>
    </row>
    <row r="148" spans="1:14" x14ac:dyDescent="0.75">
      <c r="A148" s="3">
        <f>Rates!A144</f>
        <v>44552</v>
      </c>
      <c r="B148">
        <f>Rates!B144</f>
        <v>-0.43</v>
      </c>
      <c r="C148">
        <f>Rates!C144</f>
        <v>-0.28999999999999998</v>
      </c>
      <c r="D148">
        <f t="shared" si="18"/>
        <v>-4.3E-3</v>
      </c>
      <c r="E148">
        <f t="shared" si="19"/>
        <v>-2.8999999999999998E-3</v>
      </c>
      <c r="G148" s="11">
        <f t="shared" si="23"/>
        <v>0</v>
      </c>
      <c r="H148" s="11">
        <f t="shared" si="24"/>
        <v>1.0000000000000026E-4</v>
      </c>
      <c r="I148">
        <f t="shared" si="25"/>
        <v>5.1999999999999998E-3</v>
      </c>
      <c r="J148">
        <f t="shared" si="26"/>
        <v>1.0200000000000001E-2</v>
      </c>
      <c r="L148" s="1">
        <f t="shared" si="20"/>
        <v>-4675686.4305610815</v>
      </c>
      <c r="M148" s="1">
        <f t="shared" si="21"/>
        <v>10289033.250666993</v>
      </c>
      <c r="N148" s="4">
        <f t="shared" si="22"/>
        <v>5613346.8201059112</v>
      </c>
    </row>
    <row r="149" spans="1:14" x14ac:dyDescent="0.75">
      <c r="A149" s="3">
        <f>Rates!A145</f>
        <v>44553</v>
      </c>
      <c r="B149">
        <f>Rates!B145</f>
        <v>-0.43</v>
      </c>
      <c r="C149">
        <f>Rates!C145</f>
        <v>-0.27</v>
      </c>
      <c r="D149">
        <f t="shared" si="18"/>
        <v>-4.3E-3</v>
      </c>
      <c r="E149">
        <f t="shared" si="19"/>
        <v>-2.7000000000000001E-3</v>
      </c>
      <c r="G149" s="11">
        <f t="shared" si="23"/>
        <v>0</v>
      </c>
      <c r="H149" s="11">
        <f t="shared" si="24"/>
        <v>1.9999999999999966E-4</v>
      </c>
      <c r="I149">
        <f t="shared" si="25"/>
        <v>5.1999999999999998E-3</v>
      </c>
      <c r="J149">
        <f t="shared" si="26"/>
        <v>1.03E-2</v>
      </c>
      <c r="L149" s="1">
        <f t="shared" si="20"/>
        <v>-4675686.4305610815</v>
      </c>
      <c r="M149" s="1">
        <f t="shared" si="21"/>
        <v>10286996.52414144</v>
      </c>
      <c r="N149" s="4">
        <f t="shared" si="22"/>
        <v>5611310.0935803587</v>
      </c>
    </row>
    <row r="150" spans="1:14" x14ac:dyDescent="0.75">
      <c r="A150" s="3">
        <f>Rates!A146</f>
        <v>44557</v>
      </c>
      <c r="B150">
        <f>Rates!B146</f>
        <v>-0.42</v>
      </c>
      <c r="C150">
        <f>Rates!C146</f>
        <v>-0.25</v>
      </c>
      <c r="D150">
        <f t="shared" si="18"/>
        <v>-4.1999999999999997E-3</v>
      </c>
      <c r="E150">
        <f t="shared" si="19"/>
        <v>-2.5000000000000001E-3</v>
      </c>
      <c r="G150" s="11">
        <f t="shared" si="23"/>
        <v>1.0000000000000026E-4</v>
      </c>
      <c r="H150" s="11">
        <f t="shared" si="24"/>
        <v>2.0000000000000009E-4</v>
      </c>
      <c r="I150">
        <f t="shared" si="25"/>
        <v>5.3E-3</v>
      </c>
      <c r="J150">
        <f t="shared" si="26"/>
        <v>1.03E-2</v>
      </c>
      <c r="L150" s="1">
        <f t="shared" si="20"/>
        <v>-4675221.3269670745</v>
      </c>
      <c r="M150" s="1">
        <f t="shared" si="21"/>
        <v>10286996.52414144</v>
      </c>
      <c r="N150" s="14">
        <f t="shared" si="22"/>
        <v>5611775.1971743656</v>
      </c>
    </row>
    <row r="151" spans="1:14" x14ac:dyDescent="0.75">
      <c r="A151" s="3">
        <f>Rates!A147</f>
        <v>44558</v>
      </c>
      <c r="B151">
        <f>Rates!B147</f>
        <v>-0.42</v>
      </c>
      <c r="C151">
        <f>Rates!C147</f>
        <v>-0.25</v>
      </c>
      <c r="D151">
        <f t="shared" si="18"/>
        <v>-4.1999999999999997E-3</v>
      </c>
      <c r="E151">
        <f t="shared" si="19"/>
        <v>-2.5000000000000001E-3</v>
      </c>
      <c r="G151" s="11">
        <f t="shared" si="23"/>
        <v>0</v>
      </c>
      <c r="H151" s="11">
        <f t="shared" si="24"/>
        <v>0</v>
      </c>
      <c r="I151">
        <f t="shared" si="25"/>
        <v>5.1999999999999998E-3</v>
      </c>
      <c r="J151">
        <f t="shared" si="26"/>
        <v>1.01E-2</v>
      </c>
      <c r="L151" s="1">
        <f t="shared" si="20"/>
        <v>-4675686.4305610815</v>
      </c>
      <c r="M151" s="1">
        <f t="shared" si="21"/>
        <v>10291070.582130874</v>
      </c>
      <c r="N151" s="4">
        <f t="shared" si="22"/>
        <v>5615384.1515697921</v>
      </c>
    </row>
    <row r="152" spans="1:14" x14ac:dyDescent="0.75">
      <c r="A152" s="3">
        <f>Rates!A148</f>
        <v>44559</v>
      </c>
      <c r="B152">
        <f>Rates!B148</f>
        <v>-0.42</v>
      </c>
      <c r="C152">
        <f>Rates!C148</f>
        <v>-0.25</v>
      </c>
      <c r="D152">
        <f t="shared" si="18"/>
        <v>-4.1999999999999997E-3</v>
      </c>
      <c r="E152">
        <f t="shared" si="19"/>
        <v>-2.5000000000000001E-3</v>
      </c>
      <c r="G152" s="11">
        <f t="shared" si="23"/>
        <v>0</v>
      </c>
      <c r="H152" s="11">
        <f t="shared" si="24"/>
        <v>0</v>
      </c>
      <c r="I152">
        <f t="shared" si="25"/>
        <v>5.1999999999999998E-3</v>
      </c>
      <c r="J152">
        <f t="shared" si="26"/>
        <v>1.01E-2</v>
      </c>
      <c r="L152" s="1">
        <f t="shared" si="20"/>
        <v>-4675686.4305610815</v>
      </c>
      <c r="M152" s="1">
        <f t="shared" si="21"/>
        <v>10291070.582130874</v>
      </c>
      <c r="N152" s="4">
        <f t="shared" si="22"/>
        <v>5615384.1515697921</v>
      </c>
    </row>
    <row r="153" spans="1:14" x14ac:dyDescent="0.75">
      <c r="A153" s="3">
        <f>Rates!A149</f>
        <v>44560</v>
      </c>
      <c r="B153">
        <f>Rates!B149</f>
        <v>-0.41</v>
      </c>
      <c r="C153">
        <f>Rates!C149</f>
        <v>-0.23</v>
      </c>
      <c r="D153">
        <f t="shared" si="18"/>
        <v>-4.0999999999999995E-3</v>
      </c>
      <c r="E153">
        <f t="shared" si="19"/>
        <v>-2.3E-3</v>
      </c>
      <c r="G153" s="11">
        <f t="shared" si="23"/>
        <v>1.0000000000000026E-4</v>
      </c>
      <c r="H153" s="11">
        <f t="shared" si="24"/>
        <v>2.0000000000000009E-4</v>
      </c>
      <c r="I153">
        <f t="shared" si="25"/>
        <v>5.3E-3</v>
      </c>
      <c r="J153">
        <f t="shared" si="26"/>
        <v>1.03E-2</v>
      </c>
      <c r="L153" s="1">
        <f t="shared" si="20"/>
        <v>-4675221.3269670745</v>
      </c>
      <c r="M153" s="1">
        <f t="shared" si="21"/>
        <v>10286996.52414144</v>
      </c>
      <c r="N153" s="4">
        <f t="shared" si="22"/>
        <v>5611775.1971743656</v>
      </c>
    </row>
    <row r="154" spans="1:14" x14ac:dyDescent="0.75">
      <c r="A154" s="3">
        <f>Rates!A150</f>
        <v>44564</v>
      </c>
      <c r="B154">
        <f>Rates!B150</f>
        <v>-0.4</v>
      </c>
      <c r="C154">
        <f>Rates!C150</f>
        <v>-0.22</v>
      </c>
      <c r="D154">
        <f t="shared" si="18"/>
        <v>-4.0000000000000001E-3</v>
      </c>
      <c r="E154">
        <f t="shared" si="19"/>
        <v>-2.2000000000000001E-3</v>
      </c>
      <c r="G154" s="11">
        <f t="shared" si="23"/>
        <v>9.9999999999999395E-5</v>
      </c>
      <c r="H154" s="11">
        <f t="shared" si="24"/>
        <v>9.9999999999999829E-5</v>
      </c>
      <c r="I154">
        <f t="shared" si="25"/>
        <v>5.2999999999999992E-3</v>
      </c>
      <c r="J154">
        <f t="shared" si="26"/>
        <v>1.0199999999999999E-2</v>
      </c>
      <c r="L154" s="1">
        <f t="shared" si="20"/>
        <v>-4675221.3269670745</v>
      </c>
      <c r="M154" s="1">
        <f t="shared" si="21"/>
        <v>10289033.250666993</v>
      </c>
      <c r="N154" s="4">
        <f t="shared" si="22"/>
        <v>5613811.9236999182</v>
      </c>
    </row>
    <row r="155" spans="1:14" x14ac:dyDescent="0.75">
      <c r="A155" s="3">
        <f>Rates!A151</f>
        <v>44565</v>
      </c>
      <c r="B155">
        <f>Rates!B151</f>
        <v>-0.4</v>
      </c>
      <c r="C155">
        <f>Rates!C151</f>
        <v>-0.21</v>
      </c>
      <c r="D155">
        <f t="shared" si="18"/>
        <v>-4.0000000000000001E-3</v>
      </c>
      <c r="E155">
        <f t="shared" si="19"/>
        <v>-2.0999999999999999E-3</v>
      </c>
      <c r="G155" s="11">
        <f t="shared" si="23"/>
        <v>0</v>
      </c>
      <c r="H155" s="11">
        <f t="shared" si="24"/>
        <v>1.0000000000000026E-4</v>
      </c>
      <c r="I155">
        <f t="shared" si="25"/>
        <v>5.1999999999999998E-3</v>
      </c>
      <c r="J155">
        <f t="shared" si="26"/>
        <v>1.0200000000000001E-2</v>
      </c>
      <c r="L155" s="1">
        <f t="shared" si="20"/>
        <v>-4675686.4305610815</v>
      </c>
      <c r="M155" s="1">
        <f t="shared" si="21"/>
        <v>10289033.250666993</v>
      </c>
      <c r="N155" s="4">
        <f t="shared" si="22"/>
        <v>5613346.8201059112</v>
      </c>
    </row>
    <row r="156" spans="1:14" x14ac:dyDescent="0.75">
      <c r="A156" s="3">
        <f>Rates!A152</f>
        <v>44566</v>
      </c>
      <c r="B156">
        <f>Rates!B152</f>
        <v>-0.4</v>
      </c>
      <c r="C156">
        <f>Rates!C152</f>
        <v>-0.21</v>
      </c>
      <c r="D156">
        <f t="shared" si="18"/>
        <v>-4.0000000000000001E-3</v>
      </c>
      <c r="E156">
        <f t="shared" si="19"/>
        <v>-2.0999999999999999E-3</v>
      </c>
      <c r="G156" s="11">
        <f t="shared" si="23"/>
        <v>0</v>
      </c>
      <c r="H156" s="11">
        <f t="shared" si="24"/>
        <v>0</v>
      </c>
      <c r="I156">
        <f t="shared" si="25"/>
        <v>5.1999999999999998E-3</v>
      </c>
      <c r="J156">
        <f t="shared" si="26"/>
        <v>1.01E-2</v>
      </c>
      <c r="L156" s="1">
        <f t="shared" si="20"/>
        <v>-4675686.4305610815</v>
      </c>
      <c r="M156" s="1">
        <f t="shared" si="21"/>
        <v>10291070.582130874</v>
      </c>
      <c r="N156" s="4">
        <f t="shared" si="22"/>
        <v>5615384.1515697921</v>
      </c>
    </row>
    <row r="157" spans="1:14" x14ac:dyDescent="0.75">
      <c r="A157" s="3">
        <f>Rates!A153</f>
        <v>44567</v>
      </c>
      <c r="B157">
        <f>Rates!B153</f>
        <v>-0.4</v>
      </c>
      <c r="C157">
        <f>Rates!C153</f>
        <v>-0.21</v>
      </c>
      <c r="D157">
        <f t="shared" si="18"/>
        <v>-4.0000000000000001E-3</v>
      </c>
      <c r="E157">
        <f t="shared" si="19"/>
        <v>-2.0999999999999999E-3</v>
      </c>
      <c r="G157" s="11">
        <f t="shared" si="23"/>
        <v>0</v>
      </c>
      <c r="H157" s="11">
        <f t="shared" si="24"/>
        <v>0</v>
      </c>
      <c r="I157">
        <f t="shared" si="25"/>
        <v>5.1999999999999998E-3</v>
      </c>
      <c r="J157">
        <f t="shared" si="26"/>
        <v>1.01E-2</v>
      </c>
      <c r="L157" s="1">
        <f t="shared" si="20"/>
        <v>-4675686.4305610815</v>
      </c>
      <c r="M157" s="1">
        <f t="shared" si="21"/>
        <v>10291070.582130874</v>
      </c>
      <c r="N157" s="4">
        <f t="shared" si="22"/>
        <v>5615384.1515697921</v>
      </c>
    </row>
    <row r="158" spans="1:14" x14ac:dyDescent="0.75">
      <c r="A158" s="3">
        <f>Rates!A154</f>
        <v>44568</v>
      </c>
      <c r="B158">
        <f>Rates!B154</f>
        <v>-0.4</v>
      </c>
      <c r="C158">
        <f>Rates!C154</f>
        <v>-0.21</v>
      </c>
      <c r="D158">
        <f t="shared" si="18"/>
        <v>-4.0000000000000001E-3</v>
      </c>
      <c r="E158">
        <f t="shared" si="19"/>
        <v>-2.0999999999999999E-3</v>
      </c>
      <c r="G158" s="11">
        <f t="shared" si="23"/>
        <v>0</v>
      </c>
      <c r="H158" s="11">
        <f t="shared" si="24"/>
        <v>0</v>
      </c>
      <c r="I158">
        <f t="shared" si="25"/>
        <v>5.1999999999999998E-3</v>
      </c>
      <c r="J158">
        <f t="shared" si="26"/>
        <v>1.01E-2</v>
      </c>
      <c r="L158" s="1">
        <f t="shared" si="20"/>
        <v>-4675686.4305610815</v>
      </c>
      <c r="M158" s="1">
        <f t="shared" si="21"/>
        <v>10291070.582130874</v>
      </c>
      <c r="N158" s="4">
        <f t="shared" si="22"/>
        <v>5615384.1515697921</v>
      </c>
    </row>
    <row r="159" spans="1:14" x14ac:dyDescent="0.75">
      <c r="A159" s="3">
        <f>Rates!A155</f>
        <v>44571</v>
      </c>
      <c r="B159">
        <f>Rates!B155</f>
        <v>-0.39</v>
      </c>
      <c r="C159">
        <f>Rates!C155</f>
        <v>-0.2</v>
      </c>
      <c r="D159">
        <f t="shared" si="18"/>
        <v>-3.9000000000000003E-3</v>
      </c>
      <c r="E159">
        <f t="shared" si="19"/>
        <v>-2E-3</v>
      </c>
      <c r="G159" s="11">
        <f t="shared" si="23"/>
        <v>9.9999999999999829E-5</v>
      </c>
      <c r="H159" s="11">
        <f t="shared" si="24"/>
        <v>9.9999999999999829E-5</v>
      </c>
      <c r="I159">
        <f t="shared" si="25"/>
        <v>5.2999999999999992E-3</v>
      </c>
      <c r="J159">
        <f t="shared" si="26"/>
        <v>1.0199999999999999E-2</v>
      </c>
      <c r="L159" s="1">
        <f t="shared" si="20"/>
        <v>-4675221.3269670745</v>
      </c>
      <c r="M159" s="1">
        <f t="shared" si="21"/>
        <v>10289033.250666993</v>
      </c>
      <c r="N159" s="4">
        <f t="shared" si="22"/>
        <v>5613811.9236999182</v>
      </c>
    </row>
    <row r="160" spans="1:14" x14ac:dyDescent="0.75">
      <c r="A160" s="3">
        <f>Rates!A156</f>
        <v>44572</v>
      </c>
      <c r="B160">
        <f>Rates!B156</f>
        <v>-0.39</v>
      </c>
      <c r="C160">
        <f>Rates!C156</f>
        <v>-0.2</v>
      </c>
      <c r="D160">
        <f t="shared" si="18"/>
        <v>-3.9000000000000003E-3</v>
      </c>
      <c r="E160">
        <f t="shared" si="19"/>
        <v>-2E-3</v>
      </c>
      <c r="G160" s="11">
        <f t="shared" si="23"/>
        <v>0</v>
      </c>
      <c r="H160" s="11">
        <f t="shared" si="24"/>
        <v>0</v>
      </c>
      <c r="I160">
        <f t="shared" si="25"/>
        <v>5.1999999999999998E-3</v>
      </c>
      <c r="J160">
        <f t="shared" si="26"/>
        <v>1.01E-2</v>
      </c>
      <c r="L160" s="1">
        <f t="shared" si="20"/>
        <v>-4675686.4305610815</v>
      </c>
      <c r="M160" s="1">
        <f t="shared" si="21"/>
        <v>10291070.582130874</v>
      </c>
      <c r="N160" s="4">
        <f t="shared" si="22"/>
        <v>5615384.1515697921</v>
      </c>
    </row>
    <row r="161" spans="1:14" x14ac:dyDescent="0.75">
      <c r="A161" s="3">
        <f>Rates!A157</f>
        <v>44573</v>
      </c>
      <c r="B161">
        <f>Rates!B157</f>
        <v>-0.39</v>
      </c>
      <c r="C161">
        <f>Rates!C157</f>
        <v>-0.18</v>
      </c>
      <c r="D161">
        <f t="shared" si="18"/>
        <v>-3.9000000000000003E-3</v>
      </c>
      <c r="E161">
        <f t="shared" si="19"/>
        <v>-1.8E-3</v>
      </c>
      <c r="G161" s="11">
        <f t="shared" si="23"/>
        <v>0</v>
      </c>
      <c r="H161" s="11">
        <f t="shared" si="24"/>
        <v>2.0000000000000009E-4</v>
      </c>
      <c r="I161">
        <f t="shared" si="25"/>
        <v>5.1999999999999998E-3</v>
      </c>
      <c r="J161">
        <f t="shared" si="26"/>
        <v>1.03E-2</v>
      </c>
      <c r="L161" s="1">
        <f t="shared" si="20"/>
        <v>-4675686.4305610815</v>
      </c>
      <c r="M161" s="1">
        <f t="shared" si="21"/>
        <v>10286996.52414144</v>
      </c>
      <c r="N161" s="4">
        <f t="shared" si="22"/>
        <v>5611310.0935803587</v>
      </c>
    </row>
    <row r="162" spans="1:14" x14ac:dyDescent="0.75">
      <c r="A162" s="3">
        <f>Rates!A158</f>
        <v>44574</v>
      </c>
      <c r="B162">
        <f>Rates!B158</f>
        <v>-0.39</v>
      </c>
      <c r="C162">
        <f>Rates!C158</f>
        <v>-0.19</v>
      </c>
      <c r="D162">
        <f t="shared" si="18"/>
        <v>-3.9000000000000003E-3</v>
      </c>
      <c r="E162">
        <f t="shared" si="19"/>
        <v>-1.9E-3</v>
      </c>
      <c r="G162" s="11">
        <f t="shared" si="23"/>
        <v>0</v>
      </c>
      <c r="H162" s="11">
        <f t="shared" si="24"/>
        <v>-1.0000000000000005E-4</v>
      </c>
      <c r="I162">
        <f t="shared" si="25"/>
        <v>5.1999999999999998E-3</v>
      </c>
      <c r="J162">
        <f t="shared" si="26"/>
        <v>0.01</v>
      </c>
      <c r="L162" s="1">
        <f t="shared" si="20"/>
        <v>-4675686.4305610815</v>
      </c>
      <c r="M162" s="1">
        <f t="shared" si="21"/>
        <v>10293108.518772669</v>
      </c>
      <c r="N162" s="4">
        <f t="shared" si="22"/>
        <v>5617422.0882115876</v>
      </c>
    </row>
    <row r="163" spans="1:14" x14ac:dyDescent="0.75">
      <c r="A163" s="3">
        <f>Rates!A159</f>
        <v>44575</v>
      </c>
      <c r="B163">
        <f>Rates!B159</f>
        <v>-0.4</v>
      </c>
      <c r="C163">
        <f>Rates!C159</f>
        <v>-0.18</v>
      </c>
      <c r="D163">
        <f t="shared" si="18"/>
        <v>-4.0000000000000001E-3</v>
      </c>
      <c r="E163">
        <f t="shared" si="19"/>
        <v>-1.8E-3</v>
      </c>
      <c r="G163" s="11">
        <f t="shared" si="23"/>
        <v>-9.9999999999999829E-5</v>
      </c>
      <c r="H163" s="11">
        <f t="shared" si="24"/>
        <v>1.0000000000000005E-4</v>
      </c>
      <c r="I163">
        <f t="shared" si="25"/>
        <v>5.1000000000000004E-3</v>
      </c>
      <c r="J163">
        <f t="shared" si="26"/>
        <v>1.0199999999999999E-2</v>
      </c>
      <c r="L163" s="1">
        <f t="shared" si="20"/>
        <v>-4676151.6267038099</v>
      </c>
      <c r="M163" s="1">
        <f t="shared" si="21"/>
        <v>10289033.250666993</v>
      </c>
      <c r="N163" s="4">
        <f t="shared" si="22"/>
        <v>5612881.6239631828</v>
      </c>
    </row>
    <row r="164" spans="1:14" x14ac:dyDescent="0.75">
      <c r="A164" s="3">
        <f>Rates!A160</f>
        <v>44578</v>
      </c>
      <c r="B164">
        <f>Rates!B160</f>
        <v>-0.38</v>
      </c>
      <c r="C164">
        <f>Rates!C160</f>
        <v>-0.16</v>
      </c>
      <c r="D164">
        <f t="shared" si="18"/>
        <v>-3.8E-3</v>
      </c>
      <c r="E164">
        <f t="shared" si="19"/>
        <v>-1.6000000000000001E-3</v>
      </c>
      <c r="G164" s="11">
        <f t="shared" si="23"/>
        <v>2.0000000000000009E-4</v>
      </c>
      <c r="H164" s="11">
        <f t="shared" si="24"/>
        <v>1.9999999999999987E-4</v>
      </c>
      <c r="I164">
        <f t="shared" si="25"/>
        <v>5.4000000000000003E-3</v>
      </c>
      <c r="J164">
        <f t="shared" si="26"/>
        <v>1.03E-2</v>
      </c>
      <c r="L164" s="1">
        <f t="shared" si="20"/>
        <v>-4674756.3158941716</v>
      </c>
      <c r="M164" s="1">
        <f t="shared" si="21"/>
        <v>10286996.52414144</v>
      </c>
      <c r="N164" s="4">
        <f t="shared" si="22"/>
        <v>5612240.2082472686</v>
      </c>
    </row>
    <row r="165" spans="1:14" x14ac:dyDescent="0.75">
      <c r="A165" s="3">
        <f>Rates!A161</f>
        <v>44579</v>
      </c>
      <c r="B165">
        <f>Rates!B161</f>
        <v>-0.38</v>
      </c>
      <c r="C165">
        <f>Rates!C161</f>
        <v>-0.16</v>
      </c>
      <c r="D165">
        <f t="shared" si="18"/>
        <v>-3.8E-3</v>
      </c>
      <c r="E165">
        <f t="shared" si="19"/>
        <v>-1.6000000000000001E-3</v>
      </c>
      <c r="G165" s="11">
        <f t="shared" si="23"/>
        <v>0</v>
      </c>
      <c r="H165" s="11">
        <f t="shared" si="24"/>
        <v>0</v>
      </c>
      <c r="I165">
        <f t="shared" si="25"/>
        <v>5.1999999999999998E-3</v>
      </c>
      <c r="J165">
        <f t="shared" si="26"/>
        <v>1.01E-2</v>
      </c>
      <c r="L165" s="1">
        <f t="shared" si="20"/>
        <v>-4675686.4305610815</v>
      </c>
      <c r="M165" s="1">
        <f t="shared" si="21"/>
        <v>10291070.582130874</v>
      </c>
      <c r="N165" s="4">
        <f t="shared" si="22"/>
        <v>5615384.1515697921</v>
      </c>
    </row>
    <row r="166" spans="1:14" x14ac:dyDescent="0.75">
      <c r="A166" s="3">
        <f>Rates!A162</f>
        <v>44580</v>
      </c>
      <c r="B166">
        <f>Rates!B162</f>
        <v>-0.38</v>
      </c>
      <c r="C166">
        <f>Rates!C162</f>
        <v>-0.15</v>
      </c>
      <c r="D166">
        <f t="shared" si="18"/>
        <v>-3.8E-3</v>
      </c>
      <c r="E166">
        <f t="shared" si="19"/>
        <v>-1.5E-3</v>
      </c>
      <c r="G166" s="11">
        <f t="shared" si="23"/>
        <v>0</v>
      </c>
      <c r="H166" s="11">
        <f t="shared" si="24"/>
        <v>1.0000000000000005E-4</v>
      </c>
      <c r="I166">
        <f t="shared" si="25"/>
        <v>5.1999999999999998E-3</v>
      </c>
      <c r="J166">
        <f t="shared" si="26"/>
        <v>1.0199999999999999E-2</v>
      </c>
      <c r="L166" s="1">
        <f t="shared" si="20"/>
        <v>-4675686.4305610815</v>
      </c>
      <c r="M166" s="1">
        <f t="shared" si="21"/>
        <v>10289033.250666993</v>
      </c>
      <c r="N166" s="4">
        <f t="shared" si="22"/>
        <v>5613346.8201059112</v>
      </c>
    </row>
    <row r="167" spans="1:14" x14ac:dyDescent="0.75">
      <c r="A167" s="3">
        <f>Rates!A163</f>
        <v>44581</v>
      </c>
      <c r="B167">
        <f>Rates!B163</f>
        <v>-0.39</v>
      </c>
      <c r="C167">
        <f>Rates!C163</f>
        <v>-0.16</v>
      </c>
      <c r="D167">
        <f t="shared" si="18"/>
        <v>-3.9000000000000003E-3</v>
      </c>
      <c r="E167">
        <f t="shared" si="19"/>
        <v>-1.6000000000000001E-3</v>
      </c>
      <c r="G167" s="11">
        <f t="shared" si="23"/>
        <v>-1.0000000000000026E-4</v>
      </c>
      <c r="H167" s="11">
        <f t="shared" si="24"/>
        <v>-1.0000000000000005E-4</v>
      </c>
      <c r="I167">
        <f t="shared" si="25"/>
        <v>5.0999999999999995E-3</v>
      </c>
      <c r="J167">
        <f t="shared" si="26"/>
        <v>0.01</v>
      </c>
      <c r="L167" s="1">
        <f t="shared" si="20"/>
        <v>-4676151.6267038099</v>
      </c>
      <c r="M167" s="1">
        <f t="shared" si="21"/>
        <v>10293108.518772669</v>
      </c>
      <c r="N167" s="4">
        <f t="shared" si="22"/>
        <v>5616956.8920688592</v>
      </c>
    </row>
    <row r="168" spans="1:14" x14ac:dyDescent="0.75">
      <c r="A168" s="3">
        <f>Rates!A164</f>
        <v>44582</v>
      </c>
      <c r="B168">
        <f>Rates!B164</f>
        <v>-0.39</v>
      </c>
      <c r="C168">
        <f>Rates!C164</f>
        <v>-0.17</v>
      </c>
      <c r="D168">
        <f t="shared" si="18"/>
        <v>-3.9000000000000003E-3</v>
      </c>
      <c r="E168">
        <f t="shared" si="19"/>
        <v>-1.7000000000000001E-3</v>
      </c>
      <c r="G168" s="11">
        <f t="shared" si="23"/>
        <v>0</v>
      </c>
      <c r="H168" s="11">
        <f t="shared" si="24"/>
        <v>-1.0000000000000005E-4</v>
      </c>
      <c r="I168">
        <f t="shared" si="25"/>
        <v>5.1999999999999998E-3</v>
      </c>
      <c r="J168">
        <f t="shared" si="26"/>
        <v>0.01</v>
      </c>
      <c r="L168" s="1">
        <f t="shared" si="20"/>
        <v>-4675686.4305610815</v>
      </c>
      <c r="M168" s="1">
        <f t="shared" si="21"/>
        <v>10293108.518772669</v>
      </c>
      <c r="N168" s="4">
        <f t="shared" si="22"/>
        <v>5617422.0882115876</v>
      </c>
    </row>
    <row r="169" spans="1:14" x14ac:dyDescent="0.75">
      <c r="A169" s="3">
        <f>Rates!A165</f>
        <v>44585</v>
      </c>
      <c r="B169">
        <f>Rates!B165</f>
        <v>-0.39</v>
      </c>
      <c r="C169">
        <f>Rates!C165</f>
        <v>-0.17</v>
      </c>
      <c r="D169">
        <f t="shared" si="18"/>
        <v>-3.9000000000000003E-3</v>
      </c>
      <c r="E169">
        <f t="shared" si="19"/>
        <v>-1.7000000000000001E-3</v>
      </c>
      <c r="G169" s="11">
        <f t="shared" si="23"/>
        <v>0</v>
      </c>
      <c r="H169" s="11">
        <f t="shared" si="24"/>
        <v>0</v>
      </c>
      <c r="I169">
        <f t="shared" si="25"/>
        <v>5.1999999999999998E-3</v>
      </c>
      <c r="J169">
        <f t="shared" si="26"/>
        <v>1.01E-2</v>
      </c>
      <c r="L169" s="1">
        <f t="shared" si="20"/>
        <v>-4675686.4305610815</v>
      </c>
      <c r="M169" s="1">
        <f t="shared" si="21"/>
        <v>10291070.582130874</v>
      </c>
      <c r="N169" s="4">
        <f t="shared" si="22"/>
        <v>5615384.1515697921</v>
      </c>
    </row>
    <row r="170" spans="1:14" x14ac:dyDescent="0.75">
      <c r="A170" s="3">
        <f>Rates!A166</f>
        <v>44586</v>
      </c>
      <c r="B170">
        <f>Rates!B166</f>
        <v>-0.39</v>
      </c>
      <c r="C170">
        <f>Rates!C166</f>
        <v>-0.17</v>
      </c>
      <c r="D170">
        <f t="shared" si="18"/>
        <v>-3.9000000000000003E-3</v>
      </c>
      <c r="E170">
        <f t="shared" si="19"/>
        <v>-1.7000000000000001E-3</v>
      </c>
      <c r="G170" s="11">
        <f t="shared" si="23"/>
        <v>0</v>
      </c>
      <c r="H170" s="11">
        <f t="shared" si="24"/>
        <v>0</v>
      </c>
      <c r="I170">
        <f t="shared" si="25"/>
        <v>5.1999999999999998E-3</v>
      </c>
      <c r="J170">
        <f t="shared" si="26"/>
        <v>1.01E-2</v>
      </c>
      <c r="L170" s="1">
        <f t="shared" si="20"/>
        <v>-4675686.4305610815</v>
      </c>
      <c r="M170" s="1">
        <f t="shared" si="21"/>
        <v>10291070.582130874</v>
      </c>
      <c r="N170" s="4">
        <f t="shared" si="22"/>
        <v>5615384.1515697921</v>
      </c>
    </row>
    <row r="171" spans="1:14" x14ac:dyDescent="0.75">
      <c r="A171" s="3">
        <f>Rates!A167</f>
        <v>44587</v>
      </c>
      <c r="B171">
        <f>Rates!B167</f>
        <v>-0.39</v>
      </c>
      <c r="C171">
        <f>Rates!C167</f>
        <v>-0.17</v>
      </c>
      <c r="D171">
        <f t="shared" si="18"/>
        <v>-3.9000000000000003E-3</v>
      </c>
      <c r="E171">
        <f t="shared" si="19"/>
        <v>-1.7000000000000001E-3</v>
      </c>
      <c r="G171" s="11">
        <f t="shared" si="23"/>
        <v>0</v>
      </c>
      <c r="H171" s="11">
        <f t="shared" si="24"/>
        <v>0</v>
      </c>
      <c r="I171">
        <f t="shared" si="25"/>
        <v>5.1999999999999998E-3</v>
      </c>
      <c r="J171">
        <f t="shared" si="26"/>
        <v>1.01E-2</v>
      </c>
      <c r="L171" s="1">
        <f t="shared" si="20"/>
        <v>-4675686.4305610815</v>
      </c>
      <c r="M171" s="1">
        <f t="shared" si="21"/>
        <v>10291070.582130874</v>
      </c>
      <c r="N171" s="4">
        <f t="shared" si="22"/>
        <v>5615384.1515697921</v>
      </c>
    </row>
    <row r="172" spans="1:14" x14ac:dyDescent="0.75">
      <c r="A172" s="3">
        <f>Rates!A168</f>
        <v>44588</v>
      </c>
      <c r="B172">
        <f>Rates!B168</f>
        <v>-0.38</v>
      </c>
      <c r="C172">
        <f>Rates!C168</f>
        <v>-0.14000000000000001</v>
      </c>
      <c r="D172">
        <f t="shared" si="18"/>
        <v>-3.8E-3</v>
      </c>
      <c r="E172">
        <f t="shared" si="19"/>
        <v>-1.4000000000000002E-3</v>
      </c>
      <c r="G172" s="11">
        <f t="shared" si="23"/>
        <v>1.0000000000000026E-4</v>
      </c>
      <c r="H172" s="11">
        <f t="shared" si="24"/>
        <v>2.9999999999999992E-4</v>
      </c>
      <c r="I172">
        <f t="shared" si="25"/>
        <v>5.3E-3</v>
      </c>
      <c r="J172">
        <f t="shared" si="26"/>
        <v>1.04E-2</v>
      </c>
      <c r="L172" s="1">
        <f t="shared" si="20"/>
        <v>-4675221.3269670745</v>
      </c>
      <c r="M172" s="1">
        <f t="shared" si="21"/>
        <v>10284960.402314741</v>
      </c>
      <c r="N172" s="4">
        <f t="shared" si="22"/>
        <v>5609739.0753476666</v>
      </c>
    </row>
    <row r="173" spans="1:14" x14ac:dyDescent="0.75">
      <c r="A173" s="3">
        <f>Rates!A169</f>
        <v>44589</v>
      </c>
      <c r="B173">
        <f>Rates!B169</f>
        <v>-0.37</v>
      </c>
      <c r="C173">
        <f>Rates!C169</f>
        <v>-0.12</v>
      </c>
      <c r="D173">
        <f t="shared" si="18"/>
        <v>-3.7000000000000002E-3</v>
      </c>
      <c r="E173">
        <f t="shared" si="19"/>
        <v>-1.1999999999999999E-3</v>
      </c>
      <c r="G173" s="11">
        <f t="shared" si="23"/>
        <v>9.9999999999999829E-5</v>
      </c>
      <c r="H173" s="11">
        <f t="shared" si="24"/>
        <v>2.0000000000000031E-4</v>
      </c>
      <c r="I173">
        <f t="shared" si="25"/>
        <v>5.2999999999999992E-3</v>
      </c>
      <c r="J173">
        <f t="shared" si="26"/>
        <v>1.03E-2</v>
      </c>
      <c r="L173" s="1">
        <f t="shared" si="20"/>
        <v>-4675221.3269670745</v>
      </c>
      <c r="M173" s="1">
        <f t="shared" si="21"/>
        <v>10286996.52414144</v>
      </c>
      <c r="N173" s="4">
        <f t="shared" si="22"/>
        <v>5611775.1971743656</v>
      </c>
    </row>
    <row r="174" spans="1:14" x14ac:dyDescent="0.75">
      <c r="A174" s="3">
        <f>Rates!A170</f>
        <v>44592</v>
      </c>
      <c r="B174">
        <f>Rates!B170</f>
        <v>-0.36</v>
      </c>
      <c r="C174">
        <f>Rates!C170</f>
        <v>-0.09</v>
      </c>
      <c r="D174">
        <f t="shared" si="18"/>
        <v>-3.5999999999999999E-3</v>
      </c>
      <c r="E174">
        <f t="shared" si="19"/>
        <v>-8.9999999999999998E-4</v>
      </c>
      <c r="G174" s="11">
        <f t="shared" si="23"/>
        <v>1.0000000000000026E-4</v>
      </c>
      <c r="H174" s="11">
        <f t="shared" si="24"/>
        <v>2.9999999999999992E-4</v>
      </c>
      <c r="I174">
        <f t="shared" si="25"/>
        <v>5.3E-3</v>
      </c>
      <c r="J174">
        <f t="shared" si="26"/>
        <v>1.04E-2</v>
      </c>
      <c r="L174" s="1">
        <f t="shared" si="20"/>
        <v>-4675221.3269670745</v>
      </c>
      <c r="M174" s="1">
        <f t="shared" si="21"/>
        <v>10284960.402314741</v>
      </c>
      <c r="N174" s="4">
        <f t="shared" si="22"/>
        <v>5609739.0753476666</v>
      </c>
    </row>
    <row r="175" spans="1:14" x14ac:dyDescent="0.75">
      <c r="A175" s="3">
        <f>Rates!A171</f>
        <v>44593</v>
      </c>
      <c r="B175">
        <f>Rates!B171</f>
        <v>-0.34</v>
      </c>
      <c r="C175">
        <f>Rates!C171</f>
        <v>-0.06</v>
      </c>
      <c r="D175">
        <f t="shared" si="18"/>
        <v>-3.4000000000000002E-3</v>
      </c>
      <c r="E175">
        <f t="shared" si="19"/>
        <v>-5.9999999999999995E-4</v>
      </c>
      <c r="G175" s="11">
        <f t="shared" si="23"/>
        <v>1.9999999999999966E-4</v>
      </c>
      <c r="H175" s="11">
        <f t="shared" si="24"/>
        <v>3.0000000000000003E-4</v>
      </c>
      <c r="I175">
        <f t="shared" si="25"/>
        <v>5.3999999999999994E-3</v>
      </c>
      <c r="J175">
        <f t="shared" si="26"/>
        <v>1.04E-2</v>
      </c>
      <c r="L175" s="1">
        <f t="shared" si="20"/>
        <v>-4674756.3158941716</v>
      </c>
      <c r="M175" s="1">
        <f t="shared" si="21"/>
        <v>10284960.402314741</v>
      </c>
      <c r="N175" s="4">
        <f t="shared" si="22"/>
        <v>5610204.0864205696</v>
      </c>
    </row>
    <row r="176" spans="1:14" x14ac:dyDescent="0.75">
      <c r="A176" s="3">
        <f>Rates!A172</f>
        <v>44594</v>
      </c>
      <c r="B176">
        <f>Rates!B172</f>
        <v>-0.34</v>
      </c>
      <c r="C176">
        <f>Rates!C172</f>
        <v>-0.04</v>
      </c>
      <c r="D176">
        <f t="shared" si="18"/>
        <v>-3.4000000000000002E-3</v>
      </c>
      <c r="E176">
        <f t="shared" si="19"/>
        <v>-4.0000000000000002E-4</v>
      </c>
      <c r="G176" s="11">
        <f t="shared" si="23"/>
        <v>0</v>
      </c>
      <c r="H176" s="11">
        <f t="shared" si="24"/>
        <v>1.9999999999999993E-4</v>
      </c>
      <c r="I176">
        <f t="shared" si="25"/>
        <v>5.1999999999999998E-3</v>
      </c>
      <c r="J176">
        <f t="shared" si="26"/>
        <v>1.03E-2</v>
      </c>
      <c r="L176" s="1">
        <f t="shared" si="20"/>
        <v>-4675686.4305610815</v>
      </c>
      <c r="M176" s="1">
        <f t="shared" si="21"/>
        <v>10286996.52414144</v>
      </c>
      <c r="N176" s="4">
        <f t="shared" si="22"/>
        <v>5611310.0935803587</v>
      </c>
    </row>
    <row r="177" spans="1:14" x14ac:dyDescent="0.75">
      <c r="A177" s="3">
        <f>Rates!A173</f>
        <v>44595</v>
      </c>
      <c r="B177">
        <f>Rates!B173</f>
        <v>-0.35</v>
      </c>
      <c r="C177">
        <f>Rates!C173</f>
        <v>-0.03</v>
      </c>
      <c r="D177">
        <f t="shared" si="18"/>
        <v>-3.4999999999999996E-3</v>
      </c>
      <c r="E177">
        <f t="shared" si="19"/>
        <v>-2.9999999999999997E-4</v>
      </c>
      <c r="G177" s="11">
        <f t="shared" si="23"/>
        <v>-9.9999999999999395E-5</v>
      </c>
      <c r="H177" s="11">
        <f t="shared" si="24"/>
        <v>1.0000000000000005E-4</v>
      </c>
      <c r="I177">
        <f t="shared" si="25"/>
        <v>5.1000000000000004E-3</v>
      </c>
      <c r="J177">
        <f t="shared" si="26"/>
        <v>1.0199999999999999E-2</v>
      </c>
      <c r="L177" s="1">
        <f t="shared" si="20"/>
        <v>-4676151.6267038099</v>
      </c>
      <c r="M177" s="1">
        <f t="shared" si="21"/>
        <v>10289033.250666993</v>
      </c>
      <c r="N177" s="4">
        <f t="shared" si="22"/>
        <v>5612881.6239631828</v>
      </c>
    </row>
    <row r="178" spans="1:14" x14ac:dyDescent="0.75">
      <c r="A178" s="3">
        <f>Rates!A174</f>
        <v>44596</v>
      </c>
      <c r="B178">
        <f>Rates!B174</f>
        <v>-0.27</v>
      </c>
      <c r="C178">
        <f>Rates!C174</f>
        <v>0.13</v>
      </c>
      <c r="D178">
        <f t="shared" si="18"/>
        <v>-2.7000000000000001E-3</v>
      </c>
      <c r="E178">
        <f t="shared" si="19"/>
        <v>1.2999999999999999E-3</v>
      </c>
      <c r="G178" s="11">
        <f t="shared" si="23"/>
        <v>7.999999999999995E-4</v>
      </c>
      <c r="H178" s="11">
        <f t="shared" si="24"/>
        <v>1.5999999999999999E-3</v>
      </c>
      <c r="I178">
        <f t="shared" si="25"/>
        <v>5.9999999999999993E-3</v>
      </c>
      <c r="J178">
        <f t="shared" si="26"/>
        <v>1.1699999999999999E-2</v>
      </c>
      <c r="L178" s="1">
        <f t="shared" si="20"/>
        <v>-4671968.1908548707</v>
      </c>
      <c r="M178" s="1">
        <f t="shared" si="21"/>
        <v>10258545.737418413</v>
      </c>
      <c r="N178" s="12">
        <f t="shared" si="22"/>
        <v>5586577.5465635424</v>
      </c>
    </row>
    <row r="179" spans="1:14" x14ac:dyDescent="0.75">
      <c r="A179" s="3">
        <f>Rates!A175</f>
        <v>44599</v>
      </c>
      <c r="B179">
        <f>Rates!B175</f>
        <v>-0.25</v>
      </c>
      <c r="C179">
        <f>Rates!C175</f>
        <v>0.18</v>
      </c>
      <c r="D179">
        <f t="shared" si="18"/>
        <v>-2.5000000000000001E-3</v>
      </c>
      <c r="E179">
        <f t="shared" si="19"/>
        <v>1.8E-3</v>
      </c>
      <c r="G179" s="11">
        <f t="shared" si="23"/>
        <v>2.0000000000000009E-4</v>
      </c>
      <c r="H179" s="11">
        <f t="shared" si="24"/>
        <v>5.0000000000000001E-4</v>
      </c>
      <c r="I179">
        <f t="shared" si="25"/>
        <v>5.4000000000000003E-3</v>
      </c>
      <c r="J179">
        <f t="shared" si="26"/>
        <v>1.06E-2</v>
      </c>
      <c r="L179" s="1">
        <f t="shared" si="20"/>
        <v>-4674756.3158941716</v>
      </c>
      <c r="M179" s="1">
        <f t="shared" si="21"/>
        <v>10280889.971800597</v>
      </c>
      <c r="N179" s="4">
        <f t="shared" si="22"/>
        <v>5606133.6559064258</v>
      </c>
    </row>
    <row r="180" spans="1:14" x14ac:dyDescent="0.75">
      <c r="A180" s="3">
        <f>Rates!A176</f>
        <v>44600</v>
      </c>
      <c r="B180">
        <f>Rates!B176</f>
        <v>-0.18</v>
      </c>
      <c r="C180">
        <f>Rates!C176</f>
        <v>0.14000000000000001</v>
      </c>
      <c r="D180">
        <f t="shared" si="18"/>
        <v>-1.8E-3</v>
      </c>
      <c r="E180">
        <f t="shared" si="19"/>
        <v>1.4000000000000002E-3</v>
      </c>
      <c r="G180" s="11">
        <f t="shared" si="23"/>
        <v>7.000000000000001E-4</v>
      </c>
      <c r="H180" s="11">
        <f t="shared" si="24"/>
        <v>-3.9999999999999975E-4</v>
      </c>
      <c r="I180">
        <f t="shared" si="25"/>
        <v>5.8999999999999999E-3</v>
      </c>
      <c r="J180">
        <f t="shared" si="26"/>
        <v>9.7000000000000003E-3</v>
      </c>
      <c r="L180" s="1">
        <f t="shared" si="20"/>
        <v>-4672432.6473804554</v>
      </c>
      <c r="M180" s="1">
        <f t="shared" si="21"/>
        <v>10299225.962163253</v>
      </c>
      <c r="N180" s="4">
        <f t="shared" si="22"/>
        <v>5626793.3147827974</v>
      </c>
    </row>
    <row r="181" spans="1:14" x14ac:dyDescent="0.75">
      <c r="A181" s="3">
        <f>Rates!A177</f>
        <v>44601</v>
      </c>
      <c r="B181">
        <f>Rates!B177</f>
        <v>-0.2</v>
      </c>
      <c r="C181">
        <f>Rates!C177</f>
        <v>0.13</v>
      </c>
      <c r="D181">
        <f t="shared" si="18"/>
        <v>-2E-3</v>
      </c>
      <c r="E181">
        <f t="shared" si="19"/>
        <v>1.2999999999999999E-3</v>
      </c>
      <c r="G181" s="11">
        <f t="shared" si="23"/>
        <v>-2.0000000000000009E-4</v>
      </c>
      <c r="H181" s="11">
        <f t="shared" si="24"/>
        <v>-1.0000000000000026E-4</v>
      </c>
      <c r="I181">
        <f t="shared" si="25"/>
        <v>4.9999999999999992E-3</v>
      </c>
      <c r="J181">
        <f t="shared" si="26"/>
        <v>9.9999999999999985E-3</v>
      </c>
      <c r="L181" s="1">
        <f t="shared" si="20"/>
        <v>-4676616.9154228857</v>
      </c>
      <c r="M181" s="1">
        <f t="shared" si="21"/>
        <v>10293108.518772669</v>
      </c>
      <c r="N181" s="4">
        <f t="shared" si="22"/>
        <v>5616491.6033497835</v>
      </c>
    </row>
    <row r="182" spans="1:14" x14ac:dyDescent="0.75">
      <c r="A182" s="3">
        <f>Rates!A178</f>
        <v>44602</v>
      </c>
      <c r="B182">
        <f>Rates!B178</f>
        <v>-0.17</v>
      </c>
      <c r="C182">
        <f>Rates!C178</f>
        <v>0.16</v>
      </c>
      <c r="D182">
        <f t="shared" si="18"/>
        <v>-1.7000000000000001E-3</v>
      </c>
      <c r="E182">
        <f t="shared" si="19"/>
        <v>1.6000000000000001E-3</v>
      </c>
      <c r="G182" s="11">
        <f t="shared" si="23"/>
        <v>2.9999999999999992E-4</v>
      </c>
      <c r="H182" s="11">
        <f t="shared" si="24"/>
        <v>3.0000000000000014E-4</v>
      </c>
      <c r="I182">
        <f t="shared" si="25"/>
        <v>5.4999999999999997E-3</v>
      </c>
      <c r="J182">
        <f t="shared" si="26"/>
        <v>1.04E-2</v>
      </c>
      <c r="L182" s="1">
        <f t="shared" si="20"/>
        <v>-4674291.3973147683</v>
      </c>
      <c r="M182" s="1">
        <f t="shared" si="21"/>
        <v>10284960.402314741</v>
      </c>
      <c r="N182" s="4">
        <f t="shared" si="22"/>
        <v>5610669.0049999729</v>
      </c>
    </row>
    <row r="183" spans="1:14" x14ac:dyDescent="0.75">
      <c r="A183" s="3">
        <f>Rates!A179</f>
        <v>44603</v>
      </c>
      <c r="B183">
        <f>Rates!B179</f>
        <v>-0.21</v>
      </c>
      <c r="C183">
        <f>Rates!C179</f>
        <v>0.24</v>
      </c>
      <c r="D183">
        <f t="shared" si="18"/>
        <v>-2.0999999999999999E-3</v>
      </c>
      <c r="E183">
        <f t="shared" si="19"/>
        <v>2.3999999999999998E-3</v>
      </c>
      <c r="G183" s="11">
        <f t="shared" si="23"/>
        <v>-3.9999999999999975E-4</v>
      </c>
      <c r="H183" s="11">
        <f t="shared" si="24"/>
        <v>7.9999999999999971E-4</v>
      </c>
      <c r="I183">
        <f t="shared" si="25"/>
        <v>4.8000000000000004E-3</v>
      </c>
      <c r="J183">
        <f t="shared" si="26"/>
        <v>1.09E-2</v>
      </c>
      <c r="L183" s="1">
        <f t="shared" si="20"/>
        <v>-4677547.7707006373</v>
      </c>
      <c r="M183" s="1">
        <f t="shared" si="21"/>
        <v>10274788.855290765</v>
      </c>
      <c r="N183" s="12">
        <f t="shared" si="22"/>
        <v>5597241.0845901277</v>
      </c>
    </row>
    <row r="184" spans="1:14" x14ac:dyDescent="0.75">
      <c r="A184" s="3">
        <f>Rates!A180</f>
        <v>44606</v>
      </c>
      <c r="B184">
        <f>Rates!B180</f>
        <v>-0.2</v>
      </c>
      <c r="C184">
        <f>Rates!C180</f>
        <v>0.24</v>
      </c>
      <c r="D184">
        <f t="shared" si="18"/>
        <v>-2E-3</v>
      </c>
      <c r="E184">
        <f t="shared" si="19"/>
        <v>2.3999999999999998E-3</v>
      </c>
      <c r="G184" s="11">
        <f t="shared" si="23"/>
        <v>9.9999999999999829E-5</v>
      </c>
      <c r="H184" s="11">
        <f t="shared" si="24"/>
        <v>0</v>
      </c>
      <c r="I184">
        <f t="shared" si="25"/>
        <v>5.2999999999999992E-3</v>
      </c>
      <c r="J184">
        <f t="shared" si="26"/>
        <v>1.01E-2</v>
      </c>
      <c r="L184" s="1">
        <f t="shared" si="20"/>
        <v>-4675221.3269670745</v>
      </c>
      <c r="M184" s="1">
        <f t="shared" si="21"/>
        <v>10291070.582130874</v>
      </c>
      <c r="N184" s="4">
        <f t="shared" si="22"/>
        <v>5615849.255163799</v>
      </c>
    </row>
    <row r="185" spans="1:14" x14ac:dyDescent="0.75">
      <c r="A185" s="3">
        <f>Rates!A181</f>
        <v>44607</v>
      </c>
      <c r="B185">
        <f>Rates!B181</f>
        <v>-0.18</v>
      </c>
      <c r="C185">
        <f>Rates!C181</f>
        <v>0.27</v>
      </c>
      <c r="D185">
        <f t="shared" si="18"/>
        <v>-1.8E-3</v>
      </c>
      <c r="E185">
        <f t="shared" si="19"/>
        <v>2.7000000000000001E-3</v>
      </c>
      <c r="G185" s="11">
        <f t="shared" si="23"/>
        <v>2.0000000000000009E-4</v>
      </c>
      <c r="H185" s="11">
        <f t="shared" si="24"/>
        <v>3.0000000000000035E-4</v>
      </c>
      <c r="I185">
        <f t="shared" si="25"/>
        <v>5.4000000000000003E-3</v>
      </c>
      <c r="J185">
        <f t="shared" si="26"/>
        <v>1.04E-2</v>
      </c>
      <c r="L185" s="1">
        <f t="shared" si="20"/>
        <v>-4674756.3158941716</v>
      </c>
      <c r="M185" s="1">
        <f t="shared" si="21"/>
        <v>10284960.402314741</v>
      </c>
      <c r="N185" s="4">
        <f t="shared" si="22"/>
        <v>5610204.0864205696</v>
      </c>
    </row>
    <row r="186" spans="1:14" x14ac:dyDescent="0.75">
      <c r="A186" s="3">
        <f>Rates!A182</f>
        <v>44608</v>
      </c>
      <c r="B186">
        <f>Rates!B182</f>
        <v>-0.21</v>
      </c>
      <c r="C186">
        <f>Rates!C182</f>
        <v>0.23</v>
      </c>
      <c r="D186">
        <f t="shared" si="18"/>
        <v>-2.0999999999999999E-3</v>
      </c>
      <c r="E186">
        <f t="shared" si="19"/>
        <v>2.3E-3</v>
      </c>
      <c r="G186" s="11">
        <f t="shared" si="23"/>
        <v>-2.9999999999999992E-4</v>
      </c>
      <c r="H186" s="11">
        <f t="shared" si="24"/>
        <v>-4.0000000000000018E-4</v>
      </c>
      <c r="I186">
        <f t="shared" si="25"/>
        <v>4.8999999999999998E-3</v>
      </c>
      <c r="J186">
        <f t="shared" si="26"/>
        <v>9.7000000000000003E-3</v>
      </c>
      <c r="L186" s="1">
        <f t="shared" si="20"/>
        <v>-4677082.2967459457</v>
      </c>
      <c r="M186" s="1">
        <f t="shared" si="21"/>
        <v>10299225.962163253</v>
      </c>
      <c r="N186" s="4">
        <f t="shared" si="22"/>
        <v>5622143.6654173071</v>
      </c>
    </row>
    <row r="187" spans="1:14" x14ac:dyDescent="0.75">
      <c r="A187" s="3">
        <f>Rates!A183</f>
        <v>44609</v>
      </c>
      <c r="B187">
        <f>Rates!B183</f>
        <v>-0.22</v>
      </c>
      <c r="C187">
        <f>Rates!C183</f>
        <v>0.21</v>
      </c>
      <c r="D187">
        <f t="shared" si="18"/>
        <v>-2.2000000000000001E-3</v>
      </c>
      <c r="E187">
        <f t="shared" si="19"/>
        <v>2.0999999999999999E-3</v>
      </c>
      <c r="G187" s="11">
        <f t="shared" si="23"/>
        <v>-1.0000000000000026E-4</v>
      </c>
      <c r="H187" s="11">
        <f t="shared" si="24"/>
        <v>-2.0000000000000009E-4</v>
      </c>
      <c r="I187">
        <f t="shared" si="25"/>
        <v>5.0999999999999995E-3</v>
      </c>
      <c r="J187">
        <f t="shared" si="26"/>
        <v>9.8999999999999991E-3</v>
      </c>
      <c r="L187" s="1">
        <f t="shared" si="20"/>
        <v>-4676151.6267038099</v>
      </c>
      <c r="M187" s="1">
        <f t="shared" si="21"/>
        <v>10295147.060832091</v>
      </c>
      <c r="N187" s="4">
        <f t="shared" si="22"/>
        <v>5618995.4341282807</v>
      </c>
    </row>
    <row r="188" spans="1:14" x14ac:dyDescent="0.75">
      <c r="A188" s="3">
        <f>Rates!A184</f>
        <v>44610</v>
      </c>
      <c r="B188">
        <f>Rates!B184</f>
        <v>-0.24</v>
      </c>
      <c r="C188">
        <f>Rates!C184</f>
        <v>0.18</v>
      </c>
      <c r="D188">
        <f t="shared" si="18"/>
        <v>-2.3999999999999998E-3</v>
      </c>
      <c r="E188">
        <f t="shared" si="19"/>
        <v>1.8E-3</v>
      </c>
      <c r="G188" s="11">
        <f t="shared" si="23"/>
        <v>-1.9999999999999966E-4</v>
      </c>
      <c r="H188" s="11">
        <f t="shared" si="24"/>
        <v>-2.9999999999999992E-4</v>
      </c>
      <c r="I188">
        <f t="shared" si="25"/>
        <v>5.0000000000000001E-3</v>
      </c>
      <c r="J188">
        <f t="shared" si="26"/>
        <v>9.7999999999999997E-3</v>
      </c>
      <c r="L188" s="1">
        <f t="shared" si="20"/>
        <v>-4676616.9154228857</v>
      </c>
      <c r="M188" s="1">
        <f t="shared" si="21"/>
        <v>10297186.208548971</v>
      </c>
      <c r="N188" s="4">
        <f t="shared" si="22"/>
        <v>5620569.2931260848</v>
      </c>
    </row>
    <row r="189" spans="1:14" x14ac:dyDescent="0.75">
      <c r="A189" s="3">
        <f>Rates!A185</f>
        <v>44613</v>
      </c>
      <c r="B189">
        <f>Rates!B185</f>
        <v>-0.23</v>
      </c>
      <c r="C189">
        <f>Rates!C185</f>
        <v>0.17</v>
      </c>
      <c r="D189">
        <f t="shared" si="18"/>
        <v>-2.3E-3</v>
      </c>
      <c r="E189">
        <f t="shared" si="19"/>
        <v>1.7000000000000001E-3</v>
      </c>
      <c r="G189" s="11">
        <f t="shared" si="23"/>
        <v>9.9999999999999829E-5</v>
      </c>
      <c r="H189" s="11">
        <f t="shared" si="24"/>
        <v>-9.9999999999999829E-5</v>
      </c>
      <c r="I189">
        <f t="shared" si="25"/>
        <v>5.2999999999999992E-3</v>
      </c>
      <c r="J189">
        <f t="shared" si="26"/>
        <v>0.01</v>
      </c>
      <c r="L189" s="1">
        <f t="shared" si="20"/>
        <v>-4675221.3269670745</v>
      </c>
      <c r="M189" s="1">
        <f t="shared" si="21"/>
        <v>10293108.518772669</v>
      </c>
      <c r="N189" s="4">
        <f t="shared" si="22"/>
        <v>5617887.1918055946</v>
      </c>
    </row>
    <row r="190" spans="1:14" x14ac:dyDescent="0.75">
      <c r="A190" s="3">
        <f>Rates!A186</f>
        <v>44614</v>
      </c>
      <c r="B190">
        <f>Rates!B186</f>
        <v>-0.23</v>
      </c>
      <c r="C190">
        <f>Rates!C186</f>
        <v>0.18</v>
      </c>
      <c r="D190">
        <f t="shared" si="18"/>
        <v>-2.3E-3</v>
      </c>
      <c r="E190">
        <f t="shared" si="19"/>
        <v>1.8E-3</v>
      </c>
      <c r="G190" s="11">
        <f t="shared" si="23"/>
        <v>0</v>
      </c>
      <c r="H190" s="11">
        <f t="shared" si="24"/>
        <v>9.9999999999999829E-5</v>
      </c>
      <c r="I190">
        <f t="shared" si="25"/>
        <v>5.1999999999999998E-3</v>
      </c>
      <c r="J190">
        <f t="shared" si="26"/>
        <v>1.0199999999999999E-2</v>
      </c>
      <c r="L190" s="1">
        <f t="shared" si="20"/>
        <v>-4675686.4305610815</v>
      </c>
      <c r="M190" s="1">
        <f t="shared" si="21"/>
        <v>10289033.250666993</v>
      </c>
      <c r="N190" s="4">
        <f t="shared" si="22"/>
        <v>5613346.8201059112</v>
      </c>
    </row>
    <row r="191" spans="1:14" x14ac:dyDescent="0.75">
      <c r="A191" s="3">
        <f>Rates!A187</f>
        <v>44615</v>
      </c>
      <c r="B191">
        <f>Rates!B187</f>
        <v>-0.21</v>
      </c>
      <c r="C191">
        <f>Rates!C187</f>
        <v>0.23</v>
      </c>
      <c r="D191">
        <f t="shared" si="18"/>
        <v>-2.0999999999999999E-3</v>
      </c>
      <c r="E191">
        <f t="shared" si="19"/>
        <v>2.3E-3</v>
      </c>
      <c r="G191" s="11">
        <f t="shared" si="23"/>
        <v>2.0000000000000009E-4</v>
      </c>
      <c r="H191" s="11">
        <f t="shared" si="24"/>
        <v>5.0000000000000001E-4</v>
      </c>
      <c r="I191">
        <f t="shared" si="25"/>
        <v>5.4000000000000003E-3</v>
      </c>
      <c r="J191">
        <f t="shared" si="26"/>
        <v>1.06E-2</v>
      </c>
      <c r="L191" s="1">
        <f t="shared" si="20"/>
        <v>-4674756.3158941716</v>
      </c>
      <c r="M191" s="1">
        <f t="shared" si="21"/>
        <v>10280889.971800597</v>
      </c>
      <c r="N191" s="4">
        <f t="shared" si="22"/>
        <v>5606133.6559064258</v>
      </c>
    </row>
    <row r="192" spans="1:14" x14ac:dyDescent="0.75">
      <c r="A192" s="3">
        <f>Rates!A188</f>
        <v>44616</v>
      </c>
      <c r="B192">
        <f>Rates!B188</f>
        <v>-0.21</v>
      </c>
      <c r="C192">
        <f>Rates!C188</f>
        <v>0.2</v>
      </c>
      <c r="D192">
        <f t="shared" si="18"/>
        <v>-2.0999999999999999E-3</v>
      </c>
      <c r="E192">
        <f t="shared" si="19"/>
        <v>2E-3</v>
      </c>
      <c r="G192" s="11">
        <f t="shared" si="23"/>
        <v>0</v>
      </c>
      <c r="H192" s="11">
        <f t="shared" si="24"/>
        <v>-2.9999999999999992E-4</v>
      </c>
      <c r="I192">
        <f t="shared" si="25"/>
        <v>5.1999999999999998E-3</v>
      </c>
      <c r="J192">
        <f t="shared" si="26"/>
        <v>9.7999999999999997E-3</v>
      </c>
      <c r="L192" s="1">
        <f t="shared" si="20"/>
        <v>-4675686.4305610815</v>
      </c>
      <c r="M192" s="1">
        <f t="shared" si="21"/>
        <v>10297186.208548971</v>
      </c>
      <c r="N192" s="4">
        <f t="shared" si="22"/>
        <v>5621499.777987889</v>
      </c>
    </row>
    <row r="193" spans="1:14" x14ac:dyDescent="0.75">
      <c r="A193" s="3">
        <f>Rates!A189</f>
        <v>44617</v>
      </c>
      <c r="B193">
        <f>Rates!B189</f>
        <v>-0.23</v>
      </c>
      <c r="C193">
        <f>Rates!C189</f>
        <v>0.18</v>
      </c>
      <c r="D193">
        <f t="shared" si="18"/>
        <v>-2.3E-3</v>
      </c>
      <c r="E193">
        <f t="shared" si="19"/>
        <v>1.8E-3</v>
      </c>
      <c r="G193" s="11">
        <f t="shared" si="23"/>
        <v>-2.0000000000000009E-4</v>
      </c>
      <c r="H193" s="11">
        <f t="shared" si="24"/>
        <v>-2.0000000000000009E-4</v>
      </c>
      <c r="I193">
        <f t="shared" si="25"/>
        <v>4.9999999999999992E-3</v>
      </c>
      <c r="J193">
        <f t="shared" si="26"/>
        <v>9.8999999999999991E-3</v>
      </c>
      <c r="L193" s="1">
        <f t="shared" si="20"/>
        <v>-4676616.9154228857</v>
      </c>
      <c r="M193" s="1">
        <f t="shared" si="21"/>
        <v>10295147.060832091</v>
      </c>
      <c r="N193" s="4">
        <f t="shared" si="22"/>
        <v>5618530.145409205</v>
      </c>
    </row>
    <row r="194" spans="1:14" x14ac:dyDescent="0.75">
      <c r="A194" s="3">
        <f>Rates!A190</f>
        <v>44620</v>
      </c>
      <c r="B194">
        <f>Rates!B190</f>
        <v>-0.23</v>
      </c>
      <c r="C194">
        <f>Rates!C190</f>
        <v>0.18</v>
      </c>
      <c r="D194">
        <f t="shared" si="18"/>
        <v>-2.3E-3</v>
      </c>
      <c r="E194">
        <f t="shared" si="19"/>
        <v>1.8E-3</v>
      </c>
      <c r="G194" s="11">
        <f t="shared" si="23"/>
        <v>0</v>
      </c>
      <c r="H194" s="11">
        <f t="shared" si="24"/>
        <v>0</v>
      </c>
      <c r="I194">
        <f t="shared" si="25"/>
        <v>5.1999999999999998E-3</v>
      </c>
      <c r="J194">
        <f t="shared" si="26"/>
        <v>1.01E-2</v>
      </c>
      <c r="L194" s="1">
        <f t="shared" si="20"/>
        <v>-4675686.4305610815</v>
      </c>
      <c r="M194" s="1">
        <f t="shared" si="21"/>
        <v>10291070.582130874</v>
      </c>
      <c r="N194" s="4">
        <f t="shared" si="22"/>
        <v>5615384.1515697921</v>
      </c>
    </row>
    <row r="195" spans="1:14" x14ac:dyDescent="0.75">
      <c r="A195" s="3">
        <f>Rates!A191</f>
        <v>44621</v>
      </c>
      <c r="B195">
        <f>Rates!B191</f>
        <v>-0.26</v>
      </c>
      <c r="C195">
        <f>Rates!C191</f>
        <v>0.08</v>
      </c>
      <c r="D195">
        <f t="shared" si="18"/>
        <v>-2.5999999999999999E-3</v>
      </c>
      <c r="E195">
        <f t="shared" si="19"/>
        <v>8.0000000000000004E-4</v>
      </c>
      <c r="G195" s="11">
        <f t="shared" si="23"/>
        <v>-2.9999999999999992E-4</v>
      </c>
      <c r="H195" s="11">
        <f t="shared" si="24"/>
        <v>-1E-3</v>
      </c>
      <c r="I195">
        <f t="shared" si="25"/>
        <v>4.8999999999999998E-3</v>
      </c>
      <c r="J195">
        <f t="shared" si="26"/>
        <v>9.1000000000000004E-3</v>
      </c>
      <c r="L195" s="1">
        <f t="shared" si="20"/>
        <v>-4677082.2967459457</v>
      </c>
      <c r="M195" s="1">
        <f t="shared" si="21"/>
        <v>10311477.221146448</v>
      </c>
      <c r="N195" s="4">
        <f t="shared" si="22"/>
        <v>5634394.9244005019</v>
      </c>
    </row>
    <row r="196" spans="1:14" x14ac:dyDescent="0.75">
      <c r="A196" s="3">
        <f>Rates!A192</f>
        <v>44622</v>
      </c>
      <c r="B196">
        <f>Rates!B192</f>
        <v>-0.28000000000000003</v>
      </c>
      <c r="C196">
        <f>Rates!C192</f>
        <v>0.02</v>
      </c>
      <c r="D196">
        <f t="shared" si="18"/>
        <v>-2.8000000000000004E-3</v>
      </c>
      <c r="E196">
        <f t="shared" si="19"/>
        <v>2.0000000000000001E-4</v>
      </c>
      <c r="G196" s="11">
        <f t="shared" si="23"/>
        <v>-2.0000000000000052E-4</v>
      </c>
      <c r="H196" s="11">
        <f t="shared" si="24"/>
        <v>-6.0000000000000006E-4</v>
      </c>
      <c r="I196">
        <f t="shared" si="25"/>
        <v>4.9999999999999992E-3</v>
      </c>
      <c r="J196">
        <f t="shared" si="26"/>
        <v>9.4999999999999998E-3</v>
      </c>
      <c r="L196" s="1">
        <f t="shared" si="20"/>
        <v>-4676616.9154228857</v>
      </c>
      <c r="M196" s="1">
        <f t="shared" si="21"/>
        <v>10303307.28804441</v>
      </c>
      <c r="N196" s="4">
        <f t="shared" si="22"/>
        <v>5626690.3726215241</v>
      </c>
    </row>
    <row r="197" spans="1:14" x14ac:dyDescent="0.75">
      <c r="A197" s="3">
        <f>Rates!A193</f>
        <v>44623</v>
      </c>
      <c r="B197">
        <f>Rates!B193</f>
        <v>-0.26</v>
      </c>
      <c r="C197">
        <f>Rates!C193</f>
        <v>0.09</v>
      </c>
      <c r="D197">
        <f t="shared" si="18"/>
        <v>-2.5999999999999999E-3</v>
      </c>
      <c r="E197">
        <f t="shared" si="19"/>
        <v>8.9999999999999998E-4</v>
      </c>
      <c r="G197" s="11">
        <f t="shared" si="23"/>
        <v>2.0000000000000052E-4</v>
      </c>
      <c r="H197" s="11">
        <f t="shared" si="24"/>
        <v>6.9999999999999999E-4</v>
      </c>
      <c r="I197">
        <f t="shared" si="25"/>
        <v>5.4000000000000003E-3</v>
      </c>
      <c r="J197">
        <f t="shared" si="26"/>
        <v>1.0799999999999999E-2</v>
      </c>
      <c r="L197" s="1">
        <f t="shared" si="20"/>
        <v>-4674756.3158941716</v>
      </c>
      <c r="M197" s="1">
        <f t="shared" si="21"/>
        <v>10276821.957211154</v>
      </c>
      <c r="N197" s="4">
        <f t="shared" si="22"/>
        <v>5602065.641316982</v>
      </c>
    </row>
    <row r="198" spans="1:14" x14ac:dyDescent="0.75">
      <c r="A198" s="3">
        <f>Rates!A194</f>
        <v>44624</v>
      </c>
      <c r="B198">
        <f>Rates!B194</f>
        <v>-0.25</v>
      </c>
      <c r="C198">
        <f>Rates!C194</f>
        <v>0.06</v>
      </c>
      <c r="D198">
        <f t="shared" si="18"/>
        <v>-2.5000000000000001E-3</v>
      </c>
      <c r="E198">
        <f t="shared" si="19"/>
        <v>5.9999999999999995E-4</v>
      </c>
      <c r="G198" s="11">
        <f t="shared" si="23"/>
        <v>9.9999999999999829E-5</v>
      </c>
      <c r="H198" s="11">
        <f t="shared" si="24"/>
        <v>-3.0000000000000003E-4</v>
      </c>
      <c r="I198">
        <f t="shared" si="25"/>
        <v>5.2999999999999992E-3</v>
      </c>
      <c r="J198">
        <f t="shared" si="26"/>
        <v>9.7999999999999997E-3</v>
      </c>
      <c r="L198" s="1">
        <f t="shared" si="20"/>
        <v>-4675221.3269670745</v>
      </c>
      <c r="M198" s="1">
        <f t="shared" si="21"/>
        <v>10297186.208548971</v>
      </c>
      <c r="N198" s="4">
        <f t="shared" si="22"/>
        <v>5621964.881581896</v>
      </c>
    </row>
    <row r="199" spans="1:14" x14ac:dyDescent="0.75">
      <c r="A199" s="3">
        <f>Rates!A195</f>
        <v>44627</v>
      </c>
      <c r="B199">
        <f>Rates!B195</f>
        <v>-0.24</v>
      </c>
      <c r="C199">
        <f>Rates!C195</f>
        <v>0.05</v>
      </c>
      <c r="D199">
        <f t="shared" si="18"/>
        <v>-2.3999999999999998E-3</v>
      </c>
      <c r="E199">
        <f t="shared" si="19"/>
        <v>5.0000000000000001E-4</v>
      </c>
      <c r="G199" s="11">
        <f t="shared" si="23"/>
        <v>1.0000000000000026E-4</v>
      </c>
      <c r="H199" s="11">
        <f t="shared" si="24"/>
        <v>-9.9999999999999937E-5</v>
      </c>
      <c r="I199">
        <f t="shared" si="25"/>
        <v>5.3E-3</v>
      </c>
      <c r="J199">
        <f t="shared" si="26"/>
        <v>0.01</v>
      </c>
      <c r="L199" s="1">
        <f t="shared" si="20"/>
        <v>-4675221.3269670745</v>
      </c>
      <c r="M199" s="1">
        <f t="shared" si="21"/>
        <v>10293108.518772669</v>
      </c>
      <c r="N199" s="4">
        <f t="shared" si="22"/>
        <v>5617887.1918055946</v>
      </c>
    </row>
    <row r="200" spans="1:14" x14ac:dyDescent="0.75">
      <c r="A200" s="3">
        <f>Rates!A196</f>
        <v>44628</v>
      </c>
      <c r="B200">
        <f>Rates!B196</f>
        <v>-0.22</v>
      </c>
      <c r="C200">
        <f>Rates!C196</f>
        <v>0.1</v>
      </c>
      <c r="D200">
        <f t="shared" ref="D200:D258" si="27">B200/100</f>
        <v>-2.2000000000000001E-3</v>
      </c>
      <c r="E200">
        <f t="shared" ref="E200:E258" si="28">C200/100</f>
        <v>1E-3</v>
      </c>
      <c r="G200" s="11">
        <f t="shared" si="23"/>
        <v>1.9999999999999966E-4</v>
      </c>
      <c r="H200" s="11">
        <f t="shared" si="24"/>
        <v>5.0000000000000001E-4</v>
      </c>
      <c r="I200">
        <f t="shared" si="25"/>
        <v>5.3999999999999994E-3</v>
      </c>
      <c r="J200">
        <f t="shared" si="26"/>
        <v>1.06E-2</v>
      </c>
      <c r="L200" s="1">
        <f t="shared" si="20"/>
        <v>-4674756.3158941716</v>
      </c>
      <c r="M200" s="1">
        <f t="shared" si="21"/>
        <v>10280889.971800597</v>
      </c>
      <c r="N200" s="4">
        <f t="shared" si="22"/>
        <v>5606133.6559064258</v>
      </c>
    </row>
    <row r="201" spans="1:14" x14ac:dyDescent="0.75">
      <c r="A201" s="3">
        <f>Rates!A197</f>
        <v>44629</v>
      </c>
      <c r="B201">
        <f>Rates!B197</f>
        <v>-0.21</v>
      </c>
      <c r="C201">
        <f>Rates!C197</f>
        <v>0.12</v>
      </c>
      <c r="D201">
        <f t="shared" si="27"/>
        <v>-2.0999999999999999E-3</v>
      </c>
      <c r="E201">
        <f t="shared" si="28"/>
        <v>1.1999999999999999E-3</v>
      </c>
      <c r="G201" s="11">
        <f t="shared" si="23"/>
        <v>1.0000000000000026E-4</v>
      </c>
      <c r="H201" s="11">
        <f t="shared" si="24"/>
        <v>1.9999999999999987E-4</v>
      </c>
      <c r="I201">
        <f t="shared" si="25"/>
        <v>5.3E-3</v>
      </c>
      <c r="J201">
        <f t="shared" si="26"/>
        <v>1.03E-2</v>
      </c>
      <c r="L201" s="1">
        <f t="shared" ref="L201:L258" si="29">L$6/(1+I201)</f>
        <v>-4675221.3269670745</v>
      </c>
      <c r="M201" s="1">
        <f t="shared" ref="M201:M258" si="30">M$6/(1+J201)^2</f>
        <v>10286996.52414144</v>
      </c>
      <c r="N201" s="4">
        <f t="shared" ref="N201:N258" si="31">SUM(L201:M201)</f>
        <v>5611775.1971743656</v>
      </c>
    </row>
    <row r="202" spans="1:14" x14ac:dyDescent="0.75">
      <c r="A202" s="3">
        <f>Rates!A198</f>
        <v>44630</v>
      </c>
      <c r="B202">
        <f>Rates!B198</f>
        <v>-0.17</v>
      </c>
      <c r="C202">
        <f>Rates!C198</f>
        <v>0.17</v>
      </c>
      <c r="D202">
        <f t="shared" si="27"/>
        <v>-1.7000000000000001E-3</v>
      </c>
      <c r="E202">
        <f t="shared" si="28"/>
        <v>1.7000000000000001E-3</v>
      </c>
      <c r="G202" s="11">
        <f t="shared" ref="G202:G258" si="32">D202-D201</f>
        <v>3.9999999999999975E-4</v>
      </c>
      <c r="H202" s="11">
        <f t="shared" ref="H202:H258" si="33">E202-E201</f>
        <v>5.0000000000000023E-4</v>
      </c>
      <c r="I202">
        <f t="shared" ref="I202:I258" si="34">G202+I$6</f>
        <v>5.5999999999999991E-3</v>
      </c>
      <c r="J202">
        <f t="shared" ref="J202:J258" si="35">H202+J$6</f>
        <v>1.06E-2</v>
      </c>
      <c r="L202" s="1">
        <f t="shared" si="29"/>
        <v>-4673826.5712012723</v>
      </c>
      <c r="M202" s="1">
        <f t="shared" si="30"/>
        <v>10280889.971800597</v>
      </c>
      <c r="N202" s="4">
        <f t="shared" si="31"/>
        <v>5607063.4005993251</v>
      </c>
    </row>
    <row r="203" spans="1:14" x14ac:dyDescent="0.75">
      <c r="A203" s="3">
        <f>Rates!A199</f>
        <v>44631</v>
      </c>
      <c r="B203">
        <f>Rates!B199</f>
        <v>-0.14000000000000001</v>
      </c>
      <c r="C203">
        <f>Rates!C199</f>
        <v>0.26</v>
      </c>
      <c r="D203">
        <f t="shared" si="27"/>
        <v>-1.4000000000000002E-3</v>
      </c>
      <c r="E203">
        <f t="shared" si="28"/>
        <v>2.5999999999999999E-3</v>
      </c>
      <c r="G203" s="11">
        <f t="shared" si="32"/>
        <v>2.9999999999999992E-4</v>
      </c>
      <c r="H203" s="11">
        <f t="shared" si="33"/>
        <v>8.9999999999999976E-4</v>
      </c>
      <c r="I203">
        <f t="shared" si="34"/>
        <v>5.4999999999999997E-3</v>
      </c>
      <c r="J203">
        <f t="shared" si="35"/>
        <v>1.0999999999999999E-2</v>
      </c>
      <c r="L203" s="1">
        <f t="shared" si="29"/>
        <v>-4674291.3973147683</v>
      </c>
      <c r="M203" s="1">
        <f t="shared" si="30"/>
        <v>10272756.356634881</v>
      </c>
      <c r="N203" s="4">
        <f t="shared" si="31"/>
        <v>5598464.9593201131</v>
      </c>
    </row>
    <row r="204" spans="1:14" x14ac:dyDescent="0.75">
      <c r="A204" s="3">
        <f>Rates!A200</f>
        <v>44634</v>
      </c>
      <c r="B204">
        <f>Rates!B200</f>
        <v>-0.12</v>
      </c>
      <c r="C204">
        <f>Rates!C200</f>
        <v>0.3</v>
      </c>
      <c r="D204">
        <f t="shared" si="27"/>
        <v>-1.1999999999999999E-3</v>
      </c>
      <c r="E204">
        <f t="shared" si="28"/>
        <v>3.0000000000000001E-3</v>
      </c>
      <c r="G204" s="11">
        <f t="shared" si="32"/>
        <v>2.0000000000000031E-4</v>
      </c>
      <c r="H204" s="11">
        <f t="shared" si="33"/>
        <v>4.0000000000000018E-4</v>
      </c>
      <c r="I204">
        <f t="shared" si="34"/>
        <v>5.4000000000000003E-3</v>
      </c>
      <c r="J204">
        <f t="shared" si="35"/>
        <v>1.0499999999999999E-2</v>
      </c>
      <c r="L204" s="1">
        <f t="shared" si="29"/>
        <v>-4674756.3158941716</v>
      </c>
      <c r="M204" s="1">
        <f t="shared" si="30"/>
        <v>10282924.884947537</v>
      </c>
      <c r="N204" s="4">
        <f t="shared" si="31"/>
        <v>5608168.5690533649</v>
      </c>
    </row>
    <row r="205" spans="1:14" x14ac:dyDescent="0.75">
      <c r="A205" s="3">
        <f>Rates!A201</f>
        <v>44635</v>
      </c>
      <c r="B205">
        <f>Rates!B201</f>
        <v>-0.12</v>
      </c>
      <c r="C205">
        <f>Rates!C201</f>
        <v>0.3</v>
      </c>
      <c r="D205">
        <f t="shared" si="27"/>
        <v>-1.1999999999999999E-3</v>
      </c>
      <c r="E205">
        <f t="shared" si="28"/>
        <v>3.0000000000000001E-3</v>
      </c>
      <c r="G205" s="11">
        <f t="shared" si="32"/>
        <v>0</v>
      </c>
      <c r="H205" s="11">
        <f t="shared" si="33"/>
        <v>0</v>
      </c>
      <c r="I205">
        <f t="shared" si="34"/>
        <v>5.1999999999999998E-3</v>
      </c>
      <c r="J205">
        <f t="shared" si="35"/>
        <v>1.01E-2</v>
      </c>
      <c r="L205" s="1">
        <f t="shared" si="29"/>
        <v>-4675686.4305610815</v>
      </c>
      <c r="M205" s="1">
        <f t="shared" si="30"/>
        <v>10291070.582130874</v>
      </c>
      <c r="N205" s="4">
        <f t="shared" si="31"/>
        <v>5615384.1515697921</v>
      </c>
    </row>
    <row r="206" spans="1:14" x14ac:dyDescent="0.75">
      <c r="A206" s="3">
        <f>Rates!A202</f>
        <v>44636</v>
      </c>
      <c r="B206">
        <f>Rates!B202</f>
        <v>-0.11</v>
      </c>
      <c r="C206">
        <f>Rates!C202</f>
        <v>0.3</v>
      </c>
      <c r="D206">
        <f t="shared" si="27"/>
        <v>-1.1000000000000001E-3</v>
      </c>
      <c r="E206">
        <f t="shared" si="28"/>
        <v>3.0000000000000001E-3</v>
      </c>
      <c r="G206" s="11">
        <f t="shared" si="32"/>
        <v>9.9999999999999829E-5</v>
      </c>
      <c r="H206" s="11">
        <f t="shared" si="33"/>
        <v>0</v>
      </c>
      <c r="I206">
        <f t="shared" si="34"/>
        <v>5.2999999999999992E-3</v>
      </c>
      <c r="J206">
        <f t="shared" si="35"/>
        <v>1.01E-2</v>
      </c>
      <c r="L206" s="1">
        <f t="shared" si="29"/>
        <v>-4675221.3269670745</v>
      </c>
      <c r="M206" s="1">
        <f t="shared" si="30"/>
        <v>10291070.582130874</v>
      </c>
      <c r="N206" s="4">
        <f t="shared" si="31"/>
        <v>5615849.255163799</v>
      </c>
    </row>
    <row r="207" spans="1:14" x14ac:dyDescent="0.75">
      <c r="A207" s="3">
        <f>Rates!A203</f>
        <v>44637</v>
      </c>
      <c r="B207">
        <f>Rates!B203</f>
        <v>-0.11</v>
      </c>
      <c r="C207">
        <f>Rates!C203</f>
        <v>0.31</v>
      </c>
      <c r="D207">
        <f t="shared" si="27"/>
        <v>-1.1000000000000001E-3</v>
      </c>
      <c r="E207">
        <f t="shared" si="28"/>
        <v>3.0999999999999999E-3</v>
      </c>
      <c r="G207" s="11">
        <f t="shared" si="32"/>
        <v>0</v>
      </c>
      <c r="H207" s="11">
        <f t="shared" si="33"/>
        <v>9.9999999999999829E-5</v>
      </c>
      <c r="I207">
        <f t="shared" si="34"/>
        <v>5.1999999999999998E-3</v>
      </c>
      <c r="J207">
        <f t="shared" si="35"/>
        <v>1.0199999999999999E-2</v>
      </c>
      <c r="L207" s="1">
        <f t="shared" si="29"/>
        <v>-4675686.4305610815</v>
      </c>
      <c r="M207" s="1">
        <f t="shared" si="30"/>
        <v>10289033.250666993</v>
      </c>
      <c r="N207" s="4">
        <f t="shared" si="31"/>
        <v>5613346.8201059112</v>
      </c>
    </row>
    <row r="208" spans="1:14" x14ac:dyDescent="0.75">
      <c r="A208" s="3">
        <f>Rates!A204</f>
        <v>44638</v>
      </c>
      <c r="B208">
        <f>Rates!B204</f>
        <v>-0.12</v>
      </c>
      <c r="C208">
        <f>Rates!C204</f>
        <v>0.28000000000000003</v>
      </c>
      <c r="D208">
        <f t="shared" si="27"/>
        <v>-1.1999999999999999E-3</v>
      </c>
      <c r="E208">
        <f t="shared" si="28"/>
        <v>2.8000000000000004E-3</v>
      </c>
      <c r="G208" s="11">
        <f t="shared" si="32"/>
        <v>-9.9999999999999829E-5</v>
      </c>
      <c r="H208" s="11">
        <f t="shared" si="33"/>
        <v>-2.9999999999999949E-4</v>
      </c>
      <c r="I208">
        <f t="shared" si="34"/>
        <v>5.1000000000000004E-3</v>
      </c>
      <c r="J208">
        <f t="shared" si="35"/>
        <v>9.7999999999999997E-3</v>
      </c>
      <c r="L208" s="1">
        <f t="shared" si="29"/>
        <v>-4676151.6267038099</v>
      </c>
      <c r="M208" s="1">
        <f t="shared" si="30"/>
        <v>10297186.208548971</v>
      </c>
      <c r="N208" s="4">
        <f t="shared" si="31"/>
        <v>5621034.5818451606</v>
      </c>
    </row>
    <row r="209" spans="1:14" x14ac:dyDescent="0.75">
      <c r="A209" s="3">
        <f>Rates!A205</f>
        <v>44641</v>
      </c>
      <c r="B209">
        <f>Rates!B205</f>
        <v>-0.1</v>
      </c>
      <c r="C209">
        <f>Rates!C205</f>
        <v>0.31</v>
      </c>
      <c r="D209">
        <f t="shared" si="27"/>
        <v>-1E-3</v>
      </c>
      <c r="E209">
        <f t="shared" si="28"/>
        <v>3.0999999999999999E-3</v>
      </c>
      <c r="G209" s="11">
        <f t="shared" si="32"/>
        <v>1.9999999999999987E-4</v>
      </c>
      <c r="H209" s="11">
        <f t="shared" si="33"/>
        <v>2.9999999999999949E-4</v>
      </c>
      <c r="I209">
        <f t="shared" si="34"/>
        <v>5.3999999999999994E-3</v>
      </c>
      <c r="J209">
        <f t="shared" si="35"/>
        <v>1.04E-2</v>
      </c>
      <c r="L209" s="1">
        <f t="shared" si="29"/>
        <v>-4674756.3158941716</v>
      </c>
      <c r="M209" s="1">
        <f t="shared" si="30"/>
        <v>10284960.402314741</v>
      </c>
      <c r="N209" s="4">
        <f t="shared" si="31"/>
        <v>5610204.0864205696</v>
      </c>
    </row>
    <row r="210" spans="1:14" x14ac:dyDescent="0.75">
      <c r="A210" s="3">
        <f>Rates!A206</f>
        <v>44642</v>
      </c>
      <c r="B210">
        <f>Rates!B206</f>
        <v>-0.08</v>
      </c>
      <c r="C210">
        <f>Rates!C206</f>
        <v>0.36</v>
      </c>
      <c r="D210">
        <f t="shared" si="27"/>
        <v>-8.0000000000000004E-4</v>
      </c>
      <c r="E210">
        <f t="shared" si="28"/>
        <v>3.5999999999999999E-3</v>
      </c>
      <c r="G210" s="11">
        <f t="shared" si="32"/>
        <v>1.9999999999999998E-4</v>
      </c>
      <c r="H210" s="11">
        <f t="shared" si="33"/>
        <v>5.0000000000000001E-4</v>
      </c>
      <c r="I210">
        <f t="shared" si="34"/>
        <v>5.3999999999999994E-3</v>
      </c>
      <c r="J210">
        <f t="shared" si="35"/>
        <v>1.06E-2</v>
      </c>
      <c r="L210" s="1">
        <f t="shared" si="29"/>
        <v>-4674756.3158941716</v>
      </c>
      <c r="M210" s="1">
        <f t="shared" si="30"/>
        <v>10280889.971800597</v>
      </c>
      <c r="N210" s="4">
        <f t="shared" si="31"/>
        <v>5606133.6559064258</v>
      </c>
    </row>
    <row r="211" spans="1:14" x14ac:dyDescent="0.75">
      <c r="A211" s="3">
        <f>Rates!A207</f>
        <v>44643</v>
      </c>
      <c r="B211">
        <f>Rates!B207</f>
        <v>-0.08</v>
      </c>
      <c r="C211">
        <f>Rates!C207</f>
        <v>0.37</v>
      </c>
      <c r="D211">
        <f t="shared" si="27"/>
        <v>-8.0000000000000004E-4</v>
      </c>
      <c r="E211">
        <f t="shared" si="28"/>
        <v>3.7000000000000002E-3</v>
      </c>
      <c r="G211" s="11">
        <f t="shared" si="32"/>
        <v>0</v>
      </c>
      <c r="H211" s="11">
        <f t="shared" si="33"/>
        <v>1.0000000000000026E-4</v>
      </c>
      <c r="I211">
        <f t="shared" si="34"/>
        <v>5.1999999999999998E-3</v>
      </c>
      <c r="J211">
        <f t="shared" si="35"/>
        <v>1.0200000000000001E-2</v>
      </c>
      <c r="L211" s="1">
        <f t="shared" si="29"/>
        <v>-4675686.4305610815</v>
      </c>
      <c r="M211" s="1">
        <f t="shared" si="30"/>
        <v>10289033.250666993</v>
      </c>
      <c r="N211" s="4">
        <f t="shared" si="31"/>
        <v>5613346.8201059112</v>
      </c>
    </row>
    <row r="212" spans="1:14" x14ac:dyDescent="0.75">
      <c r="A212" s="3">
        <f>Rates!A208</f>
        <v>44644</v>
      </c>
      <c r="B212">
        <f>Rates!B208</f>
        <v>-7.0000000000000007E-2</v>
      </c>
      <c r="C212">
        <f>Rates!C208</f>
        <v>0.4</v>
      </c>
      <c r="D212">
        <f t="shared" si="27"/>
        <v>-7.000000000000001E-4</v>
      </c>
      <c r="E212">
        <f t="shared" si="28"/>
        <v>4.0000000000000001E-3</v>
      </c>
      <c r="G212" s="11">
        <f t="shared" si="32"/>
        <v>9.9999999999999937E-5</v>
      </c>
      <c r="H212" s="11">
        <f t="shared" si="33"/>
        <v>2.9999999999999992E-4</v>
      </c>
      <c r="I212">
        <f t="shared" si="34"/>
        <v>5.3E-3</v>
      </c>
      <c r="J212">
        <f t="shared" si="35"/>
        <v>1.04E-2</v>
      </c>
      <c r="L212" s="1">
        <f t="shared" si="29"/>
        <v>-4675221.3269670745</v>
      </c>
      <c r="M212" s="1">
        <f t="shared" si="30"/>
        <v>10284960.402314741</v>
      </c>
      <c r="N212" s="4">
        <f t="shared" si="31"/>
        <v>5609739.0753476666</v>
      </c>
    </row>
    <row r="213" spans="1:14" x14ac:dyDescent="0.75">
      <c r="A213" s="3">
        <f>Rates!A209</f>
        <v>44645</v>
      </c>
      <c r="B213">
        <f>Rates!B209</f>
        <v>-0.06</v>
      </c>
      <c r="C213">
        <f>Rates!C209</f>
        <v>0.41</v>
      </c>
      <c r="D213">
        <f t="shared" si="27"/>
        <v>-5.9999999999999995E-4</v>
      </c>
      <c r="E213">
        <f t="shared" si="28"/>
        <v>4.0999999999999995E-3</v>
      </c>
      <c r="G213" s="11">
        <f t="shared" si="32"/>
        <v>1.0000000000000015E-4</v>
      </c>
      <c r="H213" s="11">
        <f t="shared" si="33"/>
        <v>9.9999999999999395E-5</v>
      </c>
      <c r="I213">
        <f t="shared" si="34"/>
        <v>5.3E-3</v>
      </c>
      <c r="J213">
        <f t="shared" si="35"/>
        <v>1.0199999999999999E-2</v>
      </c>
      <c r="L213" s="1">
        <f t="shared" si="29"/>
        <v>-4675221.3269670745</v>
      </c>
      <c r="M213" s="1">
        <f t="shared" si="30"/>
        <v>10289033.250666993</v>
      </c>
      <c r="N213" s="4">
        <f t="shared" si="31"/>
        <v>5613811.9236999182</v>
      </c>
    </row>
    <row r="214" spans="1:14" x14ac:dyDescent="0.75">
      <c r="A214" s="3">
        <f>Rates!A210</f>
        <v>44648</v>
      </c>
      <c r="B214">
        <f>Rates!B210</f>
        <v>-0.01</v>
      </c>
      <c r="C214">
        <f>Rates!C210</f>
        <v>0.49</v>
      </c>
      <c r="D214">
        <f t="shared" si="27"/>
        <v>-1E-4</v>
      </c>
      <c r="E214">
        <f t="shared" si="28"/>
        <v>4.8999999999999998E-3</v>
      </c>
      <c r="G214" s="11">
        <f t="shared" si="32"/>
        <v>4.999999999999999E-4</v>
      </c>
      <c r="H214" s="11">
        <f t="shared" si="33"/>
        <v>8.0000000000000036E-4</v>
      </c>
      <c r="I214">
        <f t="shared" si="34"/>
        <v>5.6999999999999993E-3</v>
      </c>
      <c r="J214">
        <f t="shared" si="35"/>
        <v>1.09E-2</v>
      </c>
      <c r="L214" s="1">
        <f t="shared" si="29"/>
        <v>-4673361.8375261007</v>
      </c>
      <c r="M214" s="1">
        <f t="shared" si="30"/>
        <v>10274788.855290765</v>
      </c>
      <c r="N214" s="4">
        <f t="shared" si="31"/>
        <v>5601427.0177646643</v>
      </c>
    </row>
    <row r="215" spans="1:14" x14ac:dyDescent="0.75">
      <c r="A215" s="3">
        <f>Rates!A211</f>
        <v>44649</v>
      </c>
      <c r="B215">
        <f>Rates!B211</f>
        <v>-0.01</v>
      </c>
      <c r="C215">
        <f>Rates!C211</f>
        <v>0.51</v>
      </c>
      <c r="D215">
        <f t="shared" si="27"/>
        <v>-1E-4</v>
      </c>
      <c r="E215">
        <f t="shared" si="28"/>
        <v>5.1000000000000004E-3</v>
      </c>
      <c r="G215" s="11">
        <f t="shared" si="32"/>
        <v>0</v>
      </c>
      <c r="H215" s="11">
        <f t="shared" si="33"/>
        <v>2.0000000000000052E-4</v>
      </c>
      <c r="I215">
        <f t="shared" si="34"/>
        <v>5.1999999999999998E-3</v>
      </c>
      <c r="J215">
        <f t="shared" si="35"/>
        <v>1.03E-2</v>
      </c>
      <c r="L215" s="1">
        <f t="shared" si="29"/>
        <v>-4675686.4305610815</v>
      </c>
      <c r="M215" s="1">
        <f t="shared" si="30"/>
        <v>10286996.52414144</v>
      </c>
      <c r="N215" s="4">
        <f t="shared" si="31"/>
        <v>5611310.0935803587</v>
      </c>
    </row>
    <row r="216" spans="1:14" x14ac:dyDescent="0.75">
      <c r="A216" s="3">
        <f>Rates!A212</f>
        <v>44650</v>
      </c>
      <c r="B216">
        <f>Rates!B212</f>
        <v>0.02</v>
      </c>
      <c r="C216">
        <f>Rates!C212</f>
        <v>0.56999999999999995</v>
      </c>
      <c r="D216">
        <f t="shared" si="27"/>
        <v>2.0000000000000001E-4</v>
      </c>
      <c r="E216">
        <f t="shared" si="28"/>
        <v>5.6999999999999993E-3</v>
      </c>
      <c r="G216" s="11">
        <f t="shared" si="32"/>
        <v>3.0000000000000003E-4</v>
      </c>
      <c r="H216" s="11">
        <f t="shared" si="33"/>
        <v>5.9999999999999897E-4</v>
      </c>
      <c r="I216">
        <f t="shared" si="34"/>
        <v>5.4999999999999997E-3</v>
      </c>
      <c r="J216">
        <f t="shared" si="35"/>
        <v>1.0699999999999998E-2</v>
      </c>
      <c r="L216" s="1">
        <f t="shared" si="29"/>
        <v>-4674291.3973147683</v>
      </c>
      <c r="M216" s="1">
        <f t="shared" si="30"/>
        <v>10278855.662634801</v>
      </c>
      <c r="N216" s="4">
        <f t="shared" si="31"/>
        <v>5604564.2653200328</v>
      </c>
    </row>
    <row r="217" spans="1:14" x14ac:dyDescent="0.75">
      <c r="A217" s="3">
        <f>Rates!A213</f>
        <v>44651</v>
      </c>
      <c r="B217">
        <f>Rates!B213</f>
        <v>0.02</v>
      </c>
      <c r="C217">
        <f>Rates!C213</f>
        <v>0.56999999999999995</v>
      </c>
      <c r="D217">
        <f t="shared" si="27"/>
        <v>2.0000000000000001E-4</v>
      </c>
      <c r="E217">
        <f t="shared" si="28"/>
        <v>5.6999999999999993E-3</v>
      </c>
      <c r="G217" s="11">
        <f t="shared" si="32"/>
        <v>0</v>
      </c>
      <c r="H217" s="11">
        <f t="shared" si="33"/>
        <v>0</v>
      </c>
      <c r="I217">
        <f t="shared" si="34"/>
        <v>5.1999999999999998E-3</v>
      </c>
      <c r="J217">
        <f t="shared" si="35"/>
        <v>1.01E-2</v>
      </c>
      <c r="L217" s="1">
        <f t="shared" si="29"/>
        <v>-4675686.4305610815</v>
      </c>
      <c r="M217" s="1">
        <f t="shared" si="30"/>
        <v>10291070.582130874</v>
      </c>
      <c r="N217" s="4">
        <f t="shared" si="31"/>
        <v>5615384.1515697921</v>
      </c>
    </row>
    <row r="218" spans="1:14" x14ac:dyDescent="0.75">
      <c r="A218" s="3">
        <f>Rates!A214</f>
        <v>44652</v>
      </c>
      <c r="B218">
        <f>Rates!B214</f>
        <v>0.06</v>
      </c>
      <c r="C218">
        <f>Rates!C214</f>
        <v>0.59</v>
      </c>
      <c r="D218">
        <f t="shared" si="27"/>
        <v>5.9999999999999995E-4</v>
      </c>
      <c r="E218">
        <f t="shared" si="28"/>
        <v>5.8999999999999999E-3</v>
      </c>
      <c r="G218" s="11">
        <f t="shared" si="32"/>
        <v>3.9999999999999996E-4</v>
      </c>
      <c r="H218" s="11">
        <f t="shared" si="33"/>
        <v>2.0000000000000052E-4</v>
      </c>
      <c r="I218">
        <f t="shared" si="34"/>
        <v>5.5999999999999999E-3</v>
      </c>
      <c r="J218">
        <f t="shared" si="35"/>
        <v>1.03E-2</v>
      </c>
      <c r="L218" s="1">
        <f t="shared" si="29"/>
        <v>-4673826.5712012723</v>
      </c>
      <c r="M218" s="1">
        <f t="shared" si="30"/>
        <v>10286996.52414144</v>
      </c>
      <c r="N218" s="4">
        <f t="shared" si="31"/>
        <v>5613169.9529401679</v>
      </c>
    </row>
    <row r="219" spans="1:14" x14ac:dyDescent="0.75">
      <c r="A219" s="3">
        <f>Rates!A215</f>
        <v>44655</v>
      </c>
      <c r="B219">
        <f>Rates!B215</f>
        <v>0.02</v>
      </c>
      <c r="C219">
        <f>Rates!C215</f>
        <v>0.55000000000000004</v>
      </c>
      <c r="D219">
        <f t="shared" si="27"/>
        <v>2.0000000000000001E-4</v>
      </c>
      <c r="E219">
        <f t="shared" si="28"/>
        <v>5.5000000000000005E-3</v>
      </c>
      <c r="G219" s="11">
        <f t="shared" si="32"/>
        <v>-3.9999999999999996E-4</v>
      </c>
      <c r="H219" s="11">
        <f t="shared" si="33"/>
        <v>-3.9999999999999931E-4</v>
      </c>
      <c r="I219">
        <f t="shared" si="34"/>
        <v>4.7999999999999996E-3</v>
      </c>
      <c r="J219">
        <f t="shared" si="35"/>
        <v>9.7000000000000003E-3</v>
      </c>
      <c r="L219" s="1">
        <f t="shared" si="29"/>
        <v>-4677547.7707006373</v>
      </c>
      <c r="M219" s="1">
        <f t="shared" si="30"/>
        <v>10299225.962163253</v>
      </c>
      <c r="N219" s="4">
        <f t="shared" si="31"/>
        <v>5621678.1914626155</v>
      </c>
    </row>
    <row r="220" spans="1:14" x14ac:dyDescent="0.75">
      <c r="A220" s="3">
        <f>Rates!A216</f>
        <v>44656</v>
      </c>
      <c r="B220">
        <f>Rates!B216</f>
        <v>0.03</v>
      </c>
      <c r="C220">
        <f>Rates!C216</f>
        <v>0.57999999999999996</v>
      </c>
      <c r="D220">
        <f t="shared" si="27"/>
        <v>2.9999999999999997E-4</v>
      </c>
      <c r="E220">
        <f t="shared" si="28"/>
        <v>5.7999999999999996E-3</v>
      </c>
      <c r="G220" s="11">
        <f t="shared" si="32"/>
        <v>9.9999999999999964E-5</v>
      </c>
      <c r="H220" s="11">
        <f t="shared" si="33"/>
        <v>2.9999999999999905E-4</v>
      </c>
      <c r="I220">
        <f t="shared" si="34"/>
        <v>5.3E-3</v>
      </c>
      <c r="J220">
        <f t="shared" si="35"/>
        <v>1.04E-2</v>
      </c>
      <c r="L220" s="1">
        <f t="shared" si="29"/>
        <v>-4675221.3269670745</v>
      </c>
      <c r="M220" s="1">
        <f t="shared" si="30"/>
        <v>10284960.402314741</v>
      </c>
      <c r="N220" s="4">
        <f t="shared" si="31"/>
        <v>5609739.0753476666</v>
      </c>
    </row>
    <row r="221" spans="1:14" x14ac:dyDescent="0.75">
      <c r="A221" s="3">
        <f>Rates!A217</f>
        <v>44657</v>
      </c>
      <c r="B221">
        <f>Rates!B217</f>
        <v>0.04</v>
      </c>
      <c r="C221">
        <f>Rates!C217</f>
        <v>0.62</v>
      </c>
      <c r="D221">
        <f t="shared" si="27"/>
        <v>4.0000000000000002E-4</v>
      </c>
      <c r="E221">
        <f t="shared" si="28"/>
        <v>6.1999999999999998E-3</v>
      </c>
      <c r="G221" s="11">
        <f t="shared" si="32"/>
        <v>1.0000000000000005E-4</v>
      </c>
      <c r="H221" s="11">
        <f t="shared" si="33"/>
        <v>4.0000000000000018E-4</v>
      </c>
      <c r="I221">
        <f t="shared" si="34"/>
        <v>5.3E-3</v>
      </c>
      <c r="J221">
        <f t="shared" si="35"/>
        <v>1.0499999999999999E-2</v>
      </c>
      <c r="L221" s="1">
        <f t="shared" si="29"/>
        <v>-4675221.3269670745</v>
      </c>
      <c r="M221" s="1">
        <f t="shared" si="30"/>
        <v>10282924.884947537</v>
      </c>
      <c r="N221" s="4">
        <f t="shared" si="31"/>
        <v>5607703.557980462</v>
      </c>
    </row>
    <row r="222" spans="1:14" x14ac:dyDescent="0.75">
      <c r="A222" s="3">
        <f>Rates!A218</f>
        <v>44658</v>
      </c>
      <c r="B222">
        <f>Rates!B218</f>
        <v>0.04</v>
      </c>
      <c r="C222">
        <f>Rates!C218</f>
        <v>0.6</v>
      </c>
      <c r="D222">
        <f t="shared" si="27"/>
        <v>4.0000000000000002E-4</v>
      </c>
      <c r="E222">
        <f t="shared" si="28"/>
        <v>6.0000000000000001E-3</v>
      </c>
      <c r="G222" s="11">
        <f t="shared" si="32"/>
        <v>0</v>
      </c>
      <c r="H222" s="11">
        <f t="shared" si="33"/>
        <v>-1.9999999999999966E-4</v>
      </c>
      <c r="I222">
        <f t="shared" si="34"/>
        <v>5.1999999999999998E-3</v>
      </c>
      <c r="J222">
        <f t="shared" si="35"/>
        <v>9.8999999999999991E-3</v>
      </c>
      <c r="L222" s="1">
        <f t="shared" si="29"/>
        <v>-4675686.4305610815</v>
      </c>
      <c r="M222" s="1">
        <f t="shared" si="30"/>
        <v>10295147.060832091</v>
      </c>
      <c r="N222" s="4">
        <f t="shared" si="31"/>
        <v>5619460.6302710092</v>
      </c>
    </row>
    <row r="223" spans="1:14" x14ac:dyDescent="0.75">
      <c r="A223" s="3">
        <f>Rates!A219</f>
        <v>44659</v>
      </c>
      <c r="B223">
        <f>Rates!B219</f>
        <v>7.0000000000000007E-2</v>
      </c>
      <c r="C223">
        <f>Rates!C219</f>
        <v>0.66</v>
      </c>
      <c r="D223">
        <f t="shared" si="27"/>
        <v>7.000000000000001E-4</v>
      </c>
      <c r="E223">
        <f t="shared" si="28"/>
        <v>6.6E-3</v>
      </c>
      <c r="G223" s="11">
        <f t="shared" si="32"/>
        <v>3.0000000000000008E-4</v>
      </c>
      <c r="H223" s="11">
        <f t="shared" si="33"/>
        <v>5.9999999999999984E-4</v>
      </c>
      <c r="I223">
        <f t="shared" si="34"/>
        <v>5.4999999999999997E-3</v>
      </c>
      <c r="J223">
        <f t="shared" si="35"/>
        <v>1.0699999999999999E-2</v>
      </c>
      <c r="L223" s="1">
        <f t="shared" si="29"/>
        <v>-4674291.3973147683</v>
      </c>
      <c r="M223" s="1">
        <f t="shared" si="30"/>
        <v>10278855.662634801</v>
      </c>
      <c r="N223" s="4">
        <f t="shared" si="31"/>
        <v>5604564.2653200328</v>
      </c>
    </row>
    <row r="224" spans="1:14" x14ac:dyDescent="0.75">
      <c r="A224" s="3">
        <f>Rates!A220</f>
        <v>44662</v>
      </c>
      <c r="B224">
        <f>Rates!B220</f>
        <v>0.1</v>
      </c>
      <c r="C224">
        <f>Rates!C220</f>
        <v>0.73</v>
      </c>
      <c r="D224">
        <f t="shared" si="27"/>
        <v>1E-3</v>
      </c>
      <c r="E224">
        <f t="shared" si="28"/>
        <v>7.3000000000000001E-3</v>
      </c>
      <c r="G224" s="11">
        <f t="shared" si="32"/>
        <v>2.9999999999999992E-4</v>
      </c>
      <c r="H224" s="11">
        <f t="shared" si="33"/>
        <v>7.000000000000001E-4</v>
      </c>
      <c r="I224">
        <f t="shared" si="34"/>
        <v>5.4999999999999997E-3</v>
      </c>
      <c r="J224">
        <f t="shared" si="35"/>
        <v>1.0800000000000001E-2</v>
      </c>
      <c r="L224" s="1">
        <f t="shared" si="29"/>
        <v>-4674291.3973147683</v>
      </c>
      <c r="M224" s="1">
        <f t="shared" si="30"/>
        <v>10276821.957211154</v>
      </c>
      <c r="N224" s="4">
        <f t="shared" si="31"/>
        <v>5602530.5598963853</v>
      </c>
    </row>
    <row r="225" spans="1:14" x14ac:dyDescent="0.75">
      <c r="A225" s="3">
        <f>Rates!A221</f>
        <v>44663</v>
      </c>
      <c r="B225">
        <f>Rates!B221</f>
        <v>0.13</v>
      </c>
      <c r="C225">
        <f>Rates!C221</f>
        <v>0.75</v>
      </c>
      <c r="D225">
        <f t="shared" si="27"/>
        <v>1.2999999999999999E-3</v>
      </c>
      <c r="E225">
        <f t="shared" si="28"/>
        <v>7.4999999999999997E-3</v>
      </c>
      <c r="G225" s="11">
        <f t="shared" si="32"/>
        <v>2.9999999999999992E-4</v>
      </c>
      <c r="H225" s="11">
        <f t="shared" si="33"/>
        <v>1.9999999999999966E-4</v>
      </c>
      <c r="I225">
        <f t="shared" si="34"/>
        <v>5.4999999999999997E-3</v>
      </c>
      <c r="J225">
        <f t="shared" si="35"/>
        <v>1.03E-2</v>
      </c>
      <c r="L225" s="1">
        <f t="shared" si="29"/>
        <v>-4674291.3973147683</v>
      </c>
      <c r="M225" s="1">
        <f t="shared" si="30"/>
        <v>10286996.52414144</v>
      </c>
      <c r="N225" s="4">
        <f t="shared" si="31"/>
        <v>5612705.1268266719</v>
      </c>
    </row>
    <row r="226" spans="1:14" x14ac:dyDescent="0.75">
      <c r="A226" s="3">
        <f>Rates!A222</f>
        <v>44664</v>
      </c>
      <c r="B226">
        <f>Rates!B222</f>
        <v>0.14000000000000001</v>
      </c>
      <c r="C226">
        <f>Rates!C222</f>
        <v>0.75</v>
      </c>
      <c r="D226">
        <f t="shared" si="27"/>
        <v>1.4000000000000002E-3</v>
      </c>
      <c r="E226">
        <f t="shared" si="28"/>
        <v>7.4999999999999997E-3</v>
      </c>
      <c r="G226" s="11">
        <f t="shared" si="32"/>
        <v>1.0000000000000026E-4</v>
      </c>
      <c r="H226" s="11">
        <f t="shared" si="33"/>
        <v>0</v>
      </c>
      <c r="I226">
        <f t="shared" si="34"/>
        <v>5.3E-3</v>
      </c>
      <c r="J226">
        <f t="shared" si="35"/>
        <v>1.01E-2</v>
      </c>
      <c r="L226" s="1">
        <f t="shared" si="29"/>
        <v>-4675221.3269670745</v>
      </c>
      <c r="M226" s="1">
        <f t="shared" si="30"/>
        <v>10291070.582130874</v>
      </c>
      <c r="N226" s="4">
        <f t="shared" si="31"/>
        <v>5615849.255163799</v>
      </c>
    </row>
    <row r="227" spans="1:14" x14ac:dyDescent="0.75">
      <c r="A227" s="3">
        <f>Rates!A223</f>
        <v>44665</v>
      </c>
      <c r="B227">
        <f>Rates!B223</f>
        <v>0.14000000000000001</v>
      </c>
      <c r="C227">
        <f>Rates!C223</f>
        <v>0.74</v>
      </c>
      <c r="D227">
        <f t="shared" si="27"/>
        <v>1.4000000000000002E-3</v>
      </c>
      <c r="E227">
        <f t="shared" si="28"/>
        <v>7.4000000000000003E-3</v>
      </c>
      <c r="G227" s="11">
        <f t="shared" si="32"/>
        <v>0</v>
      </c>
      <c r="H227" s="11">
        <f t="shared" si="33"/>
        <v>-9.9999999999999395E-5</v>
      </c>
      <c r="I227">
        <f t="shared" si="34"/>
        <v>5.1999999999999998E-3</v>
      </c>
      <c r="J227">
        <f t="shared" si="35"/>
        <v>0.01</v>
      </c>
      <c r="L227" s="1">
        <f t="shared" si="29"/>
        <v>-4675686.4305610815</v>
      </c>
      <c r="M227" s="1">
        <f t="shared" si="30"/>
        <v>10293108.518772669</v>
      </c>
      <c r="N227" s="4">
        <f t="shared" si="31"/>
        <v>5617422.0882115876</v>
      </c>
    </row>
    <row r="228" spans="1:14" x14ac:dyDescent="0.75">
      <c r="A228" s="3">
        <f>Rates!A224</f>
        <v>44670</v>
      </c>
      <c r="B228">
        <f>Rates!B224</f>
        <v>0.14000000000000001</v>
      </c>
      <c r="C228">
        <f>Rates!C224</f>
        <v>0.74</v>
      </c>
      <c r="D228">
        <f t="shared" si="27"/>
        <v>1.4000000000000002E-3</v>
      </c>
      <c r="E228">
        <f t="shared" si="28"/>
        <v>7.4000000000000003E-3</v>
      </c>
      <c r="G228" s="11">
        <f t="shared" si="32"/>
        <v>0</v>
      </c>
      <c r="H228" s="11">
        <f t="shared" si="33"/>
        <v>0</v>
      </c>
      <c r="I228">
        <f t="shared" si="34"/>
        <v>5.1999999999999998E-3</v>
      </c>
      <c r="J228">
        <f t="shared" si="35"/>
        <v>1.01E-2</v>
      </c>
      <c r="L228" s="1">
        <f t="shared" si="29"/>
        <v>-4675686.4305610815</v>
      </c>
      <c r="M228" s="1">
        <f t="shared" si="30"/>
        <v>10291070.582130874</v>
      </c>
      <c r="N228" s="4">
        <f t="shared" si="31"/>
        <v>5615384.1515697921</v>
      </c>
    </row>
    <row r="229" spans="1:14" x14ac:dyDescent="0.75">
      <c r="A229" s="3">
        <f>Rates!A225</f>
        <v>44671</v>
      </c>
      <c r="B229">
        <f>Rates!B225</f>
        <v>0.12</v>
      </c>
      <c r="C229">
        <f>Rates!C225</f>
        <v>0.71</v>
      </c>
      <c r="D229">
        <f t="shared" si="27"/>
        <v>1.1999999999999999E-3</v>
      </c>
      <c r="E229">
        <f t="shared" si="28"/>
        <v>7.0999999999999995E-3</v>
      </c>
      <c r="G229" s="11">
        <f t="shared" si="32"/>
        <v>-2.0000000000000031E-4</v>
      </c>
      <c r="H229" s="11">
        <f t="shared" si="33"/>
        <v>-3.0000000000000079E-4</v>
      </c>
      <c r="I229">
        <f t="shared" si="34"/>
        <v>4.9999999999999992E-3</v>
      </c>
      <c r="J229">
        <f t="shared" si="35"/>
        <v>9.7999999999999997E-3</v>
      </c>
      <c r="L229" s="1">
        <f t="shared" si="29"/>
        <v>-4676616.9154228857</v>
      </c>
      <c r="M229" s="1">
        <f t="shared" si="30"/>
        <v>10297186.208548971</v>
      </c>
      <c r="N229" s="4">
        <f t="shared" si="31"/>
        <v>5620569.2931260848</v>
      </c>
    </row>
    <row r="230" spans="1:14" x14ac:dyDescent="0.75">
      <c r="A230" s="3">
        <f>Rates!A226</f>
        <v>44672</v>
      </c>
      <c r="B230">
        <f>Rates!B226</f>
        <v>0.15</v>
      </c>
      <c r="C230">
        <f>Rates!C226</f>
        <v>0.76</v>
      </c>
      <c r="D230">
        <f t="shared" si="27"/>
        <v>1.5E-3</v>
      </c>
      <c r="E230">
        <f t="shared" si="28"/>
        <v>7.6E-3</v>
      </c>
      <c r="G230" s="11">
        <f t="shared" si="32"/>
        <v>3.0000000000000014E-4</v>
      </c>
      <c r="H230" s="11">
        <f t="shared" si="33"/>
        <v>5.0000000000000044E-4</v>
      </c>
      <c r="I230">
        <f t="shared" si="34"/>
        <v>5.4999999999999997E-3</v>
      </c>
      <c r="J230">
        <f t="shared" si="35"/>
        <v>1.06E-2</v>
      </c>
      <c r="L230" s="1">
        <f t="shared" si="29"/>
        <v>-4674291.3973147683</v>
      </c>
      <c r="M230" s="1">
        <f t="shared" si="30"/>
        <v>10280889.971800597</v>
      </c>
      <c r="N230" s="4">
        <f t="shared" si="31"/>
        <v>5606598.5744858291</v>
      </c>
    </row>
    <row r="231" spans="1:14" x14ac:dyDescent="0.75">
      <c r="A231" s="3">
        <f>Rates!A227</f>
        <v>44673</v>
      </c>
      <c r="B231">
        <f>Rates!B227</f>
        <v>0.21</v>
      </c>
      <c r="C231">
        <f>Rates!C227</f>
        <v>0.84</v>
      </c>
      <c r="D231">
        <f t="shared" si="27"/>
        <v>2.0999999999999999E-3</v>
      </c>
      <c r="E231">
        <f t="shared" si="28"/>
        <v>8.3999999999999995E-3</v>
      </c>
      <c r="G231" s="11">
        <f t="shared" si="32"/>
        <v>5.9999999999999984E-4</v>
      </c>
      <c r="H231" s="11">
        <f t="shared" si="33"/>
        <v>7.999999999999995E-4</v>
      </c>
      <c r="I231">
        <f t="shared" si="34"/>
        <v>5.7999999999999996E-3</v>
      </c>
      <c r="J231">
        <f t="shared" si="35"/>
        <v>1.09E-2</v>
      </c>
      <c r="L231" s="1">
        <f t="shared" si="29"/>
        <v>-4672897.1962616825</v>
      </c>
      <c r="M231" s="1">
        <f t="shared" si="30"/>
        <v>10274788.855290765</v>
      </c>
      <c r="N231" s="4">
        <f t="shared" si="31"/>
        <v>5601891.6590290824</v>
      </c>
    </row>
    <row r="232" spans="1:14" x14ac:dyDescent="0.75">
      <c r="A232" s="3">
        <f>Rates!A228</f>
        <v>44676</v>
      </c>
      <c r="B232">
        <f>Rates!B228</f>
        <v>0.24</v>
      </c>
      <c r="C232">
        <f>Rates!C228</f>
        <v>0.86</v>
      </c>
      <c r="D232">
        <f t="shared" si="27"/>
        <v>2.3999999999999998E-3</v>
      </c>
      <c r="E232">
        <f t="shared" si="28"/>
        <v>8.6E-3</v>
      </c>
      <c r="G232" s="11">
        <f t="shared" si="32"/>
        <v>2.9999999999999992E-4</v>
      </c>
      <c r="H232" s="11">
        <f t="shared" si="33"/>
        <v>2.0000000000000052E-4</v>
      </c>
      <c r="I232">
        <f t="shared" si="34"/>
        <v>5.4999999999999997E-3</v>
      </c>
      <c r="J232">
        <f t="shared" si="35"/>
        <v>1.03E-2</v>
      </c>
      <c r="L232" s="1">
        <f t="shared" si="29"/>
        <v>-4674291.3973147683</v>
      </c>
      <c r="M232" s="1">
        <f t="shared" si="30"/>
        <v>10286996.52414144</v>
      </c>
      <c r="N232" s="4">
        <f t="shared" si="31"/>
        <v>5612705.1268266719</v>
      </c>
    </row>
    <row r="233" spans="1:14" x14ac:dyDescent="0.75">
      <c r="A233" s="3">
        <f>Rates!A229</f>
        <v>44677</v>
      </c>
      <c r="B233">
        <f>Rates!B229</f>
        <v>0.24</v>
      </c>
      <c r="C233">
        <f>Rates!C229</f>
        <v>0.82</v>
      </c>
      <c r="D233">
        <f t="shared" si="27"/>
        <v>2.3999999999999998E-3</v>
      </c>
      <c r="E233">
        <f t="shared" si="28"/>
        <v>8.199999999999999E-3</v>
      </c>
      <c r="G233" s="11">
        <f t="shared" si="32"/>
        <v>0</v>
      </c>
      <c r="H233" s="11">
        <f t="shared" si="33"/>
        <v>-4.0000000000000105E-4</v>
      </c>
      <c r="I233">
        <f t="shared" si="34"/>
        <v>5.1999999999999998E-3</v>
      </c>
      <c r="J233">
        <f t="shared" si="35"/>
        <v>9.6999999999999986E-3</v>
      </c>
      <c r="L233" s="1">
        <f t="shared" si="29"/>
        <v>-4675686.4305610815</v>
      </c>
      <c r="M233" s="1">
        <f t="shared" si="30"/>
        <v>10299225.962163253</v>
      </c>
      <c r="N233" s="4">
        <f t="shared" si="31"/>
        <v>5623539.5316021712</v>
      </c>
    </row>
    <row r="234" spans="1:14" x14ac:dyDescent="0.75">
      <c r="A234" s="3">
        <f>Rates!A230</f>
        <v>44678</v>
      </c>
      <c r="B234">
        <f>Rates!B230</f>
        <v>0.23</v>
      </c>
      <c r="C234">
        <f>Rates!C230</f>
        <v>0.81</v>
      </c>
      <c r="D234">
        <f t="shared" si="27"/>
        <v>2.3E-3</v>
      </c>
      <c r="E234">
        <f t="shared" si="28"/>
        <v>8.1000000000000013E-3</v>
      </c>
      <c r="G234" s="11">
        <f t="shared" si="32"/>
        <v>-9.9999999999999829E-5</v>
      </c>
      <c r="H234" s="11">
        <f t="shared" si="33"/>
        <v>-9.999999999999766E-5</v>
      </c>
      <c r="I234">
        <f t="shared" si="34"/>
        <v>5.1000000000000004E-3</v>
      </c>
      <c r="J234">
        <f t="shared" si="35"/>
        <v>1.0000000000000002E-2</v>
      </c>
      <c r="L234" s="1">
        <f t="shared" si="29"/>
        <v>-4676151.6267038099</v>
      </c>
      <c r="M234" s="1">
        <f t="shared" si="30"/>
        <v>10293108.518772669</v>
      </c>
      <c r="N234" s="4">
        <f t="shared" si="31"/>
        <v>5616956.8920688592</v>
      </c>
    </row>
    <row r="235" spans="1:14" x14ac:dyDescent="0.75">
      <c r="A235" s="3">
        <f>Rates!A231</f>
        <v>44679</v>
      </c>
      <c r="B235">
        <f>Rates!B231</f>
        <v>0.24</v>
      </c>
      <c r="C235">
        <f>Rates!C231</f>
        <v>0.81</v>
      </c>
      <c r="D235">
        <f t="shared" si="27"/>
        <v>2.3999999999999998E-3</v>
      </c>
      <c r="E235">
        <f t="shared" si="28"/>
        <v>8.1000000000000013E-3</v>
      </c>
      <c r="G235" s="11">
        <f t="shared" si="32"/>
        <v>9.9999999999999829E-5</v>
      </c>
      <c r="H235" s="11">
        <f t="shared" si="33"/>
        <v>0</v>
      </c>
      <c r="I235">
        <f t="shared" si="34"/>
        <v>5.2999999999999992E-3</v>
      </c>
      <c r="J235">
        <f t="shared" si="35"/>
        <v>1.01E-2</v>
      </c>
      <c r="L235" s="1">
        <f t="shared" si="29"/>
        <v>-4675221.3269670745</v>
      </c>
      <c r="M235" s="1">
        <f t="shared" si="30"/>
        <v>10291070.582130874</v>
      </c>
      <c r="N235" s="4">
        <f t="shared" si="31"/>
        <v>5615849.255163799</v>
      </c>
    </row>
    <row r="236" spans="1:14" x14ac:dyDescent="0.75">
      <c r="A236" s="3">
        <f>Rates!A232</f>
        <v>44680</v>
      </c>
      <c r="B236">
        <f>Rates!B232</f>
        <v>0.28999999999999998</v>
      </c>
      <c r="C236">
        <f>Rates!C232</f>
        <v>0.91</v>
      </c>
      <c r="D236">
        <f t="shared" si="27"/>
        <v>2.8999999999999998E-3</v>
      </c>
      <c r="E236">
        <f t="shared" si="28"/>
        <v>9.1000000000000004E-3</v>
      </c>
      <c r="G236" s="11">
        <f t="shared" si="32"/>
        <v>5.0000000000000001E-4</v>
      </c>
      <c r="H236" s="11">
        <f t="shared" si="33"/>
        <v>9.9999999999999915E-4</v>
      </c>
      <c r="I236">
        <f t="shared" si="34"/>
        <v>5.7000000000000002E-3</v>
      </c>
      <c r="J236">
        <f t="shared" si="35"/>
        <v>1.1099999999999999E-2</v>
      </c>
      <c r="L236" s="1">
        <f t="shared" si="29"/>
        <v>-4673361.8375261007</v>
      </c>
      <c r="M236" s="1">
        <f t="shared" si="30"/>
        <v>10270724.461004855</v>
      </c>
      <c r="N236" s="12">
        <f t="shared" si="31"/>
        <v>5597362.6234787544</v>
      </c>
    </row>
    <row r="237" spans="1:14" x14ac:dyDescent="0.75">
      <c r="A237" s="3">
        <f>Rates!A233</f>
        <v>44683</v>
      </c>
      <c r="B237">
        <f>Rates!B233</f>
        <v>0.31</v>
      </c>
      <c r="C237">
        <f>Rates!C233</f>
        <v>0.93</v>
      </c>
      <c r="D237">
        <f t="shared" si="27"/>
        <v>3.0999999999999999E-3</v>
      </c>
      <c r="E237">
        <f t="shared" si="28"/>
        <v>9.300000000000001E-3</v>
      </c>
      <c r="G237" s="11">
        <f t="shared" si="32"/>
        <v>2.0000000000000009E-4</v>
      </c>
      <c r="H237" s="11">
        <f t="shared" si="33"/>
        <v>2.0000000000000052E-4</v>
      </c>
      <c r="I237">
        <f t="shared" si="34"/>
        <v>5.4000000000000003E-3</v>
      </c>
      <c r="J237">
        <f t="shared" si="35"/>
        <v>1.03E-2</v>
      </c>
      <c r="L237" s="1">
        <f t="shared" si="29"/>
        <v>-4674756.3158941716</v>
      </c>
      <c r="M237" s="1">
        <f t="shared" si="30"/>
        <v>10286996.52414144</v>
      </c>
      <c r="N237" s="4">
        <f t="shared" si="31"/>
        <v>5612240.2082472686</v>
      </c>
    </row>
    <row r="238" spans="1:14" x14ac:dyDescent="0.75">
      <c r="A238" s="3">
        <f>Rates!A234</f>
        <v>44684</v>
      </c>
      <c r="B238">
        <f>Rates!B234</f>
        <v>0.33</v>
      </c>
      <c r="C238">
        <f>Rates!C234</f>
        <v>0.95</v>
      </c>
      <c r="D238">
        <f t="shared" si="27"/>
        <v>3.3E-3</v>
      </c>
      <c r="E238">
        <f t="shared" si="28"/>
        <v>9.4999999999999998E-3</v>
      </c>
      <c r="G238" s="11">
        <f t="shared" si="32"/>
        <v>2.0000000000000009E-4</v>
      </c>
      <c r="H238" s="11">
        <f t="shared" si="33"/>
        <v>1.9999999999999879E-4</v>
      </c>
      <c r="I238" s="11">
        <f>G238+I$6</f>
        <v>5.4000000000000003E-3</v>
      </c>
      <c r="J238">
        <f t="shared" si="35"/>
        <v>1.0299999999999998E-2</v>
      </c>
      <c r="L238" s="1">
        <f t="shared" si="29"/>
        <v>-4674756.3158941716</v>
      </c>
      <c r="M238" s="1">
        <f t="shared" si="30"/>
        <v>10286996.52414144</v>
      </c>
      <c r="N238" s="4">
        <f t="shared" si="31"/>
        <v>5612240.2082472686</v>
      </c>
    </row>
    <row r="239" spans="1:14" x14ac:dyDescent="0.75">
      <c r="A239" s="3">
        <f>Rates!A235</f>
        <v>44685</v>
      </c>
      <c r="B239">
        <f>Rates!B235</f>
        <v>0.34</v>
      </c>
      <c r="C239">
        <f>Rates!C235</f>
        <v>0.97</v>
      </c>
      <c r="D239">
        <f t="shared" si="27"/>
        <v>3.4000000000000002E-3</v>
      </c>
      <c r="E239">
        <f t="shared" si="28"/>
        <v>9.7000000000000003E-3</v>
      </c>
      <c r="G239" s="11">
        <f t="shared" si="32"/>
        <v>1.0000000000000026E-4</v>
      </c>
      <c r="H239" s="11">
        <f t="shared" si="33"/>
        <v>2.0000000000000052E-4</v>
      </c>
      <c r="I239">
        <f t="shared" si="34"/>
        <v>5.3E-3</v>
      </c>
      <c r="J239">
        <f t="shared" si="35"/>
        <v>1.03E-2</v>
      </c>
      <c r="L239" s="1">
        <f t="shared" si="29"/>
        <v>-4675221.3269670745</v>
      </c>
      <c r="M239" s="1">
        <f t="shared" si="30"/>
        <v>10286996.52414144</v>
      </c>
      <c r="N239" s="4">
        <f t="shared" si="31"/>
        <v>5611775.1971743656</v>
      </c>
    </row>
    <row r="240" spans="1:14" x14ac:dyDescent="0.75">
      <c r="A240" s="3">
        <f>Rates!A236</f>
        <v>44686</v>
      </c>
      <c r="B240">
        <f>Rates!B236</f>
        <v>0.35</v>
      </c>
      <c r="C240">
        <f>Rates!C236</f>
        <v>0.96</v>
      </c>
      <c r="D240">
        <f t="shared" si="27"/>
        <v>3.4999999999999996E-3</v>
      </c>
      <c r="E240">
        <f t="shared" si="28"/>
        <v>9.5999999999999992E-3</v>
      </c>
      <c r="G240" s="11">
        <f t="shared" si="32"/>
        <v>9.9999999999999395E-5</v>
      </c>
      <c r="H240" s="11">
        <f t="shared" si="33"/>
        <v>-1.0000000000000113E-4</v>
      </c>
      <c r="I240">
        <f t="shared" si="34"/>
        <v>5.2999999999999992E-3</v>
      </c>
      <c r="J240">
        <f t="shared" si="35"/>
        <v>9.9999999999999985E-3</v>
      </c>
      <c r="L240" s="1">
        <f t="shared" si="29"/>
        <v>-4675221.3269670745</v>
      </c>
      <c r="M240" s="1">
        <f t="shared" si="30"/>
        <v>10293108.518772669</v>
      </c>
      <c r="N240" s="4">
        <f t="shared" si="31"/>
        <v>5617887.1918055946</v>
      </c>
    </row>
    <row r="241" spans="1:14" x14ac:dyDescent="0.75">
      <c r="A241" s="3">
        <f>Rates!A237</f>
        <v>44687</v>
      </c>
      <c r="B241">
        <f>Rates!B237</f>
        <v>0.35</v>
      </c>
      <c r="C241">
        <f>Rates!C237</f>
        <v>1</v>
      </c>
      <c r="D241">
        <f t="shared" si="27"/>
        <v>3.4999999999999996E-3</v>
      </c>
      <c r="E241">
        <f t="shared" si="28"/>
        <v>0.01</v>
      </c>
      <c r="G241" s="11">
        <f t="shared" si="32"/>
        <v>0</v>
      </c>
      <c r="H241" s="11">
        <f t="shared" si="33"/>
        <v>4.0000000000000105E-4</v>
      </c>
      <c r="I241">
        <f t="shared" si="34"/>
        <v>5.1999999999999998E-3</v>
      </c>
      <c r="J241">
        <f t="shared" si="35"/>
        <v>1.0500000000000001E-2</v>
      </c>
      <c r="L241" s="1">
        <f t="shared" si="29"/>
        <v>-4675686.4305610815</v>
      </c>
      <c r="M241" s="1">
        <f t="shared" si="30"/>
        <v>10282924.884947537</v>
      </c>
      <c r="N241" s="4">
        <f t="shared" si="31"/>
        <v>5607238.454386455</v>
      </c>
    </row>
    <row r="242" spans="1:14" x14ac:dyDescent="0.75">
      <c r="A242" s="3">
        <f>Rates!A238</f>
        <v>44690</v>
      </c>
      <c r="B242">
        <f>Rates!B238</f>
        <v>0.36</v>
      </c>
      <c r="C242">
        <f>Rates!C238</f>
        <v>1.02</v>
      </c>
      <c r="D242">
        <f t="shared" si="27"/>
        <v>3.5999999999999999E-3</v>
      </c>
      <c r="E242">
        <f t="shared" si="28"/>
        <v>1.0200000000000001E-2</v>
      </c>
      <c r="G242" s="11">
        <f t="shared" si="32"/>
        <v>1.0000000000000026E-4</v>
      </c>
      <c r="H242" s="11">
        <f t="shared" si="33"/>
        <v>2.0000000000000052E-4</v>
      </c>
      <c r="I242">
        <f t="shared" si="34"/>
        <v>5.3E-3</v>
      </c>
      <c r="J242">
        <f t="shared" si="35"/>
        <v>1.03E-2</v>
      </c>
      <c r="L242" s="1">
        <f t="shared" si="29"/>
        <v>-4675221.3269670745</v>
      </c>
      <c r="M242" s="1">
        <f t="shared" si="30"/>
        <v>10286996.52414144</v>
      </c>
      <c r="N242" s="4">
        <f t="shared" si="31"/>
        <v>5611775.1971743656</v>
      </c>
    </row>
    <row r="243" spans="1:14" x14ac:dyDescent="0.75">
      <c r="A243" s="3">
        <f>Rates!A239</f>
        <v>44691</v>
      </c>
      <c r="B243">
        <f>Rates!B239</f>
        <v>0.36</v>
      </c>
      <c r="C243">
        <f>Rates!C239</f>
        <v>0.97</v>
      </c>
      <c r="D243">
        <f t="shared" si="27"/>
        <v>3.5999999999999999E-3</v>
      </c>
      <c r="E243">
        <f t="shared" si="28"/>
        <v>9.7000000000000003E-3</v>
      </c>
      <c r="G243" s="11">
        <f t="shared" si="32"/>
        <v>0</v>
      </c>
      <c r="H243" s="11">
        <f t="shared" si="33"/>
        <v>-5.0000000000000044E-4</v>
      </c>
      <c r="I243">
        <f t="shared" si="34"/>
        <v>5.1999999999999998E-3</v>
      </c>
      <c r="J243">
        <f t="shared" si="35"/>
        <v>9.5999999999999992E-3</v>
      </c>
      <c r="L243" s="1">
        <f t="shared" si="29"/>
        <v>-4675686.4305610815</v>
      </c>
      <c r="M243" s="1">
        <f t="shared" si="30"/>
        <v>10301266.321915004</v>
      </c>
      <c r="N243" s="4">
        <f t="shared" si="31"/>
        <v>5625579.8913539229</v>
      </c>
    </row>
    <row r="244" spans="1:14" x14ac:dyDescent="0.75">
      <c r="A244" s="3">
        <f>Rates!A240</f>
        <v>44692</v>
      </c>
      <c r="B244">
        <f>Rates!B240</f>
        <v>0.32</v>
      </c>
      <c r="C244">
        <f>Rates!C240</f>
        <v>0.91</v>
      </c>
      <c r="D244">
        <f t="shared" si="27"/>
        <v>3.2000000000000002E-3</v>
      </c>
      <c r="E244">
        <f t="shared" si="28"/>
        <v>9.1000000000000004E-3</v>
      </c>
      <c r="G244" s="11">
        <f t="shared" si="32"/>
        <v>-3.9999999999999975E-4</v>
      </c>
      <c r="H244" s="11">
        <f t="shared" si="33"/>
        <v>-5.9999999999999984E-4</v>
      </c>
      <c r="I244">
        <f t="shared" si="34"/>
        <v>4.8000000000000004E-3</v>
      </c>
      <c r="J244">
        <f t="shared" si="35"/>
        <v>9.4999999999999998E-3</v>
      </c>
      <c r="L244" s="1">
        <f t="shared" si="29"/>
        <v>-4677547.7707006373</v>
      </c>
      <c r="M244" s="1">
        <f t="shared" si="30"/>
        <v>10303307.28804441</v>
      </c>
      <c r="N244" s="4">
        <f t="shared" si="31"/>
        <v>5625759.5173437726</v>
      </c>
    </row>
    <row r="245" spans="1:14" x14ac:dyDescent="0.75">
      <c r="A245" s="3">
        <f>Rates!A241</f>
        <v>44693</v>
      </c>
      <c r="B245">
        <f>Rates!B241</f>
        <v>0.3</v>
      </c>
      <c r="C245">
        <f>Rates!C241</f>
        <v>0.85</v>
      </c>
      <c r="D245">
        <f t="shared" si="27"/>
        <v>3.0000000000000001E-3</v>
      </c>
      <c r="E245">
        <f t="shared" si="28"/>
        <v>8.5000000000000006E-3</v>
      </c>
      <c r="G245" s="11">
        <f t="shared" si="32"/>
        <v>-2.0000000000000009E-4</v>
      </c>
      <c r="H245" s="11">
        <f t="shared" si="33"/>
        <v>-5.9999999999999984E-4</v>
      </c>
      <c r="I245">
        <f t="shared" si="34"/>
        <v>4.9999999999999992E-3</v>
      </c>
      <c r="J245">
        <f t="shared" si="35"/>
        <v>9.4999999999999998E-3</v>
      </c>
      <c r="L245" s="1">
        <f t="shared" si="29"/>
        <v>-4676616.9154228857</v>
      </c>
      <c r="M245" s="1">
        <f t="shared" si="30"/>
        <v>10303307.28804441</v>
      </c>
      <c r="N245" s="4">
        <f t="shared" si="31"/>
        <v>5626690.3726215241</v>
      </c>
    </row>
    <row r="246" spans="1:14" x14ac:dyDescent="0.75">
      <c r="A246" s="3">
        <f>Rates!A242</f>
        <v>44694</v>
      </c>
      <c r="B246">
        <f>Rates!B242</f>
        <v>0.28000000000000003</v>
      </c>
      <c r="C246">
        <f>Rates!C242</f>
        <v>0.8</v>
      </c>
      <c r="D246">
        <f t="shared" si="27"/>
        <v>2.8000000000000004E-3</v>
      </c>
      <c r="E246">
        <f t="shared" si="28"/>
        <v>8.0000000000000002E-3</v>
      </c>
      <c r="G246" s="11">
        <f t="shared" si="32"/>
        <v>-1.9999999999999966E-4</v>
      </c>
      <c r="H246" s="11">
        <f t="shared" si="33"/>
        <v>-5.0000000000000044E-4</v>
      </c>
      <c r="I246">
        <f t="shared" si="34"/>
        <v>5.0000000000000001E-3</v>
      </c>
      <c r="J246">
        <f t="shared" si="35"/>
        <v>9.5999999999999992E-3</v>
      </c>
      <c r="L246" s="1">
        <f t="shared" si="29"/>
        <v>-4676616.9154228857</v>
      </c>
      <c r="M246" s="1">
        <f t="shared" si="30"/>
        <v>10301266.321915004</v>
      </c>
      <c r="N246" s="4">
        <f t="shared" si="31"/>
        <v>5624649.4064921187</v>
      </c>
    </row>
    <row r="247" spans="1:14" x14ac:dyDescent="0.75">
      <c r="A247" s="3">
        <f>Rates!A243</f>
        <v>44697</v>
      </c>
      <c r="B247">
        <f>Rates!B243</f>
        <v>0.32</v>
      </c>
      <c r="C247">
        <f>Rates!C243</f>
        <v>0.84</v>
      </c>
      <c r="D247">
        <f t="shared" si="27"/>
        <v>3.2000000000000002E-3</v>
      </c>
      <c r="E247">
        <f t="shared" si="28"/>
        <v>8.3999999999999995E-3</v>
      </c>
      <c r="G247" s="11">
        <f t="shared" si="32"/>
        <v>3.9999999999999975E-4</v>
      </c>
      <c r="H247" s="11">
        <f t="shared" si="33"/>
        <v>3.9999999999999931E-4</v>
      </c>
      <c r="I247">
        <f t="shared" si="34"/>
        <v>5.5999999999999991E-3</v>
      </c>
      <c r="J247">
        <f t="shared" si="35"/>
        <v>1.0499999999999999E-2</v>
      </c>
      <c r="L247" s="1">
        <f t="shared" si="29"/>
        <v>-4673826.5712012723</v>
      </c>
      <c r="M247" s="1">
        <f t="shared" si="30"/>
        <v>10282924.884947537</v>
      </c>
      <c r="N247" s="4">
        <f t="shared" si="31"/>
        <v>5609098.3137462642</v>
      </c>
    </row>
    <row r="248" spans="1:14" x14ac:dyDescent="0.75">
      <c r="A248" s="3">
        <f>Rates!A244</f>
        <v>44698</v>
      </c>
      <c r="B248">
        <f>Rates!B244</f>
        <v>0.33</v>
      </c>
      <c r="C248">
        <f>Rates!C244</f>
        <v>0.87</v>
      </c>
      <c r="D248">
        <f t="shared" si="27"/>
        <v>3.3E-3</v>
      </c>
      <c r="E248">
        <f t="shared" si="28"/>
        <v>8.6999999999999994E-3</v>
      </c>
      <c r="G248" s="11">
        <f t="shared" si="32"/>
        <v>9.9999999999999829E-5</v>
      </c>
      <c r="H248" s="11">
        <f t="shared" si="33"/>
        <v>2.9999999999999992E-4</v>
      </c>
      <c r="I248">
        <f t="shared" si="34"/>
        <v>5.2999999999999992E-3</v>
      </c>
      <c r="J248">
        <f t="shared" si="35"/>
        <v>1.04E-2</v>
      </c>
      <c r="L248" s="1">
        <f t="shared" si="29"/>
        <v>-4675221.3269670745</v>
      </c>
      <c r="M248" s="1">
        <f t="shared" si="30"/>
        <v>10284960.402314741</v>
      </c>
      <c r="N248" s="4">
        <f t="shared" si="31"/>
        <v>5609739.0753476666</v>
      </c>
    </row>
    <row r="249" spans="1:14" x14ac:dyDescent="0.75">
      <c r="A249" s="3">
        <f>Rates!A245</f>
        <v>44699</v>
      </c>
      <c r="B249">
        <f>Rates!B245</f>
        <v>0.4</v>
      </c>
      <c r="C249">
        <f>Rates!C245</f>
        <v>0.96</v>
      </c>
      <c r="D249">
        <f t="shared" si="27"/>
        <v>4.0000000000000001E-3</v>
      </c>
      <c r="E249">
        <f t="shared" si="28"/>
        <v>9.5999999999999992E-3</v>
      </c>
      <c r="G249" s="11">
        <f t="shared" si="32"/>
        <v>7.000000000000001E-4</v>
      </c>
      <c r="H249" s="11">
        <f t="shared" si="33"/>
        <v>8.9999999999999976E-4</v>
      </c>
      <c r="I249">
        <f t="shared" si="34"/>
        <v>5.8999999999999999E-3</v>
      </c>
      <c r="J249">
        <f t="shared" si="35"/>
        <v>1.0999999999999999E-2</v>
      </c>
      <c r="L249" s="1">
        <f t="shared" si="29"/>
        <v>-4672432.6473804554</v>
      </c>
      <c r="M249" s="1">
        <f t="shared" si="30"/>
        <v>10272756.356634881</v>
      </c>
      <c r="N249" s="4">
        <f t="shared" si="31"/>
        <v>5600323.709254426</v>
      </c>
    </row>
    <row r="250" spans="1:14" x14ac:dyDescent="0.75">
      <c r="A250" s="3">
        <f>Rates!A246</f>
        <v>44700</v>
      </c>
      <c r="B250">
        <f>Rates!B246</f>
        <v>0.42</v>
      </c>
      <c r="C250">
        <f>Rates!C246</f>
        <v>0.96</v>
      </c>
      <c r="D250">
        <f t="shared" si="27"/>
        <v>4.1999999999999997E-3</v>
      </c>
      <c r="E250">
        <f t="shared" si="28"/>
        <v>9.5999999999999992E-3</v>
      </c>
      <c r="G250" s="11">
        <f t="shared" si="32"/>
        <v>1.9999999999999966E-4</v>
      </c>
      <c r="H250" s="11">
        <f t="shared" si="33"/>
        <v>0</v>
      </c>
      <c r="I250">
        <f t="shared" si="34"/>
        <v>5.3999999999999994E-3</v>
      </c>
      <c r="J250">
        <f t="shared" si="35"/>
        <v>1.01E-2</v>
      </c>
      <c r="L250" s="1">
        <f t="shared" si="29"/>
        <v>-4674756.3158941716</v>
      </c>
      <c r="M250" s="1">
        <f t="shared" si="30"/>
        <v>10291070.582130874</v>
      </c>
      <c r="N250" s="4">
        <f t="shared" si="31"/>
        <v>5616314.266236702</v>
      </c>
    </row>
    <row r="251" spans="1:14" x14ac:dyDescent="0.75">
      <c r="A251" s="3">
        <f>Rates!A247</f>
        <v>44701</v>
      </c>
      <c r="B251">
        <f>Rates!B247</f>
        <v>0.44</v>
      </c>
      <c r="C251">
        <f>Rates!C247</f>
        <v>0.98</v>
      </c>
      <c r="D251">
        <f t="shared" si="27"/>
        <v>4.4000000000000003E-3</v>
      </c>
      <c r="E251">
        <f t="shared" si="28"/>
        <v>9.7999999999999997E-3</v>
      </c>
      <c r="G251" s="11">
        <f t="shared" si="32"/>
        <v>2.0000000000000052E-4</v>
      </c>
      <c r="H251" s="11">
        <f t="shared" si="33"/>
        <v>2.0000000000000052E-4</v>
      </c>
      <c r="I251">
        <f t="shared" si="34"/>
        <v>5.4000000000000003E-3</v>
      </c>
      <c r="J251">
        <f t="shared" si="35"/>
        <v>1.03E-2</v>
      </c>
      <c r="L251" s="1">
        <f t="shared" si="29"/>
        <v>-4674756.3158941716</v>
      </c>
      <c r="M251" s="1">
        <f t="shared" si="30"/>
        <v>10286996.52414144</v>
      </c>
      <c r="N251" s="4">
        <f t="shared" si="31"/>
        <v>5612240.2082472686</v>
      </c>
    </row>
    <row r="252" spans="1:14" x14ac:dyDescent="0.75">
      <c r="A252" s="3">
        <f>Rates!A248</f>
        <v>44704</v>
      </c>
      <c r="B252">
        <f>Rates!B248</f>
        <v>0.44</v>
      </c>
      <c r="C252">
        <f>Rates!C248</f>
        <v>0.96</v>
      </c>
      <c r="D252">
        <f t="shared" si="27"/>
        <v>4.4000000000000003E-3</v>
      </c>
      <c r="E252">
        <f t="shared" si="28"/>
        <v>9.5999999999999992E-3</v>
      </c>
      <c r="G252" s="11">
        <f t="shared" si="32"/>
        <v>0</v>
      </c>
      <c r="H252" s="11">
        <f t="shared" si="33"/>
        <v>-2.0000000000000052E-4</v>
      </c>
      <c r="I252">
        <f t="shared" si="34"/>
        <v>5.1999999999999998E-3</v>
      </c>
      <c r="J252">
        <f t="shared" si="35"/>
        <v>9.8999999999999991E-3</v>
      </c>
      <c r="L252" s="1">
        <f t="shared" si="29"/>
        <v>-4675686.4305610815</v>
      </c>
      <c r="M252" s="1">
        <f t="shared" si="30"/>
        <v>10295147.060832091</v>
      </c>
      <c r="N252" s="4">
        <f t="shared" si="31"/>
        <v>5619460.6302710092</v>
      </c>
    </row>
    <row r="253" spans="1:14" x14ac:dyDescent="0.75">
      <c r="A253" s="3">
        <f>Rates!A249</f>
        <v>44705</v>
      </c>
      <c r="B253">
        <f>Rates!B249</f>
        <v>0.45</v>
      </c>
      <c r="C253">
        <f>Rates!C249</f>
        <v>0.97</v>
      </c>
      <c r="D253">
        <f t="shared" si="27"/>
        <v>4.5000000000000005E-3</v>
      </c>
      <c r="E253">
        <f t="shared" si="28"/>
        <v>9.7000000000000003E-3</v>
      </c>
      <c r="G253" s="11">
        <f t="shared" si="32"/>
        <v>1.0000000000000026E-4</v>
      </c>
      <c r="H253" s="11">
        <f t="shared" si="33"/>
        <v>1.0000000000000113E-4</v>
      </c>
      <c r="I253">
        <f t="shared" si="34"/>
        <v>5.3E-3</v>
      </c>
      <c r="J253">
        <f t="shared" si="35"/>
        <v>1.0200000000000001E-2</v>
      </c>
      <c r="L253" s="1">
        <f t="shared" si="29"/>
        <v>-4675221.3269670745</v>
      </c>
      <c r="M253" s="1">
        <f t="shared" si="30"/>
        <v>10289033.250666993</v>
      </c>
      <c r="N253" s="4">
        <f t="shared" si="31"/>
        <v>5613811.9236999182</v>
      </c>
    </row>
    <row r="254" spans="1:14" x14ac:dyDescent="0.75">
      <c r="A254" s="3">
        <f>Rates!A250</f>
        <v>44706</v>
      </c>
      <c r="B254">
        <f>Rates!B250</f>
        <v>0.46</v>
      </c>
      <c r="C254">
        <f>Rates!C250</f>
        <v>0.93</v>
      </c>
      <c r="D254">
        <f t="shared" si="27"/>
        <v>4.5999999999999999E-3</v>
      </c>
      <c r="E254">
        <f t="shared" si="28"/>
        <v>9.300000000000001E-3</v>
      </c>
      <c r="G254" s="11">
        <f t="shared" si="32"/>
        <v>9.9999999999999395E-5</v>
      </c>
      <c r="H254" s="11">
        <f t="shared" si="33"/>
        <v>-3.9999999999999931E-4</v>
      </c>
      <c r="I254">
        <f t="shared" si="34"/>
        <v>5.2999999999999992E-3</v>
      </c>
      <c r="J254">
        <f t="shared" si="35"/>
        <v>9.7000000000000003E-3</v>
      </c>
      <c r="L254" s="1">
        <f t="shared" si="29"/>
        <v>-4675221.3269670745</v>
      </c>
      <c r="M254" s="1">
        <f t="shared" si="30"/>
        <v>10299225.962163253</v>
      </c>
      <c r="N254" s="4">
        <f t="shared" si="31"/>
        <v>5624004.6351961782</v>
      </c>
    </row>
    <row r="255" spans="1:14" x14ac:dyDescent="0.75">
      <c r="A255" s="3">
        <f>Rates!A251</f>
        <v>44707</v>
      </c>
      <c r="B255">
        <f>Rates!B251</f>
        <v>0.48</v>
      </c>
      <c r="C255">
        <f>Rates!C251</f>
        <v>0.93</v>
      </c>
      <c r="D255">
        <f t="shared" si="27"/>
        <v>4.7999999999999996E-3</v>
      </c>
      <c r="E255">
        <f t="shared" si="28"/>
        <v>9.300000000000001E-3</v>
      </c>
      <c r="G255" s="11">
        <f t="shared" si="32"/>
        <v>1.9999999999999966E-4</v>
      </c>
      <c r="H255" s="11">
        <f t="shared" si="33"/>
        <v>0</v>
      </c>
      <c r="I255">
        <f t="shared" si="34"/>
        <v>5.3999999999999994E-3</v>
      </c>
      <c r="J255">
        <f t="shared" si="35"/>
        <v>1.01E-2</v>
      </c>
      <c r="L255" s="1">
        <f t="shared" si="29"/>
        <v>-4674756.3158941716</v>
      </c>
      <c r="M255" s="1">
        <f t="shared" si="30"/>
        <v>10291070.582130874</v>
      </c>
      <c r="N255" s="4">
        <f t="shared" si="31"/>
        <v>5616314.266236702</v>
      </c>
    </row>
    <row r="256" spans="1:14" x14ac:dyDescent="0.75">
      <c r="A256" s="3">
        <f>Rates!A252</f>
        <v>44708</v>
      </c>
      <c r="B256">
        <f>Rates!B252</f>
        <v>0.46</v>
      </c>
      <c r="C256">
        <f>Rates!C252</f>
        <v>0.94</v>
      </c>
      <c r="D256">
        <f t="shared" si="27"/>
        <v>4.5999999999999999E-3</v>
      </c>
      <c r="E256">
        <f t="shared" si="28"/>
        <v>9.3999999999999986E-3</v>
      </c>
      <c r="G256" s="11">
        <f t="shared" si="32"/>
        <v>-1.9999999999999966E-4</v>
      </c>
      <c r="H256" s="11">
        <f t="shared" si="33"/>
        <v>9.999999999999766E-5</v>
      </c>
      <c r="I256">
        <f t="shared" si="34"/>
        <v>5.0000000000000001E-3</v>
      </c>
      <c r="J256">
        <f t="shared" si="35"/>
        <v>1.0199999999999997E-2</v>
      </c>
      <c r="L256" s="1">
        <f t="shared" si="29"/>
        <v>-4676616.9154228857</v>
      </c>
      <c r="M256" s="1">
        <f t="shared" si="30"/>
        <v>10289033.250666993</v>
      </c>
      <c r="N256" s="4">
        <f t="shared" si="31"/>
        <v>5612416.3352441071</v>
      </c>
    </row>
    <row r="257" spans="1:14" x14ac:dyDescent="0.75">
      <c r="A257" s="3">
        <f>Rates!A253</f>
        <v>44711</v>
      </c>
      <c r="B257">
        <f>Rates!B253</f>
        <v>0.49</v>
      </c>
      <c r="C257">
        <f>Rates!C253</f>
        <v>0.98</v>
      </c>
      <c r="D257">
        <f t="shared" si="27"/>
        <v>4.8999999999999998E-3</v>
      </c>
      <c r="E257">
        <f t="shared" si="28"/>
        <v>9.7999999999999997E-3</v>
      </c>
      <c r="G257" s="11">
        <f t="shared" si="32"/>
        <v>2.9999999999999992E-4</v>
      </c>
      <c r="H257" s="11">
        <f t="shared" si="33"/>
        <v>4.0000000000000105E-4</v>
      </c>
      <c r="I257">
        <f t="shared" si="34"/>
        <v>5.4999999999999997E-3</v>
      </c>
      <c r="J257">
        <f t="shared" si="35"/>
        <v>1.0500000000000001E-2</v>
      </c>
      <c r="L257" s="1">
        <f t="shared" si="29"/>
        <v>-4674291.3973147683</v>
      </c>
      <c r="M257" s="1">
        <f t="shared" si="30"/>
        <v>10282924.884947537</v>
      </c>
      <c r="N257" s="4">
        <f t="shared" si="31"/>
        <v>5608633.4876327682</v>
      </c>
    </row>
    <row r="258" spans="1:14" x14ac:dyDescent="0.75">
      <c r="A258" s="3">
        <f>Rates!A254</f>
        <v>44712</v>
      </c>
      <c r="B258">
        <f>Rates!B254</f>
        <v>0.52</v>
      </c>
      <c r="C258">
        <f>Rates!C254</f>
        <v>1.01</v>
      </c>
      <c r="D258">
        <f t="shared" si="27"/>
        <v>5.1999999999999998E-3</v>
      </c>
      <c r="E258">
        <f t="shared" si="28"/>
        <v>1.01E-2</v>
      </c>
      <c r="G258" s="11">
        <f t="shared" si="32"/>
        <v>2.9999999999999992E-4</v>
      </c>
      <c r="H258" s="11">
        <f t="shared" si="33"/>
        <v>2.9999999999999992E-4</v>
      </c>
      <c r="I258">
        <f t="shared" si="34"/>
        <v>5.4999999999999997E-3</v>
      </c>
      <c r="J258">
        <f t="shared" si="35"/>
        <v>1.04E-2</v>
      </c>
      <c r="L258" s="1">
        <f t="shared" si="29"/>
        <v>-4674291.3973147683</v>
      </c>
      <c r="M258" s="1">
        <f t="shared" si="30"/>
        <v>10284960.402314741</v>
      </c>
      <c r="N258" s="4">
        <f t="shared" si="31"/>
        <v>5610669.0049999729</v>
      </c>
    </row>
    <row r="261" spans="1:14" x14ac:dyDescent="0.75">
      <c r="M261" s="1" t="s">
        <v>34</v>
      </c>
      <c r="N261" s="4">
        <f>N236</f>
        <v>5597362.6234787544</v>
      </c>
    </row>
    <row r="262" spans="1:14" x14ac:dyDescent="0.75">
      <c r="M262" s="1" t="s">
        <v>35</v>
      </c>
      <c r="N262" s="4">
        <f>N183</f>
        <v>5597241.0845901277</v>
      </c>
    </row>
    <row r="263" spans="1:14" x14ac:dyDescent="0.75">
      <c r="M263" s="1" t="s">
        <v>36</v>
      </c>
      <c r="N263" s="4">
        <f>N178</f>
        <v>5586577.5465635424</v>
      </c>
    </row>
    <row r="265" spans="1:14" x14ac:dyDescent="0.75">
      <c r="M265" s="1" t="s">
        <v>37</v>
      </c>
      <c r="N265" s="13">
        <f>(N262+N261)/2</f>
        <v>5597301.8540344406</v>
      </c>
    </row>
  </sheetData>
  <autoFilter ref="A7:O258" xr:uid="{00000000-0009-0000-0000-000002000000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Rates</vt:lpstr>
      <vt:lpstr>VaR VCV</vt:lpstr>
      <vt:lpstr>Hist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FrankUser</dc:creator>
  <cp:lastModifiedBy>Frank Altrock</cp:lastModifiedBy>
  <cp:lastPrinted>2018-11-28T07:35:33Z</cp:lastPrinted>
  <dcterms:created xsi:type="dcterms:W3CDTF">2014-11-12T09:39:23Z</dcterms:created>
  <dcterms:modified xsi:type="dcterms:W3CDTF">2022-06-08T07:28:24Z</dcterms:modified>
</cp:coreProperties>
</file>