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BC58F854-1440-423F-89C1-95D221B8A654}" xr6:coauthVersionLast="47" xr6:coauthVersionMax="47" xr10:uidLastSave="{00000000-0000-0000-0000-000000000000}"/>
  <bookViews>
    <workbookView xWindow="-110" yWindow="-110" windowWidth="19420" windowHeight="10420" firstSheet="2" activeTab="5" xr2:uid="{B1041C11-0B8D-4166-A60A-BCF797EE4F75}"/>
  </bookViews>
  <sheets>
    <sheet name="Metrices" sheetId="2" state="hidden" r:id="rId1"/>
    <sheet name="Sheet4" sheetId="4" state="hidden" r:id="rId2"/>
    <sheet name="Pivot" sheetId="1" r:id="rId3"/>
    <sheet name="Report" sheetId="3" r:id="rId4"/>
    <sheet name="Describe The Method" sheetId="7" r:id="rId5"/>
    <sheet name="Recommendation" sheetId="8" r:id="rId6"/>
  </sheets>
  <externalReferences>
    <externalReference r:id="rId7"/>
  </externalReferences>
  <definedNames>
    <definedName name="ExternalData_1" localSheetId="1" hidden="1">Sheet4!$A$3:$J$1003</definedName>
    <definedName name="Slicer_Category">#N/A</definedName>
    <definedName name="Slicer_Date_Hierarchy1">#N/A</definedName>
  </definedNames>
  <calcPr calcId="191029"/>
  <pivotCaches>
    <pivotCache cacheId="3014" r:id="rId8"/>
    <pivotCache cacheId="3017" r:id="rId9"/>
    <pivotCache cacheId="3020" r:id="rId10"/>
    <pivotCache cacheId="3023" r:id="rId11"/>
    <pivotCache cacheId="3026" r:id="rId12"/>
    <pivotCache cacheId="3029" r:id="rId13"/>
    <pivotCache cacheId="3032" r:id="rId14"/>
    <pivotCache cacheId="3035" r:id="rId15"/>
  </pivotCaches>
  <extLst>
    <ext xmlns:x14="http://schemas.microsoft.com/office/spreadsheetml/2009/9/main" uri="{876F7934-8845-4945-9796-88D515C7AA90}">
      <x14:pivotCaches>
        <pivotCache cacheId="2833"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locations_9e7ea953-2db6-4bd4-873e-f6ef975f1ee4" name="locations" connection="Query - locations"/>
          <x15:modelTable id="products_fc36cadb-d012-4af3-83a6-f0e01093ffb9" name="products" connection="Query - products"/>
          <x15:modelTable id="Team_0b177bcc-feb9-4c1a-8291-591649aaeec6" name="Team" connection="Query - Team"/>
          <x15:modelTable id="Transaction_Log_e23b6371-9f59-4ac3-8931-271be6bf62f8" name="Transaction_Log" connection="Query - Transaction_Log"/>
          <x15:modelTable id="Calendar" name="Calendar" connection="Connection"/>
        </x15:modelTables>
        <x15:modelRelationships>
          <x15:modelRelationship fromTable="Transaction_Log" fromColumn="Country" toTable="locations" toColumn="Country"/>
          <x15:modelRelationship fromTable="Transaction_Log" fromColumn="Product Type" toTable="products" toColumn="Prodcut type"/>
          <x15:modelRelationship fromTable="Transaction_Log" fromColumn="Sales Person" toTable="Team" toColumn="Sales person"/>
          <x15:modelRelationship fromTable="Transaction_Log" fromColumn="Date" toTable="Calendar" toColumn="Date"/>
        </x15:modelRelationships>
      </x15:dataModel>
    </ext>
  </extLst>
</workbook>
</file>

<file path=xl/calcChain.xml><?xml version="1.0" encoding="utf-8"?>
<calcChain xmlns="http://schemas.openxmlformats.org/spreadsheetml/2006/main">
  <c r="F17" i="1" l="1"/>
  <c r="C5" i="1"/>
  <c r="F2" i="1"/>
  <c r="G22" i="2"/>
  <c r="G25" i="2"/>
  <c r="G2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EBE602-DEDF-4B56-9A72-9B9F1FD1649D}" name="Connection" type="104" refreshedVersion="0" background="1">
    <extLst>
      <ext xmlns:x15="http://schemas.microsoft.com/office/spreadsheetml/2010/11/main" uri="{DE250136-89BD-433C-8126-D09CA5730AF9}">
        <x15:connection id="Calendar"/>
      </ext>
    </extLst>
  </connection>
  <connection id="2" xr16:uid="{C72F81F8-5745-45D8-B8EC-D51EF9832B43}" keepAlive="1" name="ModelConnection_ExternalData_1" description="Data Model" type="5" refreshedVersion="8" minRefreshableVersion="5" saveData="1">
    <dbPr connection="Data Model Connection" command="DRILLTHROUGH MAXROWS 1000 SELECT FROM [Model] WHERE (([Measures].[Total Boxes Sold],[Calendar].[Month].&amp;[January])) RETURN [$Transaction_Log].[Sales Person],[$Transaction_Log].[Team.1],[$Transaction_Log].[Country],[$Transaction_Log].[Region],[$Transaction_Log].[Product Type],[$Transaction_Log].[Category],[$Transaction_Log].[Cost per box],[$Transaction_Log].[Date],[$Transaction_Log].[Amount],[$Transaction_Log].[Boxes]" commandType="4"/>
    <extLst>
      <ext xmlns:x15="http://schemas.microsoft.com/office/spreadsheetml/2010/11/main" uri="{DE250136-89BD-433C-8126-D09CA5730AF9}">
        <x15:connection id="" model="1"/>
      </ext>
    </extLst>
  </connection>
  <connection id="3" xr16:uid="{D0940521-37FA-4285-8E19-051746AD644F}" name="Query - locations" description="Connection to the 'locations' query in the workbook." type="100" refreshedVersion="8" minRefreshableVersion="5">
    <extLst>
      <ext xmlns:x15="http://schemas.microsoft.com/office/spreadsheetml/2010/11/main" uri="{DE250136-89BD-433C-8126-D09CA5730AF9}">
        <x15:connection id="80709d4c-07ce-4b01-8acb-0cd91b84f5b5"/>
      </ext>
    </extLst>
  </connection>
  <connection id="4" xr16:uid="{C46EB3A2-67FD-4224-A8B6-9FAA8C890D07}" name="Query - products" description="Connection to the 'products' query in the workbook." type="100" refreshedVersion="8" minRefreshableVersion="5">
    <extLst>
      <ext xmlns:x15="http://schemas.microsoft.com/office/spreadsheetml/2010/11/main" uri="{DE250136-89BD-433C-8126-D09CA5730AF9}">
        <x15:connection id="b5309e24-857d-4aed-9924-d44d385524d6"/>
      </ext>
    </extLst>
  </connection>
  <connection id="5" xr16:uid="{C0A80FA0-78A6-41A2-8CF6-3E9AFF8487A3}" name="Query - Team" description="Connection to the 'Team' query in the workbook." type="100" refreshedVersion="8" minRefreshableVersion="5">
    <extLst>
      <ext xmlns:x15="http://schemas.microsoft.com/office/spreadsheetml/2010/11/main" uri="{DE250136-89BD-433C-8126-D09CA5730AF9}">
        <x15:connection id="fe1481ec-be6d-4586-b1df-2a507e240044"/>
      </ext>
    </extLst>
  </connection>
  <connection id="6" xr16:uid="{5FFD7081-AA1B-4183-BBAD-527F27DDF910}" name="Query - Transaction_Log" description="Connection to the 'Transaction_Log' query in the workbook." type="100" refreshedVersion="8" minRefreshableVersion="5">
    <extLst>
      <ext xmlns:x15="http://schemas.microsoft.com/office/spreadsheetml/2010/11/main" uri="{DE250136-89BD-433C-8126-D09CA5730AF9}">
        <x15:connection id="513f763f-3347-4578-bc47-d5001c987257"/>
      </ext>
    </extLst>
  </connection>
  <connection id="7" xr16:uid="{782E3445-A185-4537-96AE-EB8BE85B5E0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<sst xmlns="http://schemas.openxmlformats.org/spreadsheetml/2006/main" count="6258" uniqueCount="260">
  <si>
    <t>Total Revenue</t>
  </si>
  <si>
    <t>Indicator 1</t>
  </si>
  <si>
    <t>Indicator 2</t>
  </si>
  <si>
    <t>Total Boxes Sold</t>
  </si>
  <si>
    <t>key Indicators</t>
  </si>
  <si>
    <t>Correlations</t>
  </si>
  <si>
    <t>Business Metrices</t>
  </si>
  <si>
    <t>Performance Indices</t>
  </si>
  <si>
    <t>Quick and frequent insights that managers are interested</t>
  </si>
  <si>
    <t>Showing metries based on relaionships between 2 variables to the factor of time</t>
  </si>
  <si>
    <t>Are main indices for business Performance</t>
  </si>
  <si>
    <t>To check Performances in Sales across varios functional departments</t>
  </si>
  <si>
    <t>Account Balance</t>
  </si>
  <si>
    <t>Monthly Revenue</t>
  </si>
  <si>
    <t>Profit Margin</t>
  </si>
  <si>
    <t>Best Selling Products</t>
  </si>
  <si>
    <t>No of Boxes</t>
  </si>
  <si>
    <t>Monthly profit</t>
  </si>
  <si>
    <t>Net profit</t>
  </si>
  <si>
    <t>Top 5 best Selling products</t>
  </si>
  <si>
    <t>monthly Revenue vs Profit Margin</t>
  </si>
  <si>
    <t>Revenue</t>
  </si>
  <si>
    <t>Best Selling team</t>
  </si>
  <si>
    <t>Count of Sales</t>
  </si>
  <si>
    <t>Year Revenue</t>
  </si>
  <si>
    <t>Cost</t>
  </si>
  <si>
    <t>Worst 5 Selling products</t>
  </si>
  <si>
    <t>No of Regions</t>
  </si>
  <si>
    <t>Monthly Revenue Same period Last Year</t>
  </si>
  <si>
    <t>Cost Mark -Up</t>
  </si>
  <si>
    <t>Weekly Revenue Same period Last Year</t>
  </si>
  <si>
    <t>break Even point</t>
  </si>
  <si>
    <t>moving Average of your revenue between 2 years</t>
  </si>
  <si>
    <t>EBITDA</t>
  </si>
  <si>
    <t>Graph</t>
  </si>
  <si>
    <t>Boxes</t>
  </si>
  <si>
    <t>Trend Lines</t>
  </si>
  <si>
    <t>Bar charts</t>
  </si>
  <si>
    <t>Cards</t>
  </si>
  <si>
    <t>Area Charts</t>
  </si>
  <si>
    <t>Histagram</t>
  </si>
  <si>
    <t>Scarttered Graphs</t>
  </si>
  <si>
    <t>Maps</t>
  </si>
  <si>
    <t>Pie chat</t>
  </si>
  <si>
    <t>Column Charts</t>
  </si>
  <si>
    <t>Key Indicators</t>
  </si>
  <si>
    <t>Metric Name</t>
  </si>
  <si>
    <t>Description</t>
  </si>
  <si>
    <t>Excel Formulars</t>
  </si>
  <si>
    <t>Recommended Chart Type</t>
  </si>
  <si>
    <t>Value</t>
  </si>
  <si>
    <t>Total Sales</t>
  </si>
  <si>
    <t>The sum of all revenue generated over a period.</t>
  </si>
  <si>
    <t>SUM(N:N) (assuming 'Sales' is in column N)</t>
  </si>
  <si>
    <t>Column Chart, Bar Chart, KPI Card</t>
  </si>
  <si>
    <t>The total number of product boxes sold.</t>
  </si>
  <si>
    <t>SUM(O:O) (assuming 'Boxes' is in column O)</t>
  </si>
  <si>
    <t>Sales by Product Category</t>
  </si>
  <si>
    <t>Revenue generated for each specific product type.</t>
  </si>
  <si>
    <t>SUMIF(F:F,"[Product Type]",N:N) (F is 'Product Type', N is 'Sales')</t>
  </si>
  <si>
    <t>Bar Chart, Pie Chart</t>
  </si>
  <si>
    <t>Sales by Region</t>
  </si>
  <si>
    <t>Revenue generated within each geographical region.</t>
  </si>
  <si>
    <t>SUMIF(D:D,"[Region]",N:N) (D is 'Region', N is 'Sales')</t>
  </si>
  <si>
    <t>Bar Chart, Map Chart</t>
  </si>
  <si>
    <t>Average Cost Per Box</t>
  </si>
  <si>
    <t>The average cost incurred for each box sold.</t>
  </si>
  <si>
    <t>AVERAGE(H:H) (H is 'Cost Per box')</t>
  </si>
  <si>
    <t>KPI Card, Bar Chart</t>
  </si>
  <si>
    <t>Excel Formular</t>
  </si>
  <si>
    <t>Sales vs. Boxes Sold</t>
  </si>
  <si>
    <t>Relationship between the number of boxes sold and total sales revenue.</t>
  </si>
  <si>
    <t>CORREL(O:O,N:N) (O is 'Boxes', N is 'Sales')</t>
  </si>
  <si>
    <t>Scatter Plot</t>
  </si>
  <si>
    <t>Cost vs. Sales</t>
  </si>
  <si>
    <t>Relationship between the cost of a box and the revenue generated.</t>
  </si>
  <si>
    <t>CORREL(H:H,N:N) (H is 'Cost', N is 'Sales')</t>
  </si>
  <si>
    <t>Sales by Month/Quarter</t>
  </si>
  <si>
    <t>Trend of sales over different months or quarters, showing seasonality.</t>
  </si>
  <si>
    <t>No direct CORREL function; visualize trends. Group by 'Month' or 'Quarter' and sum 'Sales'.</t>
  </si>
  <si>
    <t>Line Chart</t>
  </si>
  <si>
    <t>Sales Person Performance vs. Team Sales</t>
  </si>
  <si>
    <t>How an individual sales person's performance correlates with their team's overall sales.</t>
  </si>
  <si>
    <t>Group by 'Team', sum 'Sales'. Group by 'Sales Person', sum 'Sales'. Then compare. No direct CORREL.</t>
  </si>
  <si>
    <t>Clustered Column Chart</t>
  </si>
  <si>
    <t>Sales vs. Week/Day</t>
  </si>
  <si>
    <t>Correlation between sales volume and specific days of the week or individual weeks.</t>
  </si>
  <si>
    <t>No direct CORREL; analyze trends. Group by 'Week' or 'Date' and sum 'Sales'.</t>
  </si>
  <si>
    <t>Line Chart, Bar Chart</t>
  </si>
  <si>
    <t>Average Sales Price Per Box</t>
  </si>
  <si>
    <t>The average price at which a single box is sold.</t>
  </si>
  <si>
    <t>SUM(N:N)/SUM(O:O) (N is 'Sales', O is 'Boxes')</t>
  </si>
  <si>
    <t>KPI Card, Gauge Chart</t>
  </si>
  <si>
    <t>Gross Profit</t>
  </si>
  <si>
    <t>Revenue minus the cost of goods sold.</t>
  </si>
  <si>
    <t>SUM(N:N) - SUM(O:O*H:H) (N is 'Sales', O is 'Boxes', H is 'Cost Per box')</t>
  </si>
  <si>
    <t>Sales Volume Growth (MoM/YoY)</t>
  </si>
  <si>
    <t>The percentage change in total sales from one period to the next (e.g., Month-over-Month, Year-over-Year).</t>
  </si>
  <si>
    <t>(SUM(Sales_CurrentPeriod) - SUM(Sales_PreviousPeriod))/SUM(Sales_PreviousPeriod)</t>
  </si>
  <si>
    <t>Line Chart, Column Chart</t>
  </si>
  <si>
    <t>Top Performing Sales Person</t>
  </si>
  <si>
    <t>Identifying the sales person who generated the highest sales revenue.</t>
  </si>
  <si>
    <t>Use a PivotTable to sum 'Sales' by 'Sales Person' and sort descending.</t>
  </si>
  <si>
    <t>Bar Chart</t>
  </si>
  <si>
    <t>Sales per Region</t>
  </si>
  <si>
    <t>Total sales attributed to each defined geographic region.</t>
  </si>
  <si>
    <t>Use a PivotTable to sum 'Sales' by 'Region'.</t>
  </si>
  <si>
    <t>Sales per Sales Person</t>
  </si>
  <si>
    <t>The average sales generated by each sales person.</t>
  </si>
  <si>
    <t>SUM(N:N)/COUNTUNIQUE(A:A) (N is 'Sales', A is 'Sales Person')</t>
  </si>
  <si>
    <t>Bar Chart, Ranking Chart</t>
  </si>
  <si>
    <t>Sales per Product Type</t>
  </si>
  <si>
    <t>The average sales generated for each product type, indicating product popularity/contribution.</t>
  </si>
  <si>
    <t>SUM(N:N)/COUNTUNIQUE(F:F) (N is 'Sales', F is 'Product Type')</t>
  </si>
  <si>
    <t>Conversion Rate (Hypothetical)</t>
  </si>
  <si>
    <t>If there was data on leads or opportunities, this would measure sales success. (Not directly derivable from given fields, but important for sales).</t>
  </si>
  <si>
    <t>(Requires additional data fields)</t>
  </si>
  <si>
    <t>Sales Variance</t>
  </si>
  <si>
    <t>The difference between actual sales and a target or forecast (requires target data).</t>
  </si>
  <si>
    <t>Actual Sales - Target Sales</t>
  </si>
  <si>
    <t>Bar Chart (with target line), Line Chart</t>
  </si>
  <si>
    <t>Regional Sales Efficiency</t>
  </si>
  <si>
    <t>Sales generated per unit of sales resource (e.g., Sales Person) in a region.</t>
  </si>
  <si>
    <t>SUMIFS(N:N,D:D,"[Region]") / COUNTIFS(A:A,D:D,"[Region]")</t>
  </si>
  <si>
    <t>Bar Chart, Spider Chart</t>
  </si>
  <si>
    <t>Indicator 3</t>
  </si>
  <si>
    <t>Bars</t>
  </si>
  <si>
    <t>Bites</t>
  </si>
  <si>
    <t>Other</t>
  </si>
  <si>
    <t>Product Category</t>
  </si>
  <si>
    <t>Indicator 4</t>
  </si>
  <si>
    <t>Americas</t>
  </si>
  <si>
    <t>APAC</t>
  </si>
  <si>
    <t>Europe</t>
  </si>
  <si>
    <t>Sydney</t>
  </si>
  <si>
    <t>Toronto</t>
  </si>
  <si>
    <t>Region</t>
  </si>
  <si>
    <t>Indicator 5</t>
  </si>
  <si>
    <t>50% Dark Bites</t>
  </si>
  <si>
    <t>70% Dark Bites</t>
  </si>
  <si>
    <t>85% Dark Bars</t>
  </si>
  <si>
    <t>99% Dark &amp; Pure</t>
  </si>
  <si>
    <t>After Nines</t>
  </si>
  <si>
    <t>Almond Choco</t>
  </si>
  <si>
    <t>Baker's Choco Chips</t>
  </si>
  <si>
    <t>Caramel Stuffed Bars</t>
  </si>
  <si>
    <t>Choco Coated Almonds</t>
  </si>
  <si>
    <t>Eclairs</t>
  </si>
  <si>
    <t>Fruit &amp; Nut Bars</t>
  </si>
  <si>
    <t>Milk Bars</t>
  </si>
  <si>
    <t>Mint Chip Choco</t>
  </si>
  <si>
    <t>Orange Choco</t>
  </si>
  <si>
    <t>Peanut Butter Cubes</t>
  </si>
  <si>
    <t>Raspberry Choco</t>
  </si>
  <si>
    <t>Smooth Sliky Salty</t>
  </si>
  <si>
    <t>Spicy Special Slims</t>
  </si>
  <si>
    <t>Prodcut type</t>
  </si>
  <si>
    <t>Indicator 6</t>
  </si>
  <si>
    <t>KEY INDICATORS</t>
  </si>
  <si>
    <t>Business Intelligence aspect of analytics</t>
  </si>
  <si>
    <t>Moving Factor</t>
  </si>
  <si>
    <t>Time period, By product, By category, etc</t>
  </si>
  <si>
    <t>CORRELATIONS</t>
  </si>
  <si>
    <t>May</t>
  </si>
  <si>
    <t>Month</t>
  </si>
  <si>
    <t>Transaction_Log[Sales Person]</t>
  </si>
  <si>
    <t>Transaction_Log[Team.1]</t>
  </si>
  <si>
    <t>Transaction_Log[Country]</t>
  </si>
  <si>
    <t>Transaction_Log[Region]</t>
  </si>
  <si>
    <t>Transaction_Log[Product Type]</t>
  </si>
  <si>
    <t>Transaction_Log[Category]</t>
  </si>
  <si>
    <t>Transaction_Log[Cost per box]</t>
  </si>
  <si>
    <t>Transaction_Log[Date]</t>
  </si>
  <si>
    <t>Transaction_Log[Amount]</t>
  </si>
  <si>
    <t>Transaction_Log[Boxes]</t>
  </si>
  <si>
    <t>Husein Augar</t>
  </si>
  <si>
    <t>Delish</t>
  </si>
  <si>
    <t>New Zealand</t>
  </si>
  <si>
    <t>Karlen McCaffrey</t>
  </si>
  <si>
    <t>Curtice Advani</t>
  </si>
  <si>
    <t>Andria Kimpton</t>
  </si>
  <si>
    <t>Ches Bonnell</t>
  </si>
  <si>
    <t>Brien Boise</t>
  </si>
  <si>
    <t>Marney O'Breen</t>
  </si>
  <si>
    <t>Jucies</t>
  </si>
  <si>
    <t>Dotty Strutley</t>
  </si>
  <si>
    <t>Beverie Moffet</t>
  </si>
  <si>
    <t>Madelene Upcott</t>
  </si>
  <si>
    <t>Kelci Walkden</t>
  </si>
  <si>
    <t>Oby Sorrel</t>
  </si>
  <si>
    <t>Rafaelita Blaksland</t>
  </si>
  <si>
    <t>Dennison Crosswaite</t>
  </si>
  <si>
    <t>Yummies</t>
  </si>
  <si>
    <t>Gunar Cockshoot</t>
  </si>
  <si>
    <t>Wilone O'Kielt</t>
  </si>
  <si>
    <t>Gigi Bohling</t>
  </si>
  <si>
    <t>Jan Morforth</t>
  </si>
  <si>
    <t>Barr Faughny</t>
  </si>
  <si>
    <t>Roddy Speechley</t>
  </si>
  <si>
    <t>Tempo</t>
  </si>
  <si>
    <t>Camilla Castle</t>
  </si>
  <si>
    <t>Jehu Rudeforth</t>
  </si>
  <si>
    <t>Mallorie Waber</t>
  </si>
  <si>
    <t>Van Tuxwell</t>
  </si>
  <si>
    <t>India</t>
  </si>
  <si>
    <t>Kaine Padly</t>
  </si>
  <si>
    <t>USA</t>
  </si>
  <si>
    <t>UK</t>
  </si>
  <si>
    <t>Australia</t>
  </si>
  <si>
    <t>Canada</t>
  </si>
  <si>
    <t>Data returned for Total Boxes Sold, January (First 1000 rows).</t>
  </si>
  <si>
    <t>Apr</t>
  </si>
  <si>
    <t>Aug</t>
  </si>
  <si>
    <t>Dec</t>
  </si>
  <si>
    <t>Feb</t>
  </si>
  <si>
    <t>Jan</t>
  </si>
  <si>
    <t>Jul</t>
  </si>
  <si>
    <t>Jun</t>
  </si>
  <si>
    <t>Mar</t>
  </si>
  <si>
    <t>Nov</t>
  </si>
  <si>
    <t>Oct</t>
  </si>
  <si>
    <t>Sep</t>
  </si>
  <si>
    <t>Total Cost of Sales</t>
  </si>
  <si>
    <t xml:space="preserve">     </t>
  </si>
  <si>
    <t>Designed a clean, interactive dashboard grouping KPIs logically with filters for exploration and easy interpretation.</t>
  </si>
  <si>
    <t>Dashboard Development</t>
  </si>
  <si>
    <t>Selected suitable charts (bar, line, scatter, KPI cards) to present KPIs for clear insights and comparison.</t>
  </si>
  <si>
    <t>Visualization</t>
  </si>
  <si>
    <t>KPI Identification</t>
  </si>
  <si>
    <t>Use of DAX</t>
  </si>
  <si>
    <t>Loaded cleaned data into Power Pivot as a query connection for data modeling and advanced calculations.</t>
  </si>
  <si>
    <t>Loading into Power Pivot</t>
  </si>
  <si>
    <t>Used Power Query Editor to automate and record cleaning steps including filtering, splitting columns, and error replacement for reproducibility.</t>
  </si>
  <si>
    <t>Use of Power Query</t>
  </si>
  <si>
    <t>Cleaned the raw sales data by removing duplicates, handling missing values, correcting data types, and standardizing key values for accuracy.</t>
  </si>
  <si>
    <t>Data Cleaning</t>
  </si>
  <si>
    <t>Step Title</t>
  </si>
  <si>
    <t>Step Number</t>
  </si>
  <si>
    <t>Created custom DAX measures for key metrics like total revenue, total boxes sold, sales by region, and correlations.</t>
  </si>
  <si>
    <t>Defined key performance indicators such as sales revenue,  correlation, and inventory metrics with business relevance.</t>
  </si>
  <si>
    <t>Expand Bars with new flavors or premium lines. Review and prune low-margin items in Other. Use A/B testing and bundles to grow Bites share to 35%.</t>
  </si>
  <si>
    <t>Bars dominate sales indicating flagship status; Other category is smaller.</t>
  </si>
  <si>
    <t>Bars $23.2M (50%), Bites $14.6M (32%), Other $8.2M (18%) across 22 types. Bars are flagship product.</t>
  </si>
  <si>
    <t>Product Category Performance</t>
  </si>
  <si>
    <t>Invest in APAC via local partnerships to raise share to 40%. Allocate 20% of marketing budget to pilot campaigns in underperforming regions (e.g., Americas) to boost sales by 15-20%.</t>
  </si>
  <si>
    <t>APAC outperforms other regions; even distribution elsewhere suggests untapped potential.</t>
  </si>
  <si>
    <t>APAC leads with $15.3M (33%), followed by Americas ($7.6M), Europe ($7.5M), Sydney ($7.9M), Toronto ($7.8M).</t>
  </si>
  <si>
    <t>Regional Breakdown</t>
  </si>
  <si>
    <t>Implement demand planning software to smooth demand during off-peak months (April-June) with targeted promotions. Aim for 10-15% growth via off-peak campaigns.</t>
  </si>
  <si>
    <t>Seasonal fluctuations suggest demand cycles; costs peak in January ($2.7M).</t>
  </si>
  <si>
    <t>Peak revenue in February ($6.8M), seasonality with lows in June ($0.2M), recovery Aug-Nov ($4-5M). Costs track revenue.</t>
  </si>
  <si>
    <t>Monthly Trends</t>
  </si>
  <si>
    <t>Leverage high correlations for predictive sales forecasting. Negotiate better bulk supplier pricing to reduce costs by 5-10%, increasing margin by 5%. Explore automation to improve cost efficiency independent of volume.</t>
  </si>
  <si>
    <t>Strong 0.97 correlation between revenue and boxes sold, 0.98 with costs indicates volume-driven, cost-proportional model.</t>
  </si>
  <si>
    <t>Total revenue of $46.1M from 3.1M boxes sold, average cost per box $6.65, gross profit margin ~55% ($8.22/unit).</t>
  </si>
  <si>
    <t>Overview of Metrics</t>
  </si>
  <si>
    <t>Recommendations</t>
  </si>
  <si>
    <t>Interpretation</t>
  </si>
  <si>
    <t>Business Relevance</t>
  </si>
  <si>
    <t>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</si>
</sst>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409]#,##0.00"/>
    <numFmt numFmtId="165" formatCode="[$$-409]#,##0.0,,&quot;M&quot;"/>
    <numFmt numFmtId="166" formatCode="#,##0.0,,&quot;M&quot;"/>
    <numFmt numFmtId="167" formatCode="&quot;$&quot;#,##0.0,,&quot;M&quot;"/>
  </numFmts>
  <fonts count="17" x14ac:knownFonts="1">
    <font>
      <sz val="11"/>
      <color theme="1"/>
      <name val="Calibri"/>
      <family val="2"/>
      <scheme val="minor"/>
    </font>
    <font>
      <b/>
      <sz val="11"/>
      <color theme="1"/>
      <name val="Calibri"/>
      <family val="2"/>
      <scheme val="minor"/>
    </font>
    <font>
      <sz val="11"/>
      <color theme="0"/>
      <name val="Calibri"/>
      <family val="2"/>
      <scheme val="minor"/>
    </font>
    <font>
      <b/>
      <sz val="11"/>
      <color rgb="FF0070C0"/>
      <name val="Calibri"/>
      <family val="2"/>
      <scheme val="minor"/>
    </font>
    <font>
      <sz val="11"/>
      <color theme="9" tint="-0.249977111117893"/>
      <name val="Calibri"/>
      <family val="2"/>
      <scheme val="minor"/>
    </font>
    <font>
      <sz val="11"/>
      <color rgb="FF00B050"/>
      <name val="Calibri"/>
      <family val="2"/>
      <scheme val="minor"/>
    </font>
    <font>
      <sz val="11"/>
      <color rgb="FF002060"/>
      <name val="Calibri"/>
      <family val="2"/>
      <scheme val="minor"/>
    </font>
    <font>
      <b/>
      <sz val="10"/>
      <color theme="1"/>
      <name val="Arial"/>
      <family val="2"/>
    </font>
    <font>
      <sz val="10"/>
      <color rgb="FF00B050"/>
      <name val="Arial"/>
      <family val="2"/>
    </font>
    <font>
      <sz val="10"/>
      <color theme="1"/>
      <name val="Arial"/>
      <family val="2"/>
    </font>
    <font>
      <b/>
      <sz val="10"/>
      <color theme="1"/>
      <name val="Calibri"/>
      <family val="2"/>
      <scheme val="minor"/>
    </font>
    <font>
      <b/>
      <sz val="10"/>
      <color theme="9" tint="-0.499984740745262"/>
      <name val="Arial"/>
      <family val="2"/>
    </font>
    <font>
      <sz val="11"/>
      <color theme="4" tint="-0.499984740745262"/>
      <name val="Calibri"/>
      <family val="2"/>
      <scheme val="minor"/>
    </font>
    <font>
      <sz val="11"/>
      <name val="Calibri"/>
      <family val="2"/>
      <scheme val="minor"/>
    </font>
    <font>
      <sz val="11"/>
      <color theme="0" tint="-0.249977111117893"/>
      <name val="Calibri"/>
      <family val="2"/>
      <scheme val="minor"/>
    </font>
    <font>
      <sz val="11"/>
      <color rgb="FF9182FC"/>
      <name val="Calibri"/>
      <family val="2"/>
      <scheme val="minor"/>
    </font>
    <font>
      <b/>
      <sz val="11"/>
      <color theme="0"/>
      <name val="Calibri"/>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002060"/>
        <bgColor indexed="64"/>
      </patternFill>
    </fill>
    <fill>
      <patternFill patternType="solid">
        <fgColor theme="4" tint="-0.499984740745262"/>
        <bgColor indexed="64"/>
      </patternFill>
    </fill>
  </fills>
  <borders count="10">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rgb="FFCCCCCC"/>
      </bottom>
      <diagonal/>
    </border>
    <border>
      <left style="thin">
        <color theme="4" tint="0.59999389629810485"/>
      </left>
      <right style="thin">
        <color theme="4" tint="0.59999389629810485"/>
      </right>
      <top/>
      <bottom/>
      <diagonal/>
    </border>
    <border>
      <left style="medium">
        <color indexed="64"/>
      </left>
      <right/>
      <top/>
      <bottom/>
      <diagonal/>
    </border>
  </borders>
  <cellStyleXfs count="1">
    <xf numFmtId="0" fontId="0" fillId="0" borderId="0"/>
  </cellStyleXfs>
  <cellXfs count="50">
    <xf numFmtId="0" fontId="0" fillId="0" borderId="0" xfId="0"/>
    <xf numFmtId="0" fontId="1" fillId="2" borderId="1" xfId="0" applyFont="1" applyFill="1" applyBorder="1"/>
    <xf numFmtId="0" fontId="0" fillId="0" borderId="0" xfId="0" pivotButton="1"/>
    <xf numFmtId="164" fontId="0" fillId="0" borderId="0" xfId="0" applyNumberFormat="1"/>
    <xf numFmtId="165" fontId="0" fillId="0" borderId="0" xfId="0" applyNumberFormat="1"/>
    <xf numFmtId="0" fontId="3" fillId="3" borderId="2" xfId="0" applyFont="1" applyFill="1" applyBorder="1" applyAlignment="1">
      <alignment horizontal="center"/>
    </xf>
    <xf numFmtId="0" fontId="0" fillId="0" borderId="2" xfId="0" applyBorder="1" applyAlignment="1">
      <alignment wrapText="1"/>
    </xf>
    <xf numFmtId="0" fontId="0" fillId="0" borderId="3" xfId="0" applyBorder="1"/>
    <xf numFmtId="0" fontId="4" fillId="0" borderId="3" xfId="0" applyFont="1" applyBorder="1"/>
    <xf numFmtId="0" fontId="5" fillId="0" borderId="4" xfId="0" applyFont="1" applyBorder="1"/>
    <xf numFmtId="0" fontId="4" fillId="0" borderId="4" xfId="0" applyFont="1" applyBorder="1"/>
    <xf numFmtId="0" fontId="0" fillId="0" borderId="4" xfId="0" applyBorder="1"/>
    <xf numFmtId="0" fontId="0" fillId="0" borderId="5" xfId="0" applyBorder="1"/>
    <xf numFmtId="0" fontId="1" fillId="4" borderId="2" xfId="0" applyFont="1" applyFill="1" applyBorder="1"/>
    <xf numFmtId="0" fontId="0" fillId="5" borderId="0" xfId="0" applyFill="1"/>
    <xf numFmtId="0" fontId="6" fillId="0" borderId="3" xfId="0" applyFont="1" applyBorder="1"/>
    <xf numFmtId="0" fontId="6" fillId="0" borderId="5" xfId="0" applyFont="1" applyBorder="1"/>
    <xf numFmtId="0" fontId="1" fillId="0" borderId="0" xfId="0" applyFont="1"/>
    <xf numFmtId="0" fontId="3" fillId="3" borderId="3" xfId="0" applyFont="1" applyFill="1" applyBorder="1" applyAlignment="1">
      <alignment horizontal="center"/>
    </xf>
    <xf numFmtId="0" fontId="7" fillId="3" borderId="2" xfId="0" applyFont="1" applyFill="1" applyBorder="1" applyAlignment="1">
      <alignment vertical="center" wrapText="1"/>
    </xf>
    <xf numFmtId="0" fontId="8" fillId="0" borderId="6" xfId="0" applyFont="1" applyBorder="1" applyAlignment="1">
      <alignment vertical="center" wrapText="1"/>
    </xf>
    <xf numFmtId="0" fontId="9" fillId="0" borderId="6" xfId="0" applyFont="1" applyBorder="1" applyAlignment="1">
      <alignment vertical="center" wrapText="1"/>
    </xf>
    <xf numFmtId="0" fontId="9" fillId="0" borderId="6" xfId="0" applyFont="1" applyBorder="1" applyAlignment="1">
      <alignment wrapText="1"/>
    </xf>
    <xf numFmtId="167" fontId="10" fillId="0" borderId="0" xfId="0" applyNumberFormat="1" applyFont="1" applyAlignment="1">
      <alignment horizontal="center"/>
    </xf>
    <xf numFmtId="0" fontId="8" fillId="0" borderId="7" xfId="0" applyFont="1" applyBorder="1" applyAlignment="1">
      <alignment vertical="center" wrapText="1"/>
    </xf>
    <xf numFmtId="0" fontId="9" fillId="0" borderId="7" xfId="0" applyFont="1" applyBorder="1" applyAlignment="1">
      <alignment vertical="center" wrapText="1"/>
    </xf>
    <xf numFmtId="0" fontId="9" fillId="0" borderId="7" xfId="0" applyFont="1" applyBorder="1" applyAlignment="1">
      <alignment wrapText="1"/>
    </xf>
    <xf numFmtId="166" fontId="10" fillId="0" borderId="8" xfId="0" applyNumberFormat="1" applyFont="1" applyBorder="1" applyAlignment="1">
      <alignment horizontal="center"/>
    </xf>
    <xf numFmtId="0" fontId="7" fillId="0" borderId="7" xfId="0" applyFont="1" applyBorder="1" applyAlignment="1">
      <alignment vertical="center" wrapText="1"/>
    </xf>
    <xf numFmtId="0" fontId="11" fillId="0" borderId="7" xfId="0" applyFont="1" applyBorder="1" applyAlignment="1">
      <alignment vertical="center" wrapText="1"/>
    </xf>
    <xf numFmtId="0" fontId="0" fillId="0" borderId="0" xfId="0" applyAlignment="1">
      <alignment horizontal="left"/>
    </xf>
    <xf numFmtId="0" fontId="2" fillId="6" borderId="0" xfId="0" applyFont="1" applyFill="1"/>
    <xf numFmtId="165" fontId="0" fillId="0" borderId="0" xfId="0" applyNumberFormat="1" applyAlignment="1">
      <alignment horizontal="center"/>
    </xf>
    <xf numFmtId="166" fontId="0" fillId="0" borderId="0" xfId="0" applyNumberFormat="1" applyAlignment="1">
      <alignment horizontal="center"/>
    </xf>
    <xf numFmtId="0" fontId="14" fillId="3" borderId="0" xfId="0" applyFont="1" applyFill="1"/>
    <xf numFmtId="0" fontId="0" fillId="3" borderId="0" xfId="0" applyFill="1"/>
    <xf numFmtId="0" fontId="13" fillId="3" borderId="0" xfId="0" applyFont="1" applyFill="1"/>
    <xf numFmtId="0" fontId="4" fillId="0" borderId="0" xfId="0" applyFont="1"/>
    <xf numFmtId="14" fontId="0" fillId="0" borderId="0" xfId="0" applyNumberFormat="1"/>
    <xf numFmtId="2" fontId="0" fillId="0" borderId="0" xfId="0" applyNumberFormat="1"/>
    <xf numFmtId="0" fontId="12" fillId="3" borderId="0" xfId="0" applyFont="1" applyFill="1"/>
    <xf numFmtId="0" fontId="15" fillId="3" borderId="0" xfId="0" applyFont="1" applyFill="1"/>
    <xf numFmtId="0" fontId="2" fillId="6" borderId="0" xfId="0" applyFont="1" applyFill="1" applyAlignment="1">
      <alignment horizontal="center"/>
    </xf>
    <xf numFmtId="0" fontId="0" fillId="0" borderId="0" xfId="0" applyNumberFormat="1"/>
    <xf numFmtId="0" fontId="0" fillId="0" borderId="0" xfId="0" applyAlignment="1">
      <alignment vertical="center"/>
    </xf>
    <xf numFmtId="0" fontId="16" fillId="5" borderId="0" xfId="0" applyFont="1" applyFill="1"/>
    <xf numFmtId="0" fontId="16" fillId="5" borderId="0" xfId="0" applyFont="1" applyFill="1" applyAlignment="1">
      <alignment vertical="center"/>
    </xf>
    <xf numFmtId="0" fontId="0" fillId="0" borderId="9" xfId="0" applyBorder="1" applyAlignment="1">
      <alignment wrapText="1"/>
    </xf>
    <xf numFmtId="0" fontId="0" fillId="0" borderId="0" xfId="0" applyBorder="1" applyAlignment="1">
      <alignment wrapText="1"/>
    </xf>
    <xf numFmtId="0" fontId="16" fillId="5" borderId="2" xfId="0" applyFont="1" applyFill="1" applyBorder="1" applyAlignment="1">
      <alignment wrapText="1"/>
    </xf>
  </cellXfs>
  <cellStyles count="1">
    <cellStyle name="Normal" xfId="0" builtinId="0"/>
  </cellStyles>
  <dxfs count="14">
    <dxf>
      <alignment horizontal="center"/>
    </dxf>
    <dxf>
      <numFmt numFmtId="165" formatCode="[$$-409]#,##0.0,,&quot;M&quot;"/>
    </dxf>
    <dxf>
      <numFmt numFmtId="166" formatCode="#,##0.0,,&quot;M&quot;"/>
    </dxf>
    <dxf>
      <alignment horizontal="center"/>
    </dxf>
    <dxf>
      <numFmt numFmtId="165" formatCode="[$$-409]#,##0.0,,&quot;M&quot;"/>
    </dxf>
    <dxf>
      <numFmt numFmtId="165" formatCode="[$$-409]#,##0.0,,&quot;M&quot;"/>
    </dxf>
    <dxf>
      <alignment horizontal="center"/>
    </dxf>
    <dxf>
      <numFmt numFmtId="166" formatCode="#,##0.0,,&quot;M&quot;"/>
    </dxf>
    <dxf>
      <numFmt numFmtId="165" formatCode="[$$-409]#,##0.0,,&quot;M&quot;"/>
    </dxf>
    <dxf>
      <numFmt numFmtId="0" formatCode="General"/>
    </dxf>
    <dxf>
      <alignment horizontal="center"/>
    </dxf>
    <dxf>
      <numFmt numFmtId="165" formatCode="[$$-409]#,##0.0,,&quot;M&quot;"/>
    </dxf>
    <dxf>
      <numFmt numFmtId="164" formatCode="[$$-409]#,##0.00"/>
    </dxf>
    <dxf>
      <numFmt numFmtId="19" formatCode="dd/mm/yyyy"/>
    </dxf>
  </dxfs>
  <tableStyles count="1" defaultTableStyle="TableStyleMedium2" defaultPivotStyle="PivotStyleLight16">
    <tableStyle name="Invisible" pivot="0" table="0" count="0" xr9:uid="{B6EACFF2-4B92-412D-82D6-82BD282A08B6}"/>
  </tableStyles>
  <colors>
    <mruColors>
      <color rgb="FF9182FC"/>
      <color rgb="FF7A7AF2"/>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2.xml"/><Relationship Id="rId26" Type="http://schemas.openxmlformats.org/officeDocument/2006/relationships/customXml" Target="../customXml/item2.xml"/><Relationship Id="rId39"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externalLink" Target="externalLinks/externalLink1.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54"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3" Type="http://schemas.openxmlformats.org/officeDocument/2006/relationships/customXml" Target="../customXml/item29.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3.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1.xml"/><Relationship Id="rId51"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[Vertex-Goods-Co.-Sales-Data-Analysis.xlsx]Pivot!Sales by Boxes(Correlation)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solidFill>
                  <a:srgbClr val="00B0F0"/>
                </a:solidFill>
              </a:rPr>
              <a:t>Total</a:t>
            </a:r>
            <a:r>
              <a:rPr lang="en-US" sz="1100" baseline="0">
                <a:solidFill>
                  <a:srgbClr val="00B0F0"/>
                </a:solidFill>
              </a:rPr>
              <a:t> Sales Vs Boxes Sold</a:t>
            </a:r>
            <a:endParaRPr lang="en-US" sz="1100">
              <a:solidFill>
                <a:srgbClr val="00B0F0"/>
              </a:solidFill>
            </a:endParaRPr>
          </a:p>
        </c:rich>
      </c:tx>
      <c:layout>
        <c:manualLayout>
          <c:xMode val="edge"/>
          <c:yMode val="edge"/>
          <c:x val="4.5513779527559077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Y"/>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Y"/>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Y"/>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w="98425">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accent1">
                      <a:lumMod val="50000"/>
                    </a:schemeClr>
                  </a:solidFill>
                  <a:latin typeface="+mn-lt"/>
                  <a:ea typeface="+mn-ea"/>
                  <a:cs typeface="+mn-cs"/>
                </a:defRPr>
              </a:pPr>
              <a:endParaRPr lang="en-CY"/>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lumMod val="60000"/>
                <a:lumOff val="40000"/>
              </a:schemeClr>
            </a:solidFill>
            <a:round/>
          </a:ln>
          <a:effectLst>
            <a:glow>
              <a:schemeClr val="accent1">
                <a:alpha val="98000"/>
              </a:schemeClr>
            </a:glow>
            <a:outerShdw blurRad="12700" dist="419100" dir="5400000" sx="1000" sy="1000" algn="ctr" rotWithShape="0">
              <a:srgbClr val="000000">
                <a:alpha val="25000"/>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1">
                      <a:lumMod val="40000"/>
                      <a:lumOff val="60000"/>
                    </a:schemeClr>
                  </a:solidFill>
                  <a:latin typeface="+mn-lt"/>
                  <a:ea typeface="+mn-ea"/>
                  <a:cs typeface="+mn-cs"/>
                </a:defRPr>
              </a:pPr>
              <a:endParaRPr lang="en-CY"/>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5">
                <a:lumMod val="60000"/>
                <a:lumOff val="40000"/>
              </a:schemeClr>
            </a:solidFill>
            <a:round/>
          </a:ln>
          <a:effectLst>
            <a:glow>
              <a:schemeClr val="accent1">
                <a:alpha val="98000"/>
              </a:schemeClr>
            </a:glow>
            <a:outerShdw blurRad="12700" dist="419100" dir="5400000" sx="1000" sy="1000" algn="ctr" rotWithShape="0">
              <a:srgbClr val="000000">
                <a:alpha val="25000"/>
              </a:srgbClr>
            </a:outerShdw>
            <a:softEdge rad="0"/>
          </a:effectLst>
        </c:spPr>
        <c:marker>
          <c:symbol val="none"/>
        </c:marker>
      </c:pivotFmt>
    </c:pivotFmts>
    <c:plotArea>
      <c:layout/>
      <c:barChart>
        <c:barDir val="col"/>
        <c:grouping val="clustered"/>
        <c:varyColors val="0"/>
        <c:ser>
          <c:idx val="0"/>
          <c:order val="0"/>
          <c:tx>
            <c:strRef>
              <c:f>Pivot!$F$3</c:f>
              <c:strCache>
                <c:ptCount val="1"/>
                <c:pt idx="0">
                  <c:v>Total Revenue</c:v>
                </c:pt>
              </c:strCache>
            </c:strRef>
          </c:tx>
          <c:spPr>
            <a:solidFill>
              <a:schemeClr val="accent1">
                <a:lumMod val="75000"/>
              </a:schemeClr>
            </a:solidFill>
            <a:ln w="98425">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accent1">
                        <a:lumMod val="50000"/>
                      </a:schemeClr>
                    </a:solidFill>
                    <a:latin typeface="+mn-lt"/>
                    <a:ea typeface="+mn-ea"/>
                    <a:cs typeface="+mn-cs"/>
                  </a:defRPr>
                </a:pPr>
                <a:endParaRPr lang="en-CY"/>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Pivot!$E$4:$E$15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Pivot!$F$4:$F$15</c:f>
              <c:numCache>
                <c:formatCode>[$$-409]#,##0.0,,"M"</c:formatCode>
                <c:ptCount val="12"/>
                <c:pt idx="0">
                  <c:v>6558020</c:v>
                </c:pt>
                <c:pt idx="1">
                  <c:v>6804266</c:v>
                </c:pt>
                <c:pt idx="2">
                  <c:v>5347790</c:v>
                </c:pt>
                <c:pt idx="3">
                  <c:v>2736545</c:v>
                </c:pt>
                <c:pt idx="4">
                  <c:v>1300019</c:v>
                </c:pt>
                <c:pt idx="5">
                  <c:v>1337840</c:v>
                </c:pt>
                <c:pt idx="6">
                  <c:v>2682596</c:v>
                </c:pt>
                <c:pt idx="7">
                  <c:v>3144253</c:v>
                </c:pt>
                <c:pt idx="8">
                  <c:v>2524410</c:v>
                </c:pt>
                <c:pt idx="9">
                  <c:v>4146842</c:v>
                </c:pt>
                <c:pt idx="10">
                  <c:v>4977665</c:v>
                </c:pt>
                <c:pt idx="11">
                  <c:v>4526641</c:v>
                </c:pt>
              </c:numCache>
            </c:numRef>
          </c:val>
          <c:extLst>
            <c:ext xmlns:c16="http://schemas.microsoft.com/office/drawing/2014/chart" uri="{C3380CC4-5D6E-409C-BE32-E72D297353CC}">
              <c16:uniqueId val="{00000000-DB29-4654-81D7-773F27127636}"/>
            </c:ext>
          </c:extLst>
        </c:ser>
        <c:dLbls>
          <c:showLegendKey val="0"/>
          <c:showVal val="1"/>
          <c:showCatName val="0"/>
          <c:showSerName val="0"/>
          <c:showPercent val="0"/>
          <c:showBubbleSize val="0"/>
        </c:dLbls>
        <c:gapWidth val="201"/>
        <c:overlap val="-27"/>
        <c:axId val="704655168"/>
        <c:axId val="704657328"/>
      </c:barChart>
      <c:lineChart>
        <c:grouping val="standard"/>
        <c:varyColors val="0"/>
        <c:ser>
          <c:idx val="1"/>
          <c:order val="1"/>
          <c:tx>
            <c:strRef>
              <c:f>Pivot!$G$3</c:f>
              <c:strCache>
                <c:ptCount val="1"/>
                <c:pt idx="0">
                  <c:v>Total Boxes Sold</c:v>
                </c:pt>
              </c:strCache>
            </c:strRef>
          </c:tx>
          <c:spPr>
            <a:ln w="28575" cap="rnd">
              <a:solidFill>
                <a:schemeClr val="accent5">
                  <a:lumMod val="60000"/>
                  <a:lumOff val="40000"/>
                </a:schemeClr>
              </a:solidFill>
              <a:round/>
            </a:ln>
            <a:effectLst>
              <a:glow>
                <a:schemeClr val="accent1">
                  <a:alpha val="98000"/>
                </a:schemeClr>
              </a:glow>
              <a:outerShdw blurRad="12700" dist="419100" dir="5400000" sx="1000" sy="1000" algn="ctr" rotWithShape="0">
                <a:srgbClr val="000000">
                  <a:alpha val="25000"/>
                </a:srgbClr>
              </a:outerShdw>
              <a:softEdge rad="0"/>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1">
                        <a:lumMod val="40000"/>
                        <a:lumOff val="60000"/>
                      </a:schemeClr>
                    </a:solidFill>
                    <a:latin typeface="+mn-lt"/>
                    <a:ea typeface="+mn-ea"/>
                    <a:cs typeface="+mn-cs"/>
                  </a:defRPr>
                </a:pPr>
                <a:endParaRPr lang="en-CY"/>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Pivot!$E$4:$E$15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Pivot!$G$4:$G$15</c:f>
              <c:numCache>
                <c:formatCode>#,##0.0,,"M"</c:formatCode>
                <c:ptCount val="12"/>
                <c:pt idx="0">
                  <c:v>443273</c:v>
                </c:pt>
                <c:pt idx="1">
                  <c:v>383679</c:v>
                </c:pt>
                <c:pt idx="2">
                  <c:v>315448</c:v>
                </c:pt>
                <c:pt idx="3">
                  <c:v>193048</c:v>
                </c:pt>
                <c:pt idx="4">
                  <c:v>94848</c:v>
                </c:pt>
                <c:pt idx="5">
                  <c:v>76443</c:v>
                </c:pt>
                <c:pt idx="6">
                  <c:v>195316</c:v>
                </c:pt>
                <c:pt idx="7">
                  <c:v>216882</c:v>
                </c:pt>
                <c:pt idx="8">
                  <c:v>177644</c:v>
                </c:pt>
                <c:pt idx="9">
                  <c:v>303028</c:v>
                </c:pt>
                <c:pt idx="10">
                  <c:v>357577</c:v>
                </c:pt>
                <c:pt idx="11">
                  <c:v>319130</c:v>
                </c:pt>
              </c:numCache>
            </c:numRef>
          </c:val>
          <c:smooth val="0"/>
          <c:extLst>
            <c:ext xmlns:c16="http://schemas.microsoft.com/office/drawing/2014/chart" uri="{C3380CC4-5D6E-409C-BE32-E72D297353CC}">
              <c16:uniqueId val="{00000001-DB29-4654-81D7-773F27127636}"/>
            </c:ext>
          </c:extLst>
        </c:ser>
        <c:dLbls>
          <c:showLegendKey val="0"/>
          <c:showVal val="1"/>
          <c:showCatName val="0"/>
          <c:showSerName val="0"/>
          <c:showPercent val="0"/>
          <c:showBubbleSize val="0"/>
        </c:dLbls>
        <c:marker val="1"/>
        <c:smooth val="0"/>
        <c:axId val="1188258936"/>
        <c:axId val="1188258576"/>
      </c:lineChart>
      <c:catAx>
        <c:axId val="70465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CY"/>
          </a:p>
        </c:txPr>
        <c:crossAx val="704657328"/>
        <c:crosses val="autoZero"/>
        <c:auto val="1"/>
        <c:lblAlgn val="ctr"/>
        <c:lblOffset val="100"/>
        <c:noMultiLvlLbl val="0"/>
      </c:catAx>
      <c:valAx>
        <c:axId val="7046573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1">
                        <a:lumMod val="40000"/>
                        <a:lumOff val="60000"/>
                      </a:schemeClr>
                    </a:solidFill>
                    <a:latin typeface="+mn-lt"/>
                    <a:ea typeface="+mn-ea"/>
                    <a:cs typeface="+mn-cs"/>
                  </a:defRPr>
                </a:pPr>
                <a:r>
                  <a:rPr lang="en-US" b="1">
                    <a:solidFill>
                      <a:schemeClr val="accent1">
                        <a:lumMod val="40000"/>
                        <a:lumOff val="60000"/>
                      </a:schemeClr>
                    </a:solidFill>
                  </a:rPr>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40000"/>
                      <a:lumOff val="60000"/>
                    </a:schemeClr>
                  </a:solidFill>
                  <a:latin typeface="+mn-lt"/>
                  <a:ea typeface="+mn-ea"/>
                  <a:cs typeface="+mn-cs"/>
                </a:defRPr>
              </a:pPr>
              <a:endParaRPr lang="en-CY"/>
            </a:p>
          </c:txPr>
        </c:title>
        <c:numFmt formatCode="[$$-409]#,##0.0,,&quot;M&quot;"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bg1">
                    <a:lumMod val="95000"/>
                  </a:schemeClr>
                </a:solidFill>
                <a:latin typeface="+mn-lt"/>
                <a:ea typeface="+mn-ea"/>
                <a:cs typeface="+mn-cs"/>
              </a:defRPr>
            </a:pPr>
            <a:endParaRPr lang="en-CY"/>
          </a:p>
        </c:txPr>
        <c:crossAx val="704655168"/>
        <c:crosses val="autoZero"/>
        <c:crossBetween val="between"/>
      </c:valAx>
      <c:valAx>
        <c:axId val="118825857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accent1">
                        <a:lumMod val="60000"/>
                        <a:lumOff val="40000"/>
                      </a:schemeClr>
                    </a:solidFill>
                    <a:latin typeface="+mn-lt"/>
                    <a:ea typeface="+mn-ea"/>
                    <a:cs typeface="+mn-cs"/>
                  </a:defRPr>
                </a:pPr>
                <a:r>
                  <a:rPr lang="en-US" b="1">
                    <a:solidFill>
                      <a:schemeClr val="accent1">
                        <a:lumMod val="60000"/>
                        <a:lumOff val="40000"/>
                      </a:schemeClr>
                    </a:solidFill>
                  </a:rPr>
                  <a:t>No</a:t>
                </a:r>
                <a:r>
                  <a:rPr lang="en-US" b="1" baseline="0">
                    <a:solidFill>
                      <a:schemeClr val="accent1">
                        <a:lumMod val="60000"/>
                        <a:lumOff val="40000"/>
                      </a:schemeClr>
                    </a:solidFill>
                  </a:rPr>
                  <a:t> of Boxes Sold</a:t>
                </a:r>
                <a:endParaRPr lang="en-US" b="1">
                  <a:solidFill>
                    <a:schemeClr val="accent1">
                      <a:lumMod val="60000"/>
                      <a:lumOff val="40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60000"/>
                      <a:lumOff val="40000"/>
                    </a:schemeClr>
                  </a:solidFill>
                  <a:latin typeface="+mn-lt"/>
                  <a:ea typeface="+mn-ea"/>
                  <a:cs typeface="+mn-cs"/>
                </a:defRPr>
              </a:pPr>
              <a:endParaRPr lang="en-US"/>
            </a:p>
          </c:txPr>
        </c:title>
        <c:numFmt formatCode="#,##0.0,,&quot;M&quot;" sourceLinked="1"/>
        <c:majorTickMark val="out"/>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bg1">
                    <a:lumMod val="95000"/>
                  </a:schemeClr>
                </a:solidFill>
                <a:latin typeface="+mn-lt"/>
                <a:ea typeface="+mn-ea"/>
                <a:cs typeface="+mn-cs"/>
              </a:defRPr>
            </a:pPr>
            <a:endParaRPr lang="en-CY"/>
          </a:p>
        </c:txPr>
        <c:crossAx val="1188258936"/>
        <c:crosses val="max"/>
        <c:crossBetween val="between"/>
      </c:valAx>
      <c:catAx>
        <c:axId val="1188258936"/>
        <c:scaling>
          <c:orientation val="minMax"/>
        </c:scaling>
        <c:delete val="1"/>
        <c:axPos val="b"/>
        <c:numFmt formatCode="General" sourceLinked="1"/>
        <c:majorTickMark val="out"/>
        <c:minorTickMark val="none"/>
        <c:tickLblPos val="nextTo"/>
        <c:crossAx val="1188258576"/>
        <c:crosses val="autoZero"/>
        <c:auto val="1"/>
        <c:lblAlgn val="ctr"/>
        <c:lblOffset val="100"/>
        <c:noMultiLvlLbl val="0"/>
      </c:cat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Y"/>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CY"/>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[Vertex-Goods-Co.-Sales-Data-Analysis.xlsx]Pivot!Total Revenue Vs Cost of 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solidFill>
                  <a:srgbClr val="00B0F0"/>
                </a:solidFill>
              </a:rPr>
              <a:t>Total</a:t>
            </a:r>
            <a:r>
              <a:rPr lang="en-US" sz="1100" baseline="0">
                <a:solidFill>
                  <a:srgbClr val="00B0F0"/>
                </a:solidFill>
              </a:rPr>
              <a:t> Sales Vs Cost</a:t>
            </a:r>
            <a:endParaRPr lang="en-US" sz="1100">
              <a:solidFill>
                <a:srgbClr val="00B0F0"/>
              </a:solidFill>
            </a:endParaRPr>
          </a:p>
        </c:rich>
      </c:tx>
      <c:layout>
        <c:manualLayout>
          <c:xMode val="edge"/>
          <c:yMode val="edge"/>
          <c:x val="4.5513779527559077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Y"/>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Y"/>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Y"/>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w="98425">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accent1">
                      <a:lumMod val="50000"/>
                    </a:schemeClr>
                  </a:solidFill>
                  <a:latin typeface="+mn-lt"/>
                  <a:ea typeface="+mn-ea"/>
                  <a:cs typeface="+mn-cs"/>
                </a:defRPr>
              </a:pPr>
              <a:endParaRPr lang="en-CY"/>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60000"/>
                <a:lumOff val="40000"/>
              </a:schemeClr>
            </a:solidFill>
            <a:round/>
          </a:ln>
          <a:effectLst>
            <a:glow>
              <a:schemeClr val="accent1">
                <a:alpha val="98000"/>
              </a:schemeClr>
            </a:glow>
            <a:outerShdw blurRad="12700" dist="419100" dir="5400000" sx="1000" sy="1000" algn="ctr" rotWithShape="0">
              <a:srgbClr val="000000">
                <a:alpha val="25000"/>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1">
                      <a:lumMod val="40000"/>
                      <a:lumOff val="60000"/>
                    </a:schemeClr>
                  </a:solidFill>
                  <a:latin typeface="+mn-lt"/>
                  <a:ea typeface="+mn-ea"/>
                  <a:cs typeface="+mn-cs"/>
                </a:defRPr>
              </a:pPr>
              <a:endParaRPr lang="en-CY"/>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60000"/>
                <a:lumOff val="40000"/>
              </a:schemeClr>
            </a:solidFill>
            <a:round/>
          </a:ln>
          <a:effectLst>
            <a:glow>
              <a:schemeClr val="accent1">
                <a:alpha val="98000"/>
              </a:schemeClr>
            </a:glow>
            <a:outerShdw blurRad="12700" dist="419100" dir="5400000" sx="1000" sy="1000" algn="ctr" rotWithShape="0">
              <a:srgbClr val="000000">
                <a:alpha val="25000"/>
              </a:srgbClr>
            </a:outerShdw>
            <a:softEdge rad="0"/>
          </a:effectLst>
        </c:spPr>
        <c:marker>
          <c:symbol val="none"/>
        </c:marker>
      </c:pivotFmt>
      <c:pivotFmt>
        <c:idx val="7"/>
        <c:spPr>
          <a:solidFill>
            <a:schemeClr val="accent1">
              <a:lumMod val="75000"/>
            </a:schemeClr>
          </a:solidFill>
          <a:ln w="98425">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accent1">
                      <a:lumMod val="50000"/>
                    </a:schemeClr>
                  </a:solidFill>
                  <a:latin typeface="+mn-lt"/>
                  <a:ea typeface="+mn-ea"/>
                  <a:cs typeface="+mn-cs"/>
                </a:defRPr>
              </a:pPr>
              <a:endParaRPr lang="en-CY"/>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5">
                <a:lumMod val="60000"/>
                <a:lumOff val="40000"/>
              </a:schemeClr>
            </a:solidFill>
            <a:round/>
          </a:ln>
          <a:effectLst>
            <a:glow>
              <a:schemeClr val="accent1">
                <a:alpha val="98000"/>
              </a:schemeClr>
            </a:glow>
            <a:outerShdw blurRad="12700" dist="419100" dir="5400000" sx="1000" sy="1000" algn="ctr" rotWithShape="0">
              <a:srgbClr val="000000">
                <a:alpha val="25000"/>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1">
                      <a:lumMod val="40000"/>
                      <a:lumOff val="60000"/>
                    </a:schemeClr>
                  </a:solidFill>
                  <a:latin typeface="+mn-lt"/>
                  <a:ea typeface="+mn-ea"/>
                  <a:cs typeface="+mn-cs"/>
                </a:defRPr>
              </a:pPr>
              <a:endParaRPr lang="en-CY"/>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w="98425">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accent1">
                      <a:lumMod val="50000"/>
                    </a:schemeClr>
                  </a:solidFill>
                  <a:latin typeface="+mn-lt"/>
                  <a:ea typeface="+mn-ea"/>
                  <a:cs typeface="+mn-cs"/>
                </a:defRPr>
              </a:pPr>
              <a:endParaRPr lang="en-CY"/>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5">
                <a:lumMod val="60000"/>
                <a:lumOff val="40000"/>
              </a:schemeClr>
            </a:solidFill>
            <a:round/>
          </a:ln>
          <a:effectLst>
            <a:glow>
              <a:schemeClr val="accent1">
                <a:alpha val="98000"/>
              </a:schemeClr>
            </a:glow>
            <a:outerShdw blurRad="12700" dist="419100" dir="5400000" sx="1000" sy="1000" algn="ctr" rotWithShape="0">
              <a:srgbClr val="000000">
                <a:alpha val="25000"/>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1">
                      <a:lumMod val="40000"/>
                      <a:lumOff val="60000"/>
                    </a:schemeClr>
                  </a:solidFill>
                  <a:latin typeface="+mn-lt"/>
                  <a:ea typeface="+mn-ea"/>
                  <a:cs typeface="+mn-cs"/>
                </a:defRPr>
              </a:pPr>
              <a:endParaRPr lang="en-CY"/>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w="98425">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accent1">
                      <a:lumMod val="50000"/>
                    </a:schemeClr>
                  </a:solidFill>
                  <a:latin typeface="+mn-lt"/>
                  <a:ea typeface="+mn-ea"/>
                  <a:cs typeface="+mn-cs"/>
                </a:defRPr>
              </a:pPr>
              <a:endParaRPr lang="en-CY"/>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20000"/>
              <a:lumOff val="80000"/>
            </a:schemeClr>
          </a:solidFill>
          <a:ln>
            <a:solidFill>
              <a:schemeClr val="accent5">
                <a:lumMod val="60000"/>
                <a:lumOff val="40000"/>
              </a:schemeClr>
            </a:solidFill>
          </a:ln>
          <a:effectLst>
            <a:glow>
              <a:schemeClr val="accent1">
                <a:alpha val="98000"/>
              </a:schemeClr>
            </a:glow>
            <a:outerShdw blurRad="12700" dist="419100" dir="5400000" sx="1000" sy="1000" algn="ctr" rotWithShape="0">
              <a:srgbClr val="000000">
                <a:alpha val="25000"/>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1">
                      <a:lumMod val="40000"/>
                      <a:lumOff val="60000"/>
                    </a:schemeClr>
                  </a:solidFill>
                  <a:latin typeface="+mn-lt"/>
                  <a:ea typeface="+mn-ea"/>
                  <a:cs typeface="+mn-cs"/>
                </a:defRPr>
              </a:pPr>
              <a:endParaRPr lang="en-CY"/>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Pivot!$G$18</c:f>
              <c:strCache>
                <c:ptCount val="1"/>
                <c:pt idx="0">
                  <c:v>Total Cost of Sales</c:v>
                </c:pt>
              </c:strCache>
            </c:strRef>
          </c:tx>
          <c:spPr>
            <a:solidFill>
              <a:schemeClr val="accent1">
                <a:lumMod val="20000"/>
                <a:lumOff val="80000"/>
              </a:schemeClr>
            </a:solidFill>
            <a:ln>
              <a:solidFill>
                <a:schemeClr val="accent5">
                  <a:lumMod val="60000"/>
                  <a:lumOff val="40000"/>
                </a:schemeClr>
              </a:solidFill>
            </a:ln>
            <a:effectLst>
              <a:glow>
                <a:schemeClr val="accent1">
                  <a:alpha val="98000"/>
                </a:schemeClr>
              </a:glow>
              <a:outerShdw blurRad="12700" dist="419100" dir="5400000" sx="1000" sy="1000" algn="ctr" rotWithShape="0">
                <a:srgbClr val="000000">
                  <a:alpha val="25000"/>
                </a:srgbClr>
              </a:outerShdw>
              <a:softEdge rad="0"/>
            </a:effectLst>
          </c:spPr>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1">
                        <a:lumMod val="40000"/>
                        <a:lumOff val="60000"/>
                      </a:schemeClr>
                    </a:solidFill>
                    <a:latin typeface="+mn-lt"/>
                    <a:ea typeface="+mn-ea"/>
                    <a:cs typeface="+mn-cs"/>
                  </a:defRPr>
                </a:pPr>
                <a:endParaRPr lang="en-CY"/>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Pivot!$E$19:$E$30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Pivot!$G$19:$G$30</c:f>
              <c:numCache>
                <c:formatCode>[$$-409]#,##0.0,,"M"</c:formatCode>
                <c:ptCount val="12"/>
                <c:pt idx="0">
                  <c:v>2744731.1399999992</c:v>
                </c:pt>
                <c:pt idx="1">
                  <c:v>2454599.4200000004</c:v>
                </c:pt>
                <c:pt idx="2">
                  <c:v>2043889.7200000009</c:v>
                </c:pt>
                <c:pt idx="3">
                  <c:v>1322002.3499999994</c:v>
                </c:pt>
                <c:pt idx="4">
                  <c:v>674647</c:v>
                </c:pt>
                <c:pt idx="5">
                  <c:v>509415.48</c:v>
                </c:pt>
                <c:pt idx="6">
                  <c:v>1241259.8200000024</c:v>
                </c:pt>
                <c:pt idx="7">
                  <c:v>1360156.3499999978</c:v>
                </c:pt>
                <c:pt idx="8">
                  <c:v>1135280.7899999996</c:v>
                </c:pt>
                <c:pt idx="9">
                  <c:v>1797802.8899999997</c:v>
                </c:pt>
                <c:pt idx="10">
                  <c:v>2247092.4199999962</c:v>
                </c:pt>
                <c:pt idx="11">
                  <c:v>1957485.120000002</c:v>
                </c:pt>
              </c:numCache>
            </c:numRef>
          </c:val>
          <c:extLst>
            <c:ext xmlns:c16="http://schemas.microsoft.com/office/drawing/2014/chart" uri="{C3380CC4-5D6E-409C-BE32-E72D297353CC}">
              <c16:uniqueId val="{00000012-1FAA-4F0C-BA46-1C1767F738D1}"/>
            </c:ext>
          </c:extLst>
        </c:ser>
        <c:dLbls>
          <c:showLegendKey val="0"/>
          <c:showVal val="1"/>
          <c:showCatName val="0"/>
          <c:showSerName val="0"/>
          <c:showPercent val="0"/>
          <c:showBubbleSize val="0"/>
        </c:dLbls>
        <c:axId val="1188258936"/>
        <c:axId val="1188258576"/>
      </c:areaChart>
      <c:barChart>
        <c:barDir val="col"/>
        <c:grouping val="clustered"/>
        <c:varyColors val="0"/>
        <c:ser>
          <c:idx val="0"/>
          <c:order val="0"/>
          <c:tx>
            <c:strRef>
              <c:f>Pivot!$F$18</c:f>
              <c:strCache>
                <c:ptCount val="1"/>
                <c:pt idx="0">
                  <c:v>Total Revenue</c:v>
                </c:pt>
              </c:strCache>
            </c:strRef>
          </c:tx>
          <c:spPr>
            <a:solidFill>
              <a:schemeClr val="accent1">
                <a:lumMod val="75000"/>
              </a:schemeClr>
            </a:solidFill>
            <a:ln w="98425">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accent1">
                        <a:lumMod val="50000"/>
                      </a:schemeClr>
                    </a:solidFill>
                    <a:latin typeface="+mn-lt"/>
                    <a:ea typeface="+mn-ea"/>
                    <a:cs typeface="+mn-cs"/>
                  </a:defRPr>
                </a:pPr>
                <a:endParaRPr lang="en-CY"/>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Pivot!$E$19:$E$30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Pivot!$F$19:$F$30</c:f>
              <c:numCache>
                <c:formatCode>[$$-409]#,##0.0,,"M"</c:formatCode>
                <c:ptCount val="12"/>
                <c:pt idx="0">
                  <c:v>6558020</c:v>
                </c:pt>
                <c:pt idx="1">
                  <c:v>6804266</c:v>
                </c:pt>
                <c:pt idx="2">
                  <c:v>5347790</c:v>
                </c:pt>
                <c:pt idx="3">
                  <c:v>2736545</c:v>
                </c:pt>
                <c:pt idx="4">
                  <c:v>1300019</c:v>
                </c:pt>
                <c:pt idx="5">
                  <c:v>1337840</c:v>
                </c:pt>
                <c:pt idx="6">
                  <c:v>2682596</c:v>
                </c:pt>
                <c:pt idx="7">
                  <c:v>3144253</c:v>
                </c:pt>
                <c:pt idx="8">
                  <c:v>2524410</c:v>
                </c:pt>
                <c:pt idx="9">
                  <c:v>4146842</c:v>
                </c:pt>
                <c:pt idx="10">
                  <c:v>4977665</c:v>
                </c:pt>
                <c:pt idx="11">
                  <c:v>4526641</c:v>
                </c:pt>
              </c:numCache>
            </c:numRef>
          </c:val>
          <c:extLst>
            <c:ext xmlns:c16="http://schemas.microsoft.com/office/drawing/2014/chart" uri="{C3380CC4-5D6E-409C-BE32-E72D297353CC}">
              <c16:uniqueId val="{00000010-1FAA-4F0C-BA46-1C1767F738D1}"/>
            </c:ext>
          </c:extLst>
        </c:ser>
        <c:dLbls>
          <c:showLegendKey val="0"/>
          <c:showVal val="1"/>
          <c:showCatName val="0"/>
          <c:showSerName val="0"/>
          <c:showPercent val="0"/>
          <c:showBubbleSize val="0"/>
        </c:dLbls>
        <c:gapWidth val="201"/>
        <c:overlap val="-27"/>
        <c:axId val="704655168"/>
        <c:axId val="704657328"/>
      </c:barChart>
      <c:catAx>
        <c:axId val="70465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CY"/>
          </a:p>
        </c:txPr>
        <c:crossAx val="704657328"/>
        <c:crosses val="autoZero"/>
        <c:auto val="1"/>
        <c:lblAlgn val="ctr"/>
        <c:lblOffset val="100"/>
        <c:noMultiLvlLbl val="0"/>
      </c:catAx>
      <c:valAx>
        <c:axId val="7046573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1">
                        <a:lumMod val="40000"/>
                        <a:lumOff val="60000"/>
                      </a:schemeClr>
                    </a:solidFill>
                    <a:latin typeface="+mn-lt"/>
                    <a:ea typeface="+mn-ea"/>
                    <a:cs typeface="+mn-cs"/>
                  </a:defRPr>
                </a:pPr>
                <a:r>
                  <a:rPr lang="en-US" b="1">
                    <a:solidFill>
                      <a:schemeClr val="accent1">
                        <a:lumMod val="40000"/>
                        <a:lumOff val="60000"/>
                      </a:schemeClr>
                    </a:solidFill>
                  </a:rPr>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40000"/>
                      <a:lumOff val="60000"/>
                    </a:schemeClr>
                  </a:solidFill>
                  <a:latin typeface="+mn-lt"/>
                  <a:ea typeface="+mn-ea"/>
                  <a:cs typeface="+mn-cs"/>
                </a:defRPr>
              </a:pPr>
              <a:endParaRPr lang="en-CY"/>
            </a:p>
          </c:txPr>
        </c:title>
        <c:numFmt formatCode="[$$-409]#,##0.0,,&quot;M&quot;"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bg1">
                    <a:lumMod val="95000"/>
                  </a:schemeClr>
                </a:solidFill>
                <a:latin typeface="+mn-lt"/>
                <a:ea typeface="+mn-ea"/>
                <a:cs typeface="+mn-cs"/>
              </a:defRPr>
            </a:pPr>
            <a:endParaRPr lang="en-CY"/>
          </a:p>
        </c:txPr>
        <c:crossAx val="704655168"/>
        <c:crosses val="autoZero"/>
        <c:crossBetween val="between"/>
      </c:valAx>
      <c:valAx>
        <c:axId val="1188258576"/>
        <c:scaling>
          <c:orientation val="minMax"/>
        </c:scaling>
        <c:delete val="0"/>
        <c:axPos val="r"/>
        <c:numFmt formatCode="[$$-409]#,##0.0,,&quot;M&quot;" sourceLinked="1"/>
        <c:majorTickMark val="out"/>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bg1">
                    <a:lumMod val="95000"/>
                  </a:schemeClr>
                </a:solidFill>
                <a:latin typeface="+mn-lt"/>
                <a:ea typeface="+mn-ea"/>
                <a:cs typeface="+mn-cs"/>
              </a:defRPr>
            </a:pPr>
            <a:endParaRPr lang="en-CY"/>
          </a:p>
        </c:txPr>
        <c:crossAx val="1188258936"/>
        <c:crosses val="max"/>
        <c:crossBetween val="between"/>
      </c:valAx>
      <c:catAx>
        <c:axId val="1188258936"/>
        <c:scaling>
          <c:orientation val="minMax"/>
        </c:scaling>
        <c:delete val="1"/>
        <c:axPos val="b"/>
        <c:numFmt formatCode="General" sourceLinked="1"/>
        <c:majorTickMark val="out"/>
        <c:minorTickMark val="none"/>
        <c:tickLblPos val="nextTo"/>
        <c:crossAx val="1188258576"/>
        <c:crosses val="autoZero"/>
        <c:auto val="1"/>
        <c:lblAlgn val="ctr"/>
        <c:lblOffset val="100"/>
        <c:noMultiLvlLbl val="0"/>
      </c:cat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Y"/>
        </a:p>
      </c:txPr>
    </c:legend>
    <c:plotVisOnly val="1"/>
    <c:dispBlanksAs val="gap"/>
    <c:showDLblsOverMax val="0"/>
    <c:extLst/>
  </c:chart>
  <c:spPr>
    <a:noFill/>
    <a:ln w="9525" cap="flat" cmpd="sng" algn="ctr">
      <a:noFill/>
      <a:round/>
    </a:ln>
    <a:effectLst/>
  </c:spPr>
  <c:txPr>
    <a:bodyPr/>
    <a:lstStyle/>
    <a:p>
      <a:pPr>
        <a:defRPr/>
      </a:pPr>
      <a:endParaRPr lang="en-CY"/>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[Vertex-Goods-Co.-Sales-Data-Analysis.xlsx]Pivot!Sales by Region</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0070C0"/>
                </a:solidFill>
              </a:rPr>
              <a:t>Sales By Region</a:t>
            </a:r>
          </a:p>
        </c:rich>
      </c:tx>
      <c:layout>
        <c:manualLayout>
          <c:xMode val="edge"/>
          <c:yMode val="edge"/>
          <c:x val="8.6041119860017223E-3"/>
          <c:y val="3.30033003300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Y"/>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Y"/>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002060"/>
                  </a:solidFill>
                  <a:latin typeface="+mn-lt"/>
                  <a:ea typeface="+mn-ea"/>
                  <a:cs typeface="+mn-cs"/>
                </a:defRPr>
              </a:pPr>
              <a:endParaRPr lang="en-CY"/>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002060"/>
                  </a:solidFill>
                  <a:latin typeface="+mn-lt"/>
                  <a:ea typeface="+mn-ea"/>
                  <a:cs typeface="+mn-cs"/>
                </a:defRPr>
              </a:pPr>
              <a:endParaRPr lang="en-CY"/>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002060"/>
                  </a:solidFill>
                  <a:latin typeface="+mn-lt"/>
                  <a:ea typeface="+mn-ea"/>
                  <a:cs typeface="+mn-cs"/>
                </a:defRPr>
              </a:pPr>
              <a:endParaRPr lang="en-CY"/>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002060"/>
                    </a:solidFill>
                    <a:latin typeface="+mn-lt"/>
                    <a:ea typeface="+mn-ea"/>
                    <a:cs typeface="+mn-cs"/>
                  </a:defRPr>
                </a:pPr>
                <a:endParaRPr lang="en-CY"/>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Pivot!$B$16:$B$20</c:f>
              <c:strCache>
                <c:ptCount val="5"/>
                <c:pt idx="0">
                  <c:v>Americas</c:v>
                </c:pt>
                <c:pt idx="1">
                  <c:v>APAC</c:v>
                </c:pt>
                <c:pt idx="2">
                  <c:v>Europe</c:v>
                </c:pt>
                <c:pt idx="3">
                  <c:v>Sydney</c:v>
                </c:pt>
                <c:pt idx="4">
                  <c:v>Toronto</c:v>
                </c:pt>
              </c:strCache>
            </c:strRef>
          </c:cat>
          <c:val>
            <c:numRef>
              <c:f>Pivot!$C$16:$C$20</c:f>
              <c:numCache>
                <c:formatCode>[$$-409]#,##0.0,,"M"</c:formatCode>
                <c:ptCount val="5"/>
                <c:pt idx="0">
                  <c:v>7618989</c:v>
                </c:pt>
                <c:pt idx="1">
                  <c:v>15323665</c:v>
                </c:pt>
                <c:pt idx="2">
                  <c:v>7487585</c:v>
                </c:pt>
                <c:pt idx="3">
                  <c:v>7895097</c:v>
                </c:pt>
                <c:pt idx="4">
                  <c:v>7761551</c:v>
                </c:pt>
              </c:numCache>
            </c:numRef>
          </c:val>
          <c:extLst>
            <c:ext xmlns:c16="http://schemas.microsoft.com/office/drawing/2014/chart" uri="{C3380CC4-5D6E-409C-BE32-E72D297353CC}">
              <c16:uniqueId val="{00000000-DE41-4AC8-A663-3C33860B482C}"/>
            </c:ext>
          </c:extLst>
        </c:ser>
        <c:dLbls>
          <c:dLblPos val="outEnd"/>
          <c:showLegendKey val="0"/>
          <c:showVal val="1"/>
          <c:showCatName val="0"/>
          <c:showSerName val="0"/>
          <c:showPercent val="0"/>
          <c:showBubbleSize val="0"/>
        </c:dLbls>
        <c:gapWidth val="182"/>
        <c:axId val="767896455"/>
        <c:axId val="767897175"/>
      </c:barChart>
      <c:catAx>
        <c:axId val="767896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CY"/>
          </a:p>
        </c:txPr>
        <c:crossAx val="767897175"/>
        <c:crosses val="autoZero"/>
        <c:auto val="1"/>
        <c:lblAlgn val="ctr"/>
        <c:lblOffset val="100"/>
        <c:noMultiLvlLbl val="0"/>
      </c:catAx>
      <c:valAx>
        <c:axId val="767897175"/>
        <c:scaling>
          <c:orientation val="minMax"/>
        </c:scaling>
        <c:delete val="1"/>
        <c:axPos val="b"/>
        <c:numFmt formatCode="[$$-409]#,##0.0,,&quot;M&quot;" sourceLinked="1"/>
        <c:majorTickMark val="none"/>
        <c:minorTickMark val="none"/>
        <c:tickLblPos val="nextTo"/>
        <c:crossAx val="76789645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CY"/>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[Vertex-Goods-Co.-Sales-Data-Analysis.xlsx]Pivot!Sales by category</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solidFill>
                  <a:srgbClr val="0070C0"/>
                </a:solidFill>
              </a:rPr>
              <a:t>Sales By Product Category</a:t>
            </a:r>
          </a:p>
        </c:rich>
      </c:tx>
      <c:layout>
        <c:manualLayout>
          <c:xMode val="edge"/>
          <c:yMode val="edge"/>
          <c:x val="7.8193350831146091E-3"/>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Y"/>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Y"/>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CY"/>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CY"/>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Pivot!$B$11:$B$13</c:f>
              <c:strCache>
                <c:ptCount val="3"/>
                <c:pt idx="0">
                  <c:v>Bars</c:v>
                </c:pt>
                <c:pt idx="1">
                  <c:v>Bites</c:v>
                </c:pt>
                <c:pt idx="2">
                  <c:v>Other</c:v>
                </c:pt>
              </c:strCache>
            </c:strRef>
          </c:cat>
          <c:val>
            <c:numRef>
              <c:f>Pivot!$C$11:$C$13</c:f>
              <c:numCache>
                <c:formatCode>[$$-409]#,##0.0,,"M"</c:formatCode>
                <c:ptCount val="3"/>
                <c:pt idx="0">
                  <c:v>23199771</c:v>
                </c:pt>
                <c:pt idx="1">
                  <c:v>14638925</c:v>
                </c:pt>
                <c:pt idx="2">
                  <c:v>8248191</c:v>
                </c:pt>
              </c:numCache>
            </c:numRef>
          </c:val>
          <c:extLst>
            <c:ext xmlns:c16="http://schemas.microsoft.com/office/drawing/2014/chart" uri="{C3380CC4-5D6E-409C-BE32-E72D297353CC}">
              <c16:uniqueId val="{00000000-772C-42BE-8C35-6416EFD372C0}"/>
            </c:ext>
          </c:extLst>
        </c:ser>
        <c:dLbls>
          <c:dLblPos val="outEnd"/>
          <c:showLegendKey val="0"/>
          <c:showVal val="1"/>
          <c:showCatName val="0"/>
          <c:showSerName val="0"/>
          <c:showPercent val="0"/>
          <c:showBubbleSize val="0"/>
        </c:dLbls>
        <c:gapWidth val="182"/>
        <c:axId val="1130760879"/>
        <c:axId val="1130764119"/>
      </c:barChart>
      <c:catAx>
        <c:axId val="1130760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CY"/>
          </a:p>
        </c:txPr>
        <c:crossAx val="1130764119"/>
        <c:crosses val="autoZero"/>
        <c:auto val="1"/>
        <c:lblAlgn val="ctr"/>
        <c:lblOffset val="100"/>
        <c:noMultiLvlLbl val="0"/>
      </c:catAx>
      <c:valAx>
        <c:axId val="1130764119"/>
        <c:scaling>
          <c:orientation val="minMax"/>
        </c:scaling>
        <c:delete val="1"/>
        <c:axPos val="b"/>
        <c:numFmt formatCode="[$$-409]#,##0.0,,&quot;M&quot;" sourceLinked="1"/>
        <c:majorTickMark val="none"/>
        <c:minorTickMark val="none"/>
        <c:tickLblPos val="nextTo"/>
        <c:crossAx val="113076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CY"/>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0</xdr:col>
      <xdr:colOff>171450</xdr:colOff>
      <xdr:row>15</xdr:row>
      <xdr:rowOff>101600</xdr:rowOff>
    </xdr:from>
    <xdr:to>
      <xdr:col>8</xdr:col>
      <xdr:colOff>76200</xdr:colOff>
      <xdr:row>36</xdr:row>
      <xdr:rowOff>88900</xdr:rowOff>
    </xdr:to>
    <xdr:grpSp>
      <xdr:nvGrpSpPr>
        <xdr:cNvPr id="3" name="Group 2">
          <a:extLst>
            <a:ext uri="{FF2B5EF4-FFF2-40B4-BE49-F238E27FC236}">
              <a16:creationId xmlns:a16="http://schemas.microsoft.com/office/drawing/2014/main" id="{41C6C9B1-31CF-DCEC-3444-0B620093B406}"/>
            </a:ext>
          </a:extLst>
        </xdr:cNvPr>
        <xdr:cNvGrpSpPr/>
      </xdr:nvGrpSpPr>
      <xdr:grpSpPr>
        <a:xfrm>
          <a:off x="171450" y="2863850"/>
          <a:ext cx="4781550" cy="3854450"/>
          <a:chOff x="38100" y="2349500"/>
          <a:chExt cx="4781550" cy="3854450"/>
        </a:xfrm>
      </xdr:grpSpPr>
      <xdr:graphicFrame macro="">
        <xdr:nvGraphicFramePr>
          <xdr:cNvPr id="16" name="Chart 15">
            <a:extLst>
              <a:ext uri="{FF2B5EF4-FFF2-40B4-BE49-F238E27FC236}">
                <a16:creationId xmlns:a16="http://schemas.microsoft.com/office/drawing/2014/main" id="{0DAC64BE-C8D3-48B1-B07C-FF864C422AB9}"/>
              </a:ext>
            </a:extLst>
          </xdr:cNvPr>
          <xdr:cNvGraphicFramePr>
            <a:graphicFrameLocks/>
          </xdr:cNvGraphicFramePr>
        </xdr:nvGraphicFramePr>
        <xdr:xfrm>
          <a:off x="247650" y="234950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7" name="TextBox 16">
            <a:extLst>
              <a:ext uri="{FF2B5EF4-FFF2-40B4-BE49-F238E27FC236}">
                <a16:creationId xmlns:a16="http://schemas.microsoft.com/office/drawing/2014/main" id="{0966C9CB-558D-29D8-78BF-0E4CB734CA3C}"/>
              </a:ext>
            </a:extLst>
          </xdr:cNvPr>
          <xdr:cNvSpPr txBox="1"/>
        </xdr:nvSpPr>
        <xdr:spPr>
          <a:xfrm>
            <a:off x="38100" y="5054600"/>
            <a:ext cx="4533900" cy="1149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1" algn="l"/>
            <a:r>
              <a:rPr lang="en-US" sz="1000">
                <a:solidFill>
                  <a:schemeClr val="accent1">
                    <a:lumMod val="60000"/>
                    <a:lumOff val="40000"/>
                  </a:schemeClr>
                </a:solidFill>
              </a:rPr>
              <a:t>Fig1.1</a:t>
            </a:r>
          </a:p>
          <a:p>
            <a:pPr lvl="1" algn="l"/>
            <a:r>
              <a:rPr lang="en-US" sz="1000" b="0" i="0">
                <a:solidFill>
                  <a:schemeClr val="accent1">
                    <a:lumMod val="75000"/>
                  </a:schemeClr>
                </a:solidFill>
                <a:effectLst/>
                <a:latin typeface="+mn-lt"/>
                <a:ea typeface="+mn-ea"/>
                <a:cs typeface="+mn-cs"/>
              </a:rPr>
              <a:t>With a correlation of</a:t>
            </a:r>
            <a:r>
              <a:rPr lang="en-US" sz="1000" b="0" i="0" baseline="0">
                <a:solidFill>
                  <a:schemeClr val="accent1">
                    <a:lumMod val="75000"/>
                  </a:schemeClr>
                </a:solidFill>
                <a:effectLst/>
                <a:latin typeface="+mn-lt"/>
                <a:ea typeface="+mn-ea"/>
                <a:cs typeface="+mn-cs"/>
              </a:rPr>
              <a:t> 0.97</a:t>
            </a:r>
            <a:r>
              <a:rPr lang="en-US" sz="1000" b="0" i="0">
                <a:solidFill>
                  <a:schemeClr val="accent1">
                    <a:lumMod val="75000"/>
                  </a:schemeClr>
                </a:solidFill>
                <a:effectLst/>
                <a:latin typeface="+mn-lt"/>
                <a:ea typeface="+mn-ea"/>
                <a:cs typeface="+mn-cs"/>
              </a:rPr>
              <a:t> rounded to 1, this indicates a perfect relationship between sales and the number of boxes sold—meaning that as the number of boxes sold increases, sales increase proportionally. Additionaly,</a:t>
            </a:r>
            <a:r>
              <a:rPr lang="en-US" sz="1000" b="0" i="0" baseline="0">
                <a:solidFill>
                  <a:schemeClr val="accent1">
                    <a:lumMod val="75000"/>
                  </a:schemeClr>
                </a:solidFill>
                <a:effectLst/>
                <a:latin typeface="+mn-lt"/>
                <a:ea typeface="+mn-ea"/>
                <a:cs typeface="+mn-cs"/>
              </a:rPr>
              <a:t> our sales are ever highest</a:t>
            </a:r>
            <a:r>
              <a:rPr lang="en-US" sz="1000" b="0" i="0">
                <a:solidFill>
                  <a:schemeClr val="accent1">
                    <a:lumMod val="75000"/>
                  </a:schemeClr>
                </a:solidFill>
                <a:effectLst/>
                <a:latin typeface="+mn-lt"/>
                <a:ea typeface="+mn-ea"/>
                <a:cs typeface="+mn-cs"/>
              </a:rPr>
              <a:t> in February, reaching $6.8 million.</a:t>
            </a:r>
            <a:endParaRPr lang="en-CY" sz="1000">
              <a:solidFill>
                <a:schemeClr val="accent1">
                  <a:lumMod val="75000"/>
                </a:schemeClr>
              </a:solidFill>
            </a:endParaRPr>
          </a:p>
        </xdr:txBody>
      </xdr:sp>
    </xdr:grpSp>
    <xdr:clientData/>
  </xdr:twoCellAnchor>
  <xdr:twoCellAnchor>
    <xdr:from>
      <xdr:col>9</xdr:col>
      <xdr:colOff>311150</xdr:colOff>
      <xdr:row>15</xdr:row>
      <xdr:rowOff>152400</xdr:rowOff>
    </xdr:from>
    <xdr:to>
      <xdr:col>17</xdr:col>
      <xdr:colOff>495300</xdr:colOff>
      <xdr:row>35</xdr:row>
      <xdr:rowOff>133350</xdr:rowOff>
    </xdr:to>
    <xdr:grpSp>
      <xdr:nvGrpSpPr>
        <xdr:cNvPr id="5" name="Group 4">
          <a:extLst>
            <a:ext uri="{FF2B5EF4-FFF2-40B4-BE49-F238E27FC236}">
              <a16:creationId xmlns:a16="http://schemas.microsoft.com/office/drawing/2014/main" id="{C922AB81-A671-2A14-F8B6-9B735788D885}"/>
            </a:ext>
          </a:extLst>
        </xdr:cNvPr>
        <xdr:cNvGrpSpPr/>
      </xdr:nvGrpSpPr>
      <xdr:grpSpPr>
        <a:xfrm>
          <a:off x="5797550" y="2914650"/>
          <a:ext cx="5060950" cy="3663950"/>
          <a:chOff x="5740400" y="2667000"/>
          <a:chExt cx="5060950" cy="3663950"/>
        </a:xfrm>
      </xdr:grpSpPr>
      <xdr:graphicFrame macro="">
        <xdr:nvGraphicFramePr>
          <xdr:cNvPr id="18" name="Chart 17">
            <a:extLst>
              <a:ext uri="{FF2B5EF4-FFF2-40B4-BE49-F238E27FC236}">
                <a16:creationId xmlns:a16="http://schemas.microsoft.com/office/drawing/2014/main" id="{975A0D86-98CB-4283-AB95-A152DC4EF77B}"/>
              </a:ext>
            </a:extLst>
          </xdr:cNvPr>
          <xdr:cNvGraphicFramePr>
            <a:graphicFrameLocks/>
          </xdr:cNvGraphicFramePr>
        </xdr:nvGraphicFramePr>
        <xdr:xfrm>
          <a:off x="5740400" y="2667000"/>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21" name="TextBox 20">
            <a:extLst>
              <a:ext uri="{FF2B5EF4-FFF2-40B4-BE49-F238E27FC236}">
                <a16:creationId xmlns:a16="http://schemas.microsoft.com/office/drawing/2014/main" id="{7DC909CD-5A65-4125-EA12-9B2B8519376B}"/>
              </a:ext>
            </a:extLst>
          </xdr:cNvPr>
          <xdr:cNvSpPr txBox="1"/>
        </xdr:nvSpPr>
        <xdr:spPr>
          <a:xfrm>
            <a:off x="6400800" y="5340350"/>
            <a:ext cx="4400550" cy="99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i="0">
                <a:solidFill>
                  <a:schemeClr val="accent1">
                    <a:lumMod val="60000"/>
                    <a:lumOff val="40000"/>
                  </a:schemeClr>
                </a:solidFill>
                <a:effectLst/>
                <a:latin typeface="+mn-lt"/>
                <a:ea typeface="+mn-ea"/>
                <a:cs typeface="+mn-cs"/>
              </a:rPr>
              <a:t>Fig 1.2</a:t>
            </a:r>
          </a:p>
          <a:p>
            <a:r>
              <a:rPr lang="en-US" sz="1000" b="0" i="0">
                <a:solidFill>
                  <a:schemeClr val="accent1">
                    <a:lumMod val="75000"/>
                  </a:schemeClr>
                </a:solidFill>
                <a:effectLst/>
                <a:latin typeface="+mn-lt"/>
                <a:ea typeface="+mn-ea"/>
                <a:cs typeface="+mn-cs"/>
              </a:rPr>
              <a:t>With a correlation of 0.98 rounded to 1, there is a perfect relationship between sales and cost—so as sales go up, costs rise proportionally as well. Our highest cost was recorded in January at $2.7 million.</a:t>
            </a:r>
            <a:endParaRPr lang="en-CY" sz="1000">
              <a:ln>
                <a:noFill/>
              </a:ln>
              <a:solidFill>
                <a:schemeClr val="accent1">
                  <a:lumMod val="75000"/>
                </a:schemeClr>
              </a:solidFill>
            </a:endParaRPr>
          </a:p>
        </xdr:txBody>
      </xdr:sp>
    </xdr:grpSp>
    <xdr:clientData/>
  </xdr:twoCellAnchor>
  <xdr:twoCellAnchor>
    <xdr:from>
      <xdr:col>0</xdr:col>
      <xdr:colOff>127000</xdr:colOff>
      <xdr:row>10</xdr:row>
      <xdr:rowOff>133350</xdr:rowOff>
    </xdr:from>
    <xdr:to>
      <xdr:col>2</xdr:col>
      <xdr:colOff>469900</xdr:colOff>
      <xdr:row>14</xdr:row>
      <xdr:rowOff>165100</xdr:rowOff>
    </xdr:to>
    <xdr:grpSp>
      <xdr:nvGrpSpPr>
        <xdr:cNvPr id="10" name="Group 9">
          <a:extLst>
            <a:ext uri="{FF2B5EF4-FFF2-40B4-BE49-F238E27FC236}">
              <a16:creationId xmlns:a16="http://schemas.microsoft.com/office/drawing/2014/main" id="{DA2C6329-B44F-F2D8-64F3-CF3F64028CC4}"/>
            </a:ext>
          </a:extLst>
        </xdr:cNvPr>
        <xdr:cNvGrpSpPr/>
      </xdr:nvGrpSpPr>
      <xdr:grpSpPr>
        <a:xfrm>
          <a:off x="127000" y="1974850"/>
          <a:ext cx="1562100" cy="768350"/>
          <a:chOff x="165100" y="1422400"/>
          <a:chExt cx="1562100" cy="768350"/>
        </a:xfrm>
      </xdr:grpSpPr>
      <xdr:grpSp>
        <xdr:nvGrpSpPr>
          <xdr:cNvPr id="15" name="Group 14">
            <a:extLst>
              <a:ext uri="{FF2B5EF4-FFF2-40B4-BE49-F238E27FC236}">
                <a16:creationId xmlns:a16="http://schemas.microsoft.com/office/drawing/2014/main" id="{A0A4AF43-5483-348B-47D9-356FE2D8644C}"/>
              </a:ext>
            </a:extLst>
          </xdr:cNvPr>
          <xdr:cNvGrpSpPr/>
        </xdr:nvGrpSpPr>
        <xdr:grpSpPr>
          <a:xfrm>
            <a:off x="190500" y="1727200"/>
            <a:ext cx="1536700" cy="463550"/>
            <a:chOff x="254000" y="1092200"/>
            <a:chExt cx="1536700" cy="463550"/>
          </a:xfrm>
        </xdr:grpSpPr>
        <xdr:sp macro="" textlink="">
          <xdr:nvSpPr>
            <xdr:cNvPr id="9" name="Rectangle: Rounded Corners 8">
              <a:extLst>
                <a:ext uri="{FF2B5EF4-FFF2-40B4-BE49-F238E27FC236}">
                  <a16:creationId xmlns:a16="http://schemas.microsoft.com/office/drawing/2014/main" id="{E1D1E23E-C720-B33B-8E5E-4FA11DA8962F}"/>
                </a:ext>
              </a:extLst>
            </xdr:cNvPr>
            <xdr:cNvSpPr/>
          </xdr:nvSpPr>
          <xdr:spPr>
            <a:xfrm>
              <a:off x="254000" y="1117600"/>
              <a:ext cx="1536700" cy="393700"/>
            </a:xfrm>
            <a:prstGeom prst="roundRect">
              <a:avLst/>
            </a:prstGeom>
            <a:solidFill>
              <a:schemeClr val="accent5">
                <a:lumMod val="75000"/>
              </a:schemeClr>
            </a:solidFill>
            <a:ln>
              <a:noFill/>
            </a:ln>
            <a:effectLst>
              <a:outerShdw blurRad="76200" dist="12700" dir="8100000" sy="-23000" kx="800400" algn="b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Y" sz="1100"/>
            </a:p>
          </xdr:txBody>
        </xdr:sp>
        <xdr:sp macro="" textlink="Pivot!B8">
          <xdr:nvSpPr>
            <xdr:cNvPr id="11" name="TextBox 10">
              <a:extLst>
                <a:ext uri="{FF2B5EF4-FFF2-40B4-BE49-F238E27FC236}">
                  <a16:creationId xmlns:a16="http://schemas.microsoft.com/office/drawing/2014/main" id="{1B0D4C4F-27DC-F088-1157-6B93C8E74377}"/>
                </a:ext>
              </a:extLst>
            </xdr:cNvPr>
            <xdr:cNvSpPr txBox="1"/>
          </xdr:nvSpPr>
          <xdr:spPr>
            <a:xfrm>
              <a:off x="850900" y="1212850"/>
              <a:ext cx="844550" cy="203200"/>
            </a:xfrm>
            <a:prstGeom prst="rect">
              <a:avLst/>
            </a:prstGeom>
            <a:solidFill>
              <a:schemeClr val="accent1">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accent1">
                      <a:lumMod val="50000"/>
                    </a:schemeClr>
                  </a:solidFill>
                  <a:latin typeface="Calibri"/>
                  <a:cs typeface="Calibri"/>
                </a:rPr>
                <a:t>      </a:t>
              </a:r>
              <a:fld id="{A10B6F0D-CAAA-4038-9FF5-DF17EF784986}" type="TxLink">
                <a:rPr lang="en-US" sz="1100" b="1" i="0" u="none" strike="noStrike">
                  <a:solidFill>
                    <a:schemeClr val="accent1">
                      <a:lumMod val="50000"/>
                    </a:schemeClr>
                  </a:solidFill>
                  <a:latin typeface="Calibri"/>
                  <a:cs typeface="Calibri"/>
                </a:rPr>
                <a:pPr/>
                <a:t>3.1M</a:t>
              </a:fld>
              <a:endParaRPr lang="en-CY" sz="1100" b="1">
                <a:solidFill>
                  <a:schemeClr val="accent1">
                    <a:lumMod val="50000"/>
                  </a:schemeClr>
                </a:solidFill>
              </a:endParaRPr>
            </a:p>
          </xdr:txBody>
        </xdr:sp>
        <xdr:pic>
          <xdr:nvPicPr>
            <xdr:cNvPr id="13" name="Graphic 12" descr="Box">
              <a:extLst>
                <a:ext uri="{FF2B5EF4-FFF2-40B4-BE49-F238E27FC236}">
                  <a16:creationId xmlns:a16="http://schemas.microsoft.com/office/drawing/2014/main" id="{8E6383E9-6251-FF7D-5A2F-463B16649D3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04800" y="1092200"/>
              <a:ext cx="524344" cy="463550"/>
            </a:xfrm>
            <a:prstGeom prst="rect">
              <a:avLst/>
            </a:prstGeom>
          </xdr:spPr>
        </xdr:pic>
      </xdr:grpSp>
      <xdr:sp macro="" textlink="">
        <xdr:nvSpPr>
          <xdr:cNvPr id="8" name="TextBox 7">
            <a:extLst>
              <a:ext uri="{FF2B5EF4-FFF2-40B4-BE49-F238E27FC236}">
                <a16:creationId xmlns:a16="http://schemas.microsoft.com/office/drawing/2014/main" id="{D0356B87-B93D-0956-3283-7144614D5F93}"/>
              </a:ext>
            </a:extLst>
          </xdr:cNvPr>
          <xdr:cNvSpPr txBox="1"/>
        </xdr:nvSpPr>
        <xdr:spPr>
          <a:xfrm>
            <a:off x="165100" y="1422400"/>
            <a:ext cx="15430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2"/>
                </a:solidFill>
              </a:rPr>
              <a:t>Number of Boxes Sold</a:t>
            </a:r>
            <a:endParaRPr lang="en-CY" sz="1100">
              <a:solidFill>
                <a:schemeClr val="tx2"/>
              </a:solidFill>
            </a:endParaRPr>
          </a:p>
        </xdr:txBody>
      </xdr:sp>
    </xdr:grpSp>
    <xdr:clientData/>
  </xdr:twoCellAnchor>
  <xdr:twoCellAnchor>
    <xdr:from>
      <xdr:col>0</xdr:col>
      <xdr:colOff>228600</xdr:colOff>
      <xdr:row>5</xdr:row>
      <xdr:rowOff>50800</xdr:rowOff>
    </xdr:from>
    <xdr:to>
      <xdr:col>2</xdr:col>
      <xdr:colOff>101600</xdr:colOff>
      <xdr:row>6</xdr:row>
      <xdr:rowOff>158750</xdr:rowOff>
    </xdr:to>
    <xdr:sp macro="" textlink="">
      <xdr:nvSpPr>
        <xdr:cNvPr id="12" name="TextBox 11">
          <a:extLst>
            <a:ext uri="{FF2B5EF4-FFF2-40B4-BE49-F238E27FC236}">
              <a16:creationId xmlns:a16="http://schemas.microsoft.com/office/drawing/2014/main" id="{12DEB3BF-4D19-8F32-1C46-352826CC6E80}"/>
            </a:ext>
          </a:extLst>
        </xdr:cNvPr>
        <xdr:cNvSpPr txBox="1"/>
      </xdr:nvSpPr>
      <xdr:spPr>
        <a:xfrm>
          <a:off x="228600" y="971550"/>
          <a:ext cx="10922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000" b="1" i="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2000" b="1" i="0">
              <a:solidFill>
                <a:schemeClr val="dk1"/>
              </a:solidFill>
              <a:effectLst/>
              <a:latin typeface="+mn-lt"/>
              <a:ea typeface="+mn-ea"/>
              <a:cs typeface="+mn-cs"/>
            </a:rPr>
            <a:t>$46.1M</a:t>
          </a:r>
          <a:endParaRPr lang="en-CY" sz="2000" b="1">
            <a:effectLst/>
          </a:endParaRPr>
        </a:p>
        <a:p>
          <a:endParaRPr lang="en-CY" sz="2000" b="1">
            <a:solidFill>
              <a:schemeClr val="tx2"/>
            </a:solidFill>
          </a:endParaRPr>
        </a:p>
      </xdr:txBody>
    </xdr:sp>
    <xdr:clientData/>
  </xdr:twoCellAnchor>
  <xdr:twoCellAnchor>
    <xdr:from>
      <xdr:col>4</xdr:col>
      <xdr:colOff>114300</xdr:colOff>
      <xdr:row>5</xdr:row>
      <xdr:rowOff>114300</xdr:rowOff>
    </xdr:from>
    <xdr:to>
      <xdr:col>6</xdr:col>
      <xdr:colOff>393700</xdr:colOff>
      <xdr:row>9</xdr:row>
      <xdr:rowOff>24432</xdr:rowOff>
    </xdr:to>
    <xdr:grpSp>
      <xdr:nvGrpSpPr>
        <xdr:cNvPr id="26" name="Group 25">
          <a:extLst>
            <a:ext uri="{FF2B5EF4-FFF2-40B4-BE49-F238E27FC236}">
              <a16:creationId xmlns:a16="http://schemas.microsoft.com/office/drawing/2014/main" id="{CAE95C36-FA2F-13EA-CACF-E0E2E6C2F908}"/>
            </a:ext>
          </a:extLst>
        </xdr:cNvPr>
        <xdr:cNvGrpSpPr/>
      </xdr:nvGrpSpPr>
      <xdr:grpSpPr>
        <a:xfrm>
          <a:off x="2552700" y="1035050"/>
          <a:ext cx="1498600" cy="646732"/>
          <a:chOff x="2565400" y="679450"/>
          <a:chExt cx="1498600" cy="646732"/>
        </a:xfrm>
      </xdr:grpSpPr>
      <xdr:sp macro="" textlink="Pivot!B26">
        <xdr:nvSpPr>
          <xdr:cNvPr id="24" name="TextBox 23">
            <a:extLst>
              <a:ext uri="{FF2B5EF4-FFF2-40B4-BE49-F238E27FC236}">
                <a16:creationId xmlns:a16="http://schemas.microsoft.com/office/drawing/2014/main" id="{1FE854DA-CD39-477C-5564-2116751F9F5A}"/>
              </a:ext>
            </a:extLst>
          </xdr:cNvPr>
          <xdr:cNvSpPr txBox="1"/>
        </xdr:nvSpPr>
        <xdr:spPr>
          <a:xfrm flipH="1">
            <a:off x="2578680" y="920750"/>
            <a:ext cx="1110670" cy="40543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00B201E-8E72-49CB-8B7A-69ECD4275F6E}" type="TxLink">
              <a:rPr lang="en-US" sz="2000" b="1" i="0" u="none" strike="noStrike">
                <a:solidFill>
                  <a:srgbClr val="002060"/>
                </a:solidFill>
                <a:latin typeface="Calibri"/>
                <a:cs typeface="Calibri"/>
              </a:rPr>
              <a:t>$6.65</a:t>
            </a:fld>
            <a:endParaRPr lang="en-CY" sz="2000" b="1">
              <a:solidFill>
                <a:srgbClr val="002060"/>
              </a:solidFill>
            </a:endParaRPr>
          </a:p>
        </xdr:txBody>
      </xdr:sp>
      <xdr:sp macro="" textlink="">
        <xdr:nvSpPr>
          <xdr:cNvPr id="25" name="TextBox 24">
            <a:extLst>
              <a:ext uri="{FF2B5EF4-FFF2-40B4-BE49-F238E27FC236}">
                <a16:creationId xmlns:a16="http://schemas.microsoft.com/office/drawing/2014/main" id="{64FE0092-4684-D545-FE8E-D74C101A73A8}"/>
              </a:ext>
            </a:extLst>
          </xdr:cNvPr>
          <xdr:cNvSpPr txBox="1"/>
        </xdr:nvSpPr>
        <xdr:spPr>
          <a:xfrm>
            <a:off x="2565400" y="679450"/>
            <a:ext cx="14986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2"/>
                </a:solidFill>
              </a:rPr>
              <a:t>Average Cost Per  Box</a:t>
            </a:r>
            <a:endParaRPr lang="en-CY" sz="1100">
              <a:solidFill>
                <a:schemeClr val="tx2"/>
              </a:solidFill>
            </a:endParaRPr>
          </a:p>
        </xdr:txBody>
      </xdr:sp>
    </xdr:grpSp>
    <xdr:clientData/>
  </xdr:twoCellAnchor>
  <xdr:twoCellAnchor>
    <xdr:from>
      <xdr:col>4</xdr:col>
      <xdr:colOff>184150</xdr:colOff>
      <xdr:row>11</xdr:row>
      <xdr:rowOff>12700</xdr:rowOff>
    </xdr:from>
    <xdr:to>
      <xdr:col>6</xdr:col>
      <xdr:colOff>463550</xdr:colOff>
      <xdr:row>14</xdr:row>
      <xdr:rowOff>106982</xdr:rowOff>
    </xdr:to>
    <xdr:grpSp>
      <xdr:nvGrpSpPr>
        <xdr:cNvPr id="27" name="Group 26">
          <a:extLst>
            <a:ext uri="{FF2B5EF4-FFF2-40B4-BE49-F238E27FC236}">
              <a16:creationId xmlns:a16="http://schemas.microsoft.com/office/drawing/2014/main" id="{15949AF7-35D9-44C3-85AF-0EE8FBBF877A}"/>
            </a:ext>
          </a:extLst>
        </xdr:cNvPr>
        <xdr:cNvGrpSpPr/>
      </xdr:nvGrpSpPr>
      <xdr:grpSpPr>
        <a:xfrm>
          <a:off x="2622550" y="2038350"/>
          <a:ext cx="1498600" cy="646732"/>
          <a:chOff x="2565400" y="679450"/>
          <a:chExt cx="1498600" cy="646732"/>
        </a:xfrm>
      </xdr:grpSpPr>
      <xdr:sp macro="" textlink="Pivot!B23">
        <xdr:nvSpPr>
          <xdr:cNvPr id="28" name="TextBox 27">
            <a:extLst>
              <a:ext uri="{FF2B5EF4-FFF2-40B4-BE49-F238E27FC236}">
                <a16:creationId xmlns:a16="http://schemas.microsoft.com/office/drawing/2014/main" id="{56E30FF0-A4AB-E0C9-7142-251A85A134DF}"/>
              </a:ext>
            </a:extLst>
          </xdr:cNvPr>
          <xdr:cNvSpPr txBox="1"/>
        </xdr:nvSpPr>
        <xdr:spPr>
          <a:xfrm flipH="1">
            <a:off x="2578680" y="920750"/>
            <a:ext cx="1110670" cy="40543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B26CC6F-B210-4388-9B8B-1BCF89E4B17C}" type="TxLink">
              <a:rPr lang="en-US" sz="2000" b="1" i="0" u="none" strike="noStrike">
                <a:solidFill>
                  <a:srgbClr val="002060"/>
                </a:solidFill>
                <a:latin typeface="Calibri"/>
                <a:cs typeface="Calibri"/>
              </a:rPr>
              <a:t>22</a:t>
            </a:fld>
            <a:endParaRPr lang="en-CY" sz="4000" b="1">
              <a:solidFill>
                <a:srgbClr val="002060"/>
              </a:solidFill>
            </a:endParaRPr>
          </a:p>
        </xdr:txBody>
      </xdr:sp>
      <xdr:sp macro="" textlink="">
        <xdr:nvSpPr>
          <xdr:cNvPr id="29" name="TextBox 28">
            <a:extLst>
              <a:ext uri="{FF2B5EF4-FFF2-40B4-BE49-F238E27FC236}">
                <a16:creationId xmlns:a16="http://schemas.microsoft.com/office/drawing/2014/main" id="{D47D36E3-056A-4DF9-4693-B40EF07343BC}"/>
              </a:ext>
            </a:extLst>
          </xdr:cNvPr>
          <xdr:cNvSpPr txBox="1"/>
        </xdr:nvSpPr>
        <xdr:spPr>
          <a:xfrm>
            <a:off x="2565400" y="679450"/>
            <a:ext cx="14986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2"/>
                </a:solidFill>
              </a:rPr>
              <a:t>Product Type</a:t>
            </a:r>
            <a:endParaRPr lang="en-CY" sz="1100">
              <a:solidFill>
                <a:schemeClr val="tx2"/>
              </a:solidFill>
            </a:endParaRPr>
          </a:p>
        </xdr:txBody>
      </xdr:sp>
    </xdr:grpSp>
    <xdr:clientData/>
  </xdr:twoCellAnchor>
  <xdr:twoCellAnchor>
    <xdr:from>
      <xdr:col>1</xdr:col>
      <xdr:colOff>50800</xdr:colOff>
      <xdr:row>35</xdr:row>
      <xdr:rowOff>133350</xdr:rowOff>
    </xdr:from>
    <xdr:to>
      <xdr:col>8</xdr:col>
      <xdr:colOff>355600</xdr:colOff>
      <xdr:row>50</xdr:row>
      <xdr:rowOff>25400</xdr:rowOff>
    </xdr:to>
    <xdr:grpSp>
      <xdr:nvGrpSpPr>
        <xdr:cNvPr id="33" name="Group 32">
          <a:extLst>
            <a:ext uri="{FF2B5EF4-FFF2-40B4-BE49-F238E27FC236}">
              <a16:creationId xmlns:a16="http://schemas.microsoft.com/office/drawing/2014/main" id="{62E12F75-2E65-481D-7F68-22A12D646AF9}"/>
            </a:ext>
          </a:extLst>
        </xdr:cNvPr>
        <xdr:cNvGrpSpPr/>
      </xdr:nvGrpSpPr>
      <xdr:grpSpPr>
        <a:xfrm>
          <a:off x="660400" y="6578600"/>
          <a:ext cx="4572000" cy="2654300"/>
          <a:chOff x="609600" y="6261100"/>
          <a:chExt cx="4572000" cy="2654300"/>
        </a:xfrm>
      </xdr:grpSpPr>
      <xdr:graphicFrame macro="">
        <xdr:nvGraphicFramePr>
          <xdr:cNvPr id="31" name="Chart 30">
            <a:extLst>
              <a:ext uri="{FF2B5EF4-FFF2-40B4-BE49-F238E27FC236}">
                <a16:creationId xmlns:a16="http://schemas.microsoft.com/office/drawing/2014/main" id="{889ACDB0-88AC-4D1D-BA4C-7AF38BA07E1F}"/>
              </a:ext>
            </a:extLst>
          </xdr:cNvPr>
          <xdr:cNvGraphicFramePr>
            <a:graphicFrameLocks/>
          </xdr:cNvGraphicFramePr>
        </xdr:nvGraphicFramePr>
        <xdr:xfrm>
          <a:off x="609600" y="6261100"/>
          <a:ext cx="4572000" cy="192405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32" name="TextBox 31">
            <a:extLst>
              <a:ext uri="{FF2B5EF4-FFF2-40B4-BE49-F238E27FC236}">
                <a16:creationId xmlns:a16="http://schemas.microsoft.com/office/drawing/2014/main" id="{5113A537-AC19-8099-CC8A-B6F7FA6A2F53}"/>
              </a:ext>
            </a:extLst>
          </xdr:cNvPr>
          <xdr:cNvSpPr txBox="1"/>
        </xdr:nvSpPr>
        <xdr:spPr>
          <a:xfrm>
            <a:off x="647700" y="8140700"/>
            <a:ext cx="4089400" cy="774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rgbClr val="0070C0"/>
                </a:solidFill>
              </a:rPr>
              <a:t>Fig 1.3</a:t>
            </a:r>
          </a:p>
          <a:p>
            <a:r>
              <a:rPr lang="en-US" sz="1000">
                <a:solidFill>
                  <a:srgbClr val="002060"/>
                </a:solidFill>
              </a:rPr>
              <a:t>Sales distribution by region, indicating APAC as the top-performing region with $15.3M in sales, significantly outperforming other regions which ranged between $7.5M and $7.9M.</a:t>
            </a:r>
            <a:endParaRPr lang="en-CY" sz="1000">
              <a:solidFill>
                <a:srgbClr val="002060"/>
              </a:solidFill>
            </a:endParaRPr>
          </a:p>
        </xdr:txBody>
      </xdr:sp>
    </xdr:grpSp>
    <xdr:clientData/>
  </xdr:twoCellAnchor>
  <xdr:twoCellAnchor>
    <xdr:from>
      <xdr:col>10</xdr:col>
      <xdr:colOff>349250</xdr:colOff>
      <xdr:row>35</xdr:row>
      <xdr:rowOff>25400</xdr:rowOff>
    </xdr:from>
    <xdr:to>
      <xdr:col>17</xdr:col>
      <xdr:colOff>260350</xdr:colOff>
      <xdr:row>47</xdr:row>
      <xdr:rowOff>107950</xdr:rowOff>
    </xdr:to>
    <xdr:graphicFrame macro="">
      <xdr:nvGraphicFramePr>
        <xdr:cNvPr id="34" name="Chart 33">
          <a:extLst>
            <a:ext uri="{FF2B5EF4-FFF2-40B4-BE49-F238E27FC236}">
              <a16:creationId xmlns:a16="http://schemas.microsoft.com/office/drawing/2014/main" id="{8455F9FD-2DD3-466B-9DD2-F8C306D723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539750</xdr:colOff>
      <xdr:row>47</xdr:row>
      <xdr:rowOff>38100</xdr:rowOff>
    </xdr:from>
    <xdr:to>
      <xdr:col>17</xdr:col>
      <xdr:colOff>196850</xdr:colOff>
      <xdr:row>50</xdr:row>
      <xdr:rowOff>82550</xdr:rowOff>
    </xdr:to>
    <xdr:sp macro="" textlink="">
      <xdr:nvSpPr>
        <xdr:cNvPr id="35" name="TextBox 34">
          <a:extLst>
            <a:ext uri="{FF2B5EF4-FFF2-40B4-BE49-F238E27FC236}">
              <a16:creationId xmlns:a16="http://schemas.microsoft.com/office/drawing/2014/main" id="{CE41F609-AAB4-84C3-4BE3-33B3841A901F}"/>
            </a:ext>
          </a:extLst>
        </xdr:cNvPr>
        <xdr:cNvSpPr txBox="1"/>
      </xdr:nvSpPr>
      <xdr:spPr>
        <a:xfrm>
          <a:off x="6635750" y="8693150"/>
          <a:ext cx="3924300" cy="596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rgbClr val="0070C0"/>
              </a:solidFill>
            </a:rPr>
            <a:t>Fig 1.4</a:t>
          </a:r>
        </a:p>
        <a:p>
          <a:r>
            <a:rPr lang="en-US" sz="1050">
              <a:solidFill>
                <a:srgbClr val="002060"/>
              </a:solidFill>
            </a:rPr>
            <a:t>'Bars' significantly outperformed other categories with $23.2M in sales, followed by 'Bites' at $14.6M and 'Other' at $8.2M.</a:t>
          </a:r>
          <a:endParaRPr lang="en-CY" sz="1050">
            <a:solidFill>
              <a:srgbClr val="002060"/>
            </a:solidFill>
          </a:endParaRPr>
        </a:p>
      </xdr:txBody>
    </xdr:sp>
    <xdr:clientData/>
  </xdr:twoCellAnchor>
  <xdr:twoCellAnchor editAs="oneCell">
    <xdr:from>
      <xdr:col>7</xdr:col>
      <xdr:colOff>463550</xdr:colOff>
      <xdr:row>6</xdr:row>
      <xdr:rowOff>6351</xdr:rowOff>
    </xdr:from>
    <xdr:to>
      <xdr:col>10</xdr:col>
      <xdr:colOff>577850</xdr:colOff>
      <xdr:row>8</xdr:row>
      <xdr:rowOff>31750</xdr:rowOff>
    </xdr:to>
    <mc:AlternateContent xmlns:mc="http://schemas.openxmlformats.org/markup-compatibility/2006">
      <mc:Choice xmlns:a14="http://schemas.microsoft.com/office/drawing/2010/main" Requires="a14">
        <xdr:graphicFrame macro="">
          <xdr:nvGraphicFramePr>
            <xdr:cNvPr id="37" name="Category">
              <a:extLst>
                <a:ext uri="{FF2B5EF4-FFF2-40B4-BE49-F238E27FC236}">
                  <a16:creationId xmlns:a16="http://schemas.microsoft.com/office/drawing/2014/main" id="{47CCEBC8-DA84-BCE0-0BCD-12DCBD62AC0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730750" y="1111251"/>
              <a:ext cx="1943100" cy="393699"/>
            </a:xfrm>
            <a:prstGeom prst="rect">
              <a:avLst/>
            </a:prstGeom>
            <a:solidFill>
              <a:prstClr val="white"/>
            </a:solidFill>
            <a:ln w="1">
              <a:solidFill>
                <a:prstClr val="green"/>
              </a:solidFill>
            </a:ln>
          </xdr:spPr>
          <xdr:txBody>
            <a:bodyPr vertOverflow="clip" horzOverflow="clip"/>
            <a:lstStyle/>
            <a:p>
              <a:r>
                <a:rPr lang="en-C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501650</xdr:colOff>
      <xdr:row>9</xdr:row>
      <xdr:rowOff>165101</xdr:rowOff>
    </xdr:from>
    <xdr:to>
      <xdr:col>10</xdr:col>
      <xdr:colOff>501650</xdr:colOff>
      <xdr:row>11</xdr:row>
      <xdr:rowOff>171450</xdr:rowOff>
    </xdr:to>
    <mc:AlternateContent xmlns:mc="http://schemas.openxmlformats.org/markup-compatibility/2006">
      <mc:Choice xmlns:a14="http://schemas.microsoft.com/office/drawing/2010/main" Requires="a14">
        <xdr:graphicFrame macro="">
          <xdr:nvGraphicFramePr>
            <xdr:cNvPr id="38" name="Year">
              <a:extLst>
                <a:ext uri="{FF2B5EF4-FFF2-40B4-BE49-F238E27FC236}">
                  <a16:creationId xmlns:a16="http://schemas.microsoft.com/office/drawing/2014/main" id="{DDF2064D-4A1E-9A09-B5DB-AF28B52FB6C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768850" y="1822451"/>
              <a:ext cx="1828800" cy="374649"/>
            </a:xfrm>
            <a:prstGeom prst="rect">
              <a:avLst/>
            </a:prstGeom>
            <a:solidFill>
              <a:prstClr val="white"/>
            </a:solidFill>
            <a:ln w="1">
              <a:solidFill>
                <a:prstClr val="green"/>
              </a:solidFill>
            </a:ln>
          </xdr:spPr>
          <xdr:txBody>
            <a:bodyPr vertOverflow="clip" horzOverflow="clip"/>
            <a:lstStyle/>
            <a:p>
              <a:r>
                <a:rPr lang="en-C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69850</xdr:colOff>
      <xdr:row>0</xdr:row>
      <xdr:rowOff>88900</xdr:rowOff>
    </xdr:from>
    <xdr:to>
      <xdr:col>8</xdr:col>
      <xdr:colOff>165100</xdr:colOff>
      <xdr:row>2</xdr:row>
      <xdr:rowOff>50800</xdr:rowOff>
    </xdr:to>
    <xdr:sp macro="" textlink="">
      <xdr:nvSpPr>
        <xdr:cNvPr id="39" name="TextBox 38">
          <a:extLst>
            <a:ext uri="{FF2B5EF4-FFF2-40B4-BE49-F238E27FC236}">
              <a16:creationId xmlns:a16="http://schemas.microsoft.com/office/drawing/2014/main" id="{1C62A634-6E8E-F15A-7BD2-0AF2BAEDC7E3}"/>
            </a:ext>
          </a:extLst>
        </xdr:cNvPr>
        <xdr:cNvSpPr txBox="1"/>
      </xdr:nvSpPr>
      <xdr:spPr>
        <a:xfrm>
          <a:off x="69850" y="88900"/>
          <a:ext cx="49720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0070C0"/>
              </a:solidFill>
            </a:rPr>
            <a:t>SALES PERFORMANCE AND PREDICTIONS</a:t>
          </a:r>
          <a:endParaRPr lang="en-CY" sz="2000" b="1">
            <a:solidFill>
              <a:srgbClr val="0070C0"/>
            </a:solidFill>
          </a:endParaRPr>
        </a:p>
      </xdr:txBody>
    </xdr:sp>
    <xdr:clientData/>
  </xdr:twoCellAnchor>
  <xdr:twoCellAnchor>
    <xdr:from>
      <xdr:col>0</xdr:col>
      <xdr:colOff>107950</xdr:colOff>
      <xdr:row>2</xdr:row>
      <xdr:rowOff>38100</xdr:rowOff>
    </xdr:from>
    <xdr:to>
      <xdr:col>6</xdr:col>
      <xdr:colOff>450850</xdr:colOff>
      <xdr:row>3</xdr:row>
      <xdr:rowOff>158750</xdr:rowOff>
    </xdr:to>
    <xdr:sp macro="" textlink="">
      <xdr:nvSpPr>
        <xdr:cNvPr id="42" name="TextBox 41">
          <a:extLst>
            <a:ext uri="{FF2B5EF4-FFF2-40B4-BE49-F238E27FC236}">
              <a16:creationId xmlns:a16="http://schemas.microsoft.com/office/drawing/2014/main" id="{B015295B-7FC4-CCB7-47FB-28116CD23E45}"/>
            </a:ext>
          </a:extLst>
        </xdr:cNvPr>
        <xdr:cNvSpPr txBox="1"/>
      </xdr:nvSpPr>
      <xdr:spPr>
        <a:xfrm>
          <a:off x="107950" y="406400"/>
          <a:ext cx="4000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rgbClr val="0070C0"/>
              </a:solidFill>
            </a:rPr>
            <a:t>Vertex Goods Co.</a:t>
          </a:r>
          <a:endParaRPr lang="en-CY" sz="1400" b="0">
            <a:solidFill>
              <a:srgbClr val="0070C0"/>
            </a:solidFill>
          </a:endParaRPr>
        </a:p>
      </xdr:txBody>
    </xdr:sp>
    <xdr:clientData/>
  </xdr:twoCellAnchor>
  <xdr:twoCellAnchor>
    <xdr:from>
      <xdr:col>0</xdr:col>
      <xdr:colOff>165100</xdr:colOff>
      <xdr:row>5</xdr:row>
      <xdr:rowOff>88900</xdr:rowOff>
    </xdr:from>
    <xdr:to>
      <xdr:col>2</xdr:col>
      <xdr:colOff>419100</xdr:colOff>
      <xdr:row>9</xdr:row>
      <xdr:rowOff>38100</xdr:rowOff>
    </xdr:to>
    <xdr:grpSp>
      <xdr:nvGrpSpPr>
        <xdr:cNvPr id="46" name="Group 45">
          <a:extLst>
            <a:ext uri="{FF2B5EF4-FFF2-40B4-BE49-F238E27FC236}">
              <a16:creationId xmlns:a16="http://schemas.microsoft.com/office/drawing/2014/main" id="{F4F5140E-27B8-581A-A9CF-1EFE12187F20}"/>
            </a:ext>
          </a:extLst>
        </xdr:cNvPr>
        <xdr:cNvGrpSpPr/>
      </xdr:nvGrpSpPr>
      <xdr:grpSpPr>
        <a:xfrm>
          <a:off x="165100" y="1009650"/>
          <a:ext cx="1473200" cy="685800"/>
          <a:chOff x="165100" y="1047750"/>
          <a:chExt cx="1473200" cy="685800"/>
        </a:xfrm>
      </xdr:grpSpPr>
      <xdr:sp macro="" textlink="Pivot!B4">
        <xdr:nvSpPr>
          <xdr:cNvPr id="44" name="TextBox 43">
            <a:extLst>
              <a:ext uri="{FF2B5EF4-FFF2-40B4-BE49-F238E27FC236}">
                <a16:creationId xmlns:a16="http://schemas.microsoft.com/office/drawing/2014/main" id="{7589BAF9-E287-BB78-E372-70CDFBDE9856}"/>
              </a:ext>
            </a:extLst>
          </xdr:cNvPr>
          <xdr:cNvSpPr txBox="1"/>
        </xdr:nvSpPr>
        <xdr:spPr>
          <a:xfrm>
            <a:off x="190500" y="1301750"/>
            <a:ext cx="14478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E1D8D6-5CBE-4CAB-85C1-81EB51394CAD}" type="TxLink">
              <a:rPr lang="en-US" sz="2400" b="1" i="0" u="none" strike="noStrike">
                <a:solidFill>
                  <a:srgbClr val="002060"/>
                </a:solidFill>
                <a:latin typeface="Calibri"/>
                <a:cs typeface="Calibri"/>
              </a:rPr>
              <a:t>$46.1M</a:t>
            </a:fld>
            <a:endParaRPr lang="en-CY" sz="2400" b="1">
              <a:solidFill>
                <a:srgbClr val="002060"/>
              </a:solidFill>
            </a:endParaRPr>
          </a:p>
        </xdr:txBody>
      </xdr:sp>
      <xdr:sp macro="" textlink="">
        <xdr:nvSpPr>
          <xdr:cNvPr id="45" name="TextBox 44">
            <a:extLst>
              <a:ext uri="{FF2B5EF4-FFF2-40B4-BE49-F238E27FC236}">
                <a16:creationId xmlns:a16="http://schemas.microsoft.com/office/drawing/2014/main" id="{22450B9B-B44E-8587-3D4F-38FFDACE63FC}"/>
              </a:ext>
            </a:extLst>
          </xdr:cNvPr>
          <xdr:cNvSpPr txBox="1"/>
        </xdr:nvSpPr>
        <xdr:spPr>
          <a:xfrm>
            <a:off x="165100" y="10477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5">
                    <a:lumMod val="50000"/>
                  </a:schemeClr>
                </a:solidFill>
              </a:rPr>
              <a:t>Total</a:t>
            </a:r>
            <a:r>
              <a:rPr lang="en-US" sz="1200" baseline="0">
                <a:solidFill>
                  <a:schemeClr val="accent5">
                    <a:lumMod val="50000"/>
                  </a:schemeClr>
                </a:solidFill>
              </a:rPr>
              <a:t> Revenue</a:t>
            </a:r>
            <a:endParaRPr lang="en-CY" sz="1200">
              <a:solidFill>
                <a:schemeClr val="accent5">
                  <a:lumMod val="50000"/>
                </a:schemeClr>
              </a:solidFill>
            </a:endParaRPr>
          </a:p>
        </xdr:txBody>
      </xdr:sp>
    </xdr:grpSp>
    <xdr:clientData/>
  </xdr:twoCellAnchor>
  <xdr:twoCellAnchor editAs="oneCell">
    <xdr:from>
      <xdr:col>7</xdr:col>
      <xdr:colOff>323850</xdr:colOff>
      <xdr:row>0</xdr:row>
      <xdr:rowOff>158750</xdr:rowOff>
    </xdr:from>
    <xdr:to>
      <xdr:col>8</xdr:col>
      <xdr:colOff>361950</xdr:colOff>
      <xdr:row>2</xdr:row>
      <xdr:rowOff>127000</xdr:rowOff>
    </xdr:to>
    <xdr:pic>
      <xdr:nvPicPr>
        <xdr:cNvPr id="48" name="Picture 47" descr="12,400+ 3d Box Logo Stock Illustrations ...">
          <a:extLst>
            <a:ext uri="{FF2B5EF4-FFF2-40B4-BE49-F238E27FC236}">
              <a16:creationId xmlns:a16="http://schemas.microsoft.com/office/drawing/2014/main" id="{93C7F964-F0FC-F360-BFE6-3BEB6552DA7C}"/>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4591050" y="158750"/>
          <a:ext cx="647700" cy="336550"/>
        </a:xfrm>
        <a:prstGeom prst="rect">
          <a:avLst/>
        </a:prstGeom>
        <a:noFill/>
        <a:ln>
          <a:noFill/>
        </a:ln>
        <a:effectLst>
          <a:outerShdw blurRad="508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57150</xdr:colOff>
      <xdr:row>9</xdr:row>
      <xdr:rowOff>139700</xdr:rowOff>
    </xdr:from>
    <xdr:to>
      <xdr:col>0</xdr:col>
      <xdr:colOff>95250</xdr:colOff>
      <xdr:row>9</xdr:row>
      <xdr:rowOff>139700</xdr:rowOff>
    </xdr:to>
    <xdr:cxnSp macro="">
      <xdr:nvCxnSpPr>
        <xdr:cNvPr id="52" name="Straight Connector 51">
          <a:extLst>
            <a:ext uri="{FF2B5EF4-FFF2-40B4-BE49-F238E27FC236}">
              <a16:creationId xmlns:a16="http://schemas.microsoft.com/office/drawing/2014/main" id="{B701A5D1-CBCD-A3F6-64F2-E23B9FCE7E71}"/>
            </a:ext>
          </a:extLst>
        </xdr:cNvPr>
        <xdr:cNvCxnSpPr/>
      </xdr:nvCxnSpPr>
      <xdr:spPr>
        <a:xfrm>
          <a:off x="57150" y="1797050"/>
          <a:ext cx="381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190500</xdr:colOff>
      <xdr:row>9</xdr:row>
      <xdr:rowOff>101600</xdr:rowOff>
    </xdr:from>
    <xdr:to>
      <xdr:col>7</xdr:col>
      <xdr:colOff>152400</xdr:colOff>
      <xdr:row>9</xdr:row>
      <xdr:rowOff>146050</xdr:rowOff>
    </xdr:to>
    <xdr:cxnSp macro="">
      <xdr:nvCxnSpPr>
        <xdr:cNvPr id="54" name="Straight Connector 53">
          <a:extLst>
            <a:ext uri="{FF2B5EF4-FFF2-40B4-BE49-F238E27FC236}">
              <a16:creationId xmlns:a16="http://schemas.microsoft.com/office/drawing/2014/main" id="{2E9BFE36-FABE-6C35-B445-B5DADC32E513}"/>
            </a:ext>
          </a:extLst>
        </xdr:cNvPr>
        <xdr:cNvCxnSpPr/>
      </xdr:nvCxnSpPr>
      <xdr:spPr>
        <a:xfrm flipV="1">
          <a:off x="190500" y="1758950"/>
          <a:ext cx="4229100" cy="444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311150</xdr:colOff>
      <xdr:row>5</xdr:row>
      <xdr:rowOff>44450</xdr:rowOff>
    </xdr:from>
    <xdr:to>
      <xdr:col>3</xdr:col>
      <xdr:colOff>355600</xdr:colOff>
      <xdr:row>14</xdr:row>
      <xdr:rowOff>158750</xdr:rowOff>
    </xdr:to>
    <xdr:cxnSp macro="">
      <xdr:nvCxnSpPr>
        <xdr:cNvPr id="56" name="Straight Connector 55">
          <a:extLst>
            <a:ext uri="{FF2B5EF4-FFF2-40B4-BE49-F238E27FC236}">
              <a16:creationId xmlns:a16="http://schemas.microsoft.com/office/drawing/2014/main" id="{83615CC9-E781-E9D7-9DF8-E4F2539E8BBA}"/>
            </a:ext>
          </a:extLst>
        </xdr:cNvPr>
        <xdr:cNvCxnSpPr/>
      </xdr:nvCxnSpPr>
      <xdr:spPr>
        <a:xfrm flipH="1">
          <a:off x="2139950" y="965200"/>
          <a:ext cx="44450" cy="17716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323850</xdr:colOff>
      <xdr:row>14</xdr:row>
      <xdr:rowOff>57150</xdr:rowOff>
    </xdr:from>
    <xdr:to>
      <xdr:col>8</xdr:col>
      <xdr:colOff>387350</xdr:colOff>
      <xdr:row>54</xdr:row>
      <xdr:rowOff>165100</xdr:rowOff>
    </xdr:to>
    <xdr:cxnSp macro="">
      <xdr:nvCxnSpPr>
        <xdr:cNvPr id="58" name="Straight Connector 57">
          <a:extLst>
            <a:ext uri="{FF2B5EF4-FFF2-40B4-BE49-F238E27FC236}">
              <a16:creationId xmlns:a16="http://schemas.microsoft.com/office/drawing/2014/main" id="{37AFFC88-B267-AEA8-8377-4D2423DF15FB}"/>
            </a:ext>
          </a:extLst>
        </xdr:cNvPr>
        <xdr:cNvCxnSpPr/>
      </xdr:nvCxnSpPr>
      <xdr:spPr>
        <a:xfrm>
          <a:off x="5200650" y="2635250"/>
          <a:ext cx="63500" cy="7473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514350</xdr:colOff>
      <xdr:row>34</xdr:row>
      <xdr:rowOff>69850</xdr:rowOff>
    </xdr:from>
    <xdr:to>
      <xdr:col>18</xdr:col>
      <xdr:colOff>171450</xdr:colOff>
      <xdr:row>35</xdr:row>
      <xdr:rowOff>44450</xdr:rowOff>
    </xdr:to>
    <xdr:cxnSp macro="">
      <xdr:nvCxnSpPr>
        <xdr:cNvPr id="65" name="Straight Connector 64">
          <a:extLst>
            <a:ext uri="{FF2B5EF4-FFF2-40B4-BE49-F238E27FC236}">
              <a16:creationId xmlns:a16="http://schemas.microsoft.com/office/drawing/2014/main" id="{8255233F-0C71-A615-8D67-318A7ECE2A4A}"/>
            </a:ext>
          </a:extLst>
        </xdr:cNvPr>
        <xdr:cNvCxnSpPr/>
      </xdr:nvCxnSpPr>
      <xdr:spPr>
        <a:xfrm flipV="1">
          <a:off x="514350" y="6330950"/>
          <a:ext cx="10629900" cy="1587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c:userShapes xmlns:c="http://schemas.openxmlformats.org/drawingml/2006/chart">
  <cdr:relSizeAnchor xmlns:cdr="http://schemas.openxmlformats.org/drawingml/2006/chartDrawing">
    <cdr:from>
      <cdr:x>0.4625</cdr:x>
      <cdr:y>0.13426</cdr:y>
    </cdr:from>
    <cdr:to>
      <cdr:x>0.56389</cdr:x>
      <cdr:y>0.21528</cdr:y>
    </cdr:to>
    <cdr:sp macro="" textlink="Pivot!$F$2">
      <cdr:nvSpPr>
        <cdr:cNvPr id="3" name="TextBox 2">
          <a:extLst xmlns:a="http://schemas.openxmlformats.org/drawingml/2006/main">
            <a:ext uri="{FF2B5EF4-FFF2-40B4-BE49-F238E27FC236}">
              <a16:creationId xmlns:a16="http://schemas.microsoft.com/office/drawing/2014/main" id="{5B99B8D7-8298-C3BB-9E0F-AC66D84CDC4B}"/>
            </a:ext>
          </a:extLst>
        </cdr:cNvPr>
        <cdr:cNvSpPr txBox="1"/>
      </cdr:nvSpPr>
      <cdr:spPr>
        <a:xfrm xmlns:a="http://schemas.openxmlformats.org/drawingml/2006/main">
          <a:off x="2114550" y="368300"/>
          <a:ext cx="463550" cy="2222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C685112B-48CE-46C9-A6D4-813A1D6ECA59}" type="TxLink">
            <a:rPr lang="en-US" sz="900" b="0" i="0" u="none" strike="noStrike" kern="1200">
              <a:solidFill>
                <a:schemeClr val="accent1">
                  <a:lumMod val="75000"/>
                </a:schemeClr>
              </a:solidFill>
              <a:latin typeface="Calibri"/>
              <a:cs typeface="Calibri"/>
            </a:rPr>
            <a:pPr/>
            <a:t>0.97</a:t>
          </a:fld>
          <a:endParaRPr lang="en-CY" sz="900" kern="1200">
            <a:solidFill>
              <a:schemeClr val="accent1">
                <a:lumMod val="75000"/>
              </a:schemeClr>
            </a:solidFill>
          </a:endParaRPr>
        </a:p>
      </cdr:txBody>
    </cdr:sp>
  </cdr:relSizeAnchor>
  <cdr:relSizeAnchor xmlns:cdr="http://schemas.openxmlformats.org/drawingml/2006/chartDrawing">
    <cdr:from>
      <cdr:x>0.53194</cdr:x>
      <cdr:y>0.14352</cdr:y>
    </cdr:from>
    <cdr:to>
      <cdr:x>0.70556</cdr:x>
      <cdr:y>0.22685</cdr:y>
    </cdr:to>
    <cdr:sp macro="" textlink="">
      <cdr:nvSpPr>
        <cdr:cNvPr id="4" name="TextBox 3">
          <a:extLst xmlns:a="http://schemas.openxmlformats.org/drawingml/2006/main">
            <a:ext uri="{FF2B5EF4-FFF2-40B4-BE49-F238E27FC236}">
              <a16:creationId xmlns:a16="http://schemas.microsoft.com/office/drawing/2014/main" id="{70D5BB25-0784-8C19-B3BE-B86FD64B800A}"/>
            </a:ext>
          </a:extLst>
        </cdr:cNvPr>
        <cdr:cNvSpPr txBox="1"/>
      </cdr:nvSpPr>
      <cdr:spPr>
        <a:xfrm xmlns:a="http://schemas.openxmlformats.org/drawingml/2006/main">
          <a:off x="2432050" y="393700"/>
          <a:ext cx="79375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kern="1200"/>
            <a:t>CORREL</a:t>
          </a:r>
          <a:endParaRPr lang="en-CY" sz="800" kern="1200"/>
        </a:p>
      </cdr:txBody>
    </cdr:sp>
  </cdr:relSizeAnchor>
</c:userShapes>
</file>

<file path=xl/drawings/drawing3.xml><?xml version="1.0" encoding="utf-8"?>
<c:userShapes xmlns:c="http://schemas.openxmlformats.org/drawingml/2006/chart">
  <cdr:relSizeAnchor xmlns:cdr="http://schemas.openxmlformats.org/drawingml/2006/chartDrawing">
    <cdr:from>
      <cdr:x>0.4625</cdr:x>
      <cdr:y>0.13426</cdr:y>
    </cdr:from>
    <cdr:to>
      <cdr:x>0.56389</cdr:x>
      <cdr:y>0.21528</cdr:y>
    </cdr:to>
    <cdr:sp macro="" textlink="Pivot!$F$17">
      <cdr:nvSpPr>
        <cdr:cNvPr id="6" name="TextBox 2">
          <a:extLst xmlns:a="http://schemas.openxmlformats.org/drawingml/2006/main">
            <a:ext uri="{FF2B5EF4-FFF2-40B4-BE49-F238E27FC236}">
              <a16:creationId xmlns:a16="http://schemas.microsoft.com/office/drawing/2014/main" id="{5B99B8D7-8298-C3BB-9E0F-AC66D84CDC4B}"/>
            </a:ext>
          </a:extLst>
        </cdr:cNvPr>
        <cdr:cNvSpPr txBox="1"/>
      </cdr:nvSpPr>
      <cdr:spPr>
        <a:xfrm xmlns:a="http://schemas.openxmlformats.org/drawingml/2006/main">
          <a:off x="2114550" y="368300"/>
          <a:ext cx="463550" cy="2222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08F25918-7F02-42D4-99D0-F3AEF63989E1}" type="TxLink">
            <a:rPr lang="en-US" sz="1000" b="0" i="0" u="none" strike="noStrike" kern="1200">
              <a:solidFill>
                <a:schemeClr val="accent5">
                  <a:lumMod val="75000"/>
                </a:schemeClr>
              </a:solidFill>
              <a:latin typeface="Calibri"/>
              <a:cs typeface="Calibri"/>
            </a:rPr>
            <a:pPr/>
            <a:t>0.98</a:t>
          </a:fld>
          <a:endParaRPr lang="en-CY" sz="700" kern="1200">
            <a:solidFill>
              <a:schemeClr val="accent5">
                <a:lumMod val="75000"/>
              </a:schemeClr>
            </a:solidFill>
          </a:endParaRPr>
        </a:p>
      </cdr:txBody>
    </cdr:sp>
  </cdr:relSizeAnchor>
  <cdr:relSizeAnchor xmlns:cdr="http://schemas.openxmlformats.org/drawingml/2006/chartDrawing">
    <cdr:from>
      <cdr:x>0.53194</cdr:x>
      <cdr:y>0.14352</cdr:y>
    </cdr:from>
    <cdr:to>
      <cdr:x>0.70556</cdr:x>
      <cdr:y>0.22685</cdr:y>
    </cdr:to>
    <cdr:sp macro="" textlink="">
      <cdr:nvSpPr>
        <cdr:cNvPr id="7" name="TextBox 3">
          <a:extLst xmlns:a="http://schemas.openxmlformats.org/drawingml/2006/main">
            <a:ext uri="{FF2B5EF4-FFF2-40B4-BE49-F238E27FC236}">
              <a16:creationId xmlns:a16="http://schemas.microsoft.com/office/drawing/2014/main" id="{70D5BB25-0784-8C19-B3BE-B86FD64B800A}"/>
            </a:ext>
          </a:extLst>
        </cdr:cNvPr>
        <cdr:cNvSpPr txBox="1"/>
      </cdr:nvSpPr>
      <cdr:spPr>
        <a:xfrm xmlns:a="http://schemas.openxmlformats.org/drawingml/2006/main">
          <a:off x="2432050" y="393700"/>
          <a:ext cx="79375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kern="1200"/>
            <a:t>CORREL</a:t>
          </a:r>
          <a:endParaRPr lang="en-CY" sz="800" kern="1200"/>
        </a:p>
      </cdr:txBody>
    </cdr:sp>
  </cdr:relSizeAnchor>
</c:userShape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P\Downloads\project%20Cohort%201.0%20-%20Raw%20(1).xlsx" TargetMode="External"/><Relationship Id="rId1" Type="http://schemas.openxmlformats.org/officeDocument/2006/relationships/externalLinkPath" Target="/Users/HP/Downloads/project%20Cohort%201.0%20-%20Raw%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aw Data"/>
      <sheetName val="Transaction without Table"/>
      <sheetName val="Transaction with Table"/>
      <sheetName val="Additional info"/>
      <sheetName val="Metrices"/>
      <sheetName val="Notes on Data Analytics"/>
      <sheetName val="Pivot Tables"/>
      <sheetName val="Using Formulars"/>
      <sheetName val="Reporting- White fill"/>
    </sheetNames>
    <sheetDataSet>
      <sheetData sheetId="0"/>
      <sheetData sheetId="1"/>
      <sheetData sheetId="2"/>
      <sheetData sheetId="3"/>
      <sheetData sheetId="4"/>
      <sheetData sheetId="5"/>
      <sheetData sheetId="6">
        <row r="5">
          <cell r="F5" t="str">
            <v>Total Revenue</v>
          </cell>
          <cell r="H5" t="str">
            <v>Average_Cost_Per_Box</v>
          </cell>
        </row>
        <row r="9">
          <cell r="F9" t="str">
            <v>Total Boxes Sold</v>
          </cell>
        </row>
      </sheetData>
      <sheetData sheetId="7"/>
      <sheetData sheetId="8"/>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1.55118263889" backgroundQuery="1" createdVersion="8" refreshedVersion="8" minRefreshableVersion="3" recordCount="0" supportSubquery="1" supportAdvancedDrill="1" xr:uid="{0964BDB4-1B50-476E-867A-9FEE2654DABF}">
  <cacheSource type="external" connectionId="7"/>
  <cacheFields count="4">
    <cacheField name="[Measures].[Total Revenue]" caption="Total Revenue" numFmtId="0" hierarchy="27" level="32767"/>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s>
  <cacheHierarchies count="3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1"/>
        <fieldUsage x="2"/>
        <fieldUsage x="3"/>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 Number]" caption="Week Number" attribute="1" time="1" defaultMemberUniqueName="[Calendar].[Week Number].[All]" allUniqueName="[Calendar].[Week Number].[All]" dimensionUniqueName="[Calendar]" displayFolder="" count="0"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roducts].[Prodcut type]" caption="Prodcut type" attribute="1" defaultMemberUniqueName="[products].[Prodcut type].[All]" allUniqueName="[products].[Prodcut typ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Team].[Sales person]" caption="Sales person" attribute="1" defaultMemberUniqueName="[Team].[Sales person].[All]" allUniqueName="[Team].[Sales person].[All]" dimensionUniqueName="[Team]" displayFolder="" count="0" memberValueDatatype="130" unbalanced="0"/>
    <cacheHierarchy uniqueName="[Team].[Team]" caption="Team" attribute="1" defaultMemberUniqueName="[Team].[Team].[All]" allUniqueName="[Team].[Team].[All]" dimensionUniqueName="[Team]" displayFolder="" count="0" memberValueDatatype="130" unbalanced="0"/>
    <cacheHierarchy uniqueName="[Team].[Picture]" caption="Picture" attribute="1" defaultMemberUniqueName="[Team].[Picture].[All]" allUniqueName="[Team].[Picture].[All]" dimensionUniqueName="[Team]" displayFolder="" count="0" memberValueDatatype="130" unbalanced="0"/>
    <cacheHierarchy uniqueName="[Transaction_Log].[Sales Person]" caption="Sales Person" attribute="1" defaultMemberUniqueName="[Transaction_Log].[Sales Person].[All]" allUniqueName="[Transaction_Log].[Sales Person].[All]" dimensionUniqueName="[Transaction_Log]" displayFolder="" count="0" memberValueDatatype="130" unbalanced="0"/>
    <cacheHierarchy uniqueName="[Transaction_Log].[Team.1]" caption="Team.1" attribute="1" defaultMemberUniqueName="[Transaction_Log].[Team.1].[All]" allUniqueName="[Transaction_Log].[Team.1].[All]" dimensionUniqueName="[Transaction_Log]" displayFolder="" count="0" memberValueDatatype="130" unbalanced="0"/>
    <cacheHierarchy uniqueName="[Transaction_Log].[Country]" caption="Country" attribute="1" defaultMemberUniqueName="[Transaction_Log].[Country].[All]" allUniqueName="[Transaction_Log].[Country].[All]" dimensionUniqueName="[Transaction_Log]" displayFolder="" count="0" memberValueDatatype="130" unbalanced="0"/>
    <cacheHierarchy uniqueName="[Transaction_Log].[Region]" caption="Region" attribute="1" defaultMemberUniqueName="[Transaction_Log].[Region].[All]" allUniqueName="[Transaction_Log].[Region].[All]" dimensionUniqueName="[Transaction_Log]" displayFolder="" count="0" memberValueDatatype="130" unbalanced="0"/>
    <cacheHierarchy uniqueName="[Transaction_Log].[Product Type]" caption="Product Type" attribute="1" defaultMemberUniqueName="[Transaction_Log].[Product Type].[All]" allUniqueName="[Transaction_Log].[Product Type].[All]" dimensionUniqueName="[Transaction_Log]" displayFolder="" count="0" memberValueDatatype="130" unbalanced="0"/>
    <cacheHierarchy uniqueName="[Transaction_Log].[Category]" caption="Category" attribute="1" defaultMemberUniqueName="[Transaction_Log].[Category].[All]" allUniqueName="[Transaction_Log].[Category].[All]" dimensionUniqueName="[Transaction_Log]" displayFolder="" count="2" memberValueDatatype="130" unbalanced="0"/>
    <cacheHierarchy uniqueName="[Transaction_Log].[Cost per box]" caption="Cost per box" attribute="1" defaultMemberUniqueName="[Transaction_Log].[Cost per box].[All]" allUniqueName="[Transaction_Log].[Cost per box].[All]" dimensionUniqueName="[Transaction_Log]" displayFolder="" count="0" memberValueDatatype="5" unbalanced="0"/>
    <cacheHierarchy uniqueName="[Transaction_Log].[Date]" caption="Date" attribute="1" time="1" defaultMemberUniqueName="[Transaction_Log].[Date].[All]" allUniqueName="[Transaction_Log].[Date].[All]" dimensionUniqueName="[Transaction_Log]" displayFolder="" count="0" memberValueDatatype="7" unbalanced="0"/>
    <cacheHierarchy uniqueName="[Transaction_Log].[Amount]" caption="Amount" attribute="1" defaultMemberUniqueName="[Transaction_Log].[Amount].[All]" allUniqueName="[Transaction_Log].[Amount].[All]" dimensionUniqueName="[Transaction_Log]" displayFolder="" count="0" memberValueDatatype="5" unbalanced="0"/>
    <cacheHierarchy uniqueName="[Transaction_Log].[Boxes]" caption="Boxes" attribute="1" defaultMemberUniqueName="[Transaction_Log].[Boxes].[All]" allUniqueName="[Transaction_Log].[Boxes].[All]" dimensionUniqueName="[Transaction_Log]" displayFolder="" count="0" memberValueDatatype="20" unbalanced="0"/>
    <cacheHierarchy uniqueName="[Measures].[Count of Prodcut type]" caption="Count of Prodcut type" measure="1" displayFolder="" measureGroup="products" count="0">
      <extLst>
        <ext xmlns:x15="http://schemas.microsoft.com/office/spreadsheetml/2010/11/main" uri="{B97F6D7D-B522-45F9-BDA1-12C45D357490}">
          <x15:cacheHierarchy aggregatedColumn="9"/>
        </ext>
      </extLst>
    </cacheHierarchy>
    <cacheHierarchy uniqueName="[Measures].[Distinct Count of Prodcut type]" caption="Distinct Count of Prodcut type" measure="1" displayFolder="" measureGroup="products" count="0">
      <extLst>
        <ext xmlns:x15="http://schemas.microsoft.com/office/spreadsheetml/2010/11/main" uri="{B97F6D7D-B522-45F9-BDA1-12C45D357490}">
          <x15:cacheHierarchy aggregatedColumn="9"/>
        </ext>
      </extLst>
    </cacheHierarchy>
    <cacheHierarchy uniqueName="[Measures].[Total Revenue]" caption="Total Revenue" measure="1" displayFolder="" measureGroup="Transaction_Log" count="0" oneField="1">
      <fieldsUsage count="1">
        <fieldUsage x="0"/>
      </fieldsUsage>
    </cacheHierarchy>
    <cacheHierarchy uniqueName="[Measures].[Total Boxes Sold]" caption="Total Boxes Sold" measure="1" displayFolder="" measureGroup="Transaction_Log" count="0"/>
    <cacheHierarchy uniqueName="[Measures].[Average Cost Per Box]" caption="Average Cost Per Box" measure="1" displayFolder="" measureGroup="products" count="0"/>
    <cacheHierarchy uniqueName="[Measures].[Total Cost of Sales]" caption="Total Cost of Sales" measure="1" displayFolder="" measureGroup="Transaction_Log" count="0"/>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XL_Count Team]" caption="__XL_Count Team" measure="1" displayFolder="" measureGroup="Team" count="0" hidden="1"/>
    <cacheHierarchy uniqueName="[Measures].[__XL_Count Transaction_Log]" caption="__XL_Count Transaction_Log" measure="1" displayFolder="" measureGroup="Transaction_Lo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locations" uniqueName="[locations]" caption="locations"/>
    <dimension measure="1" name="Measures" uniqueName="[Measures]" caption="Measures"/>
    <dimension name="products" uniqueName="[products]" caption="products"/>
    <dimension name="Team" uniqueName="[Team]" caption="Team"/>
    <dimension name="Transaction_Log" uniqueName="[Transaction_Log]" caption="Transaction_Log"/>
  </dimensions>
  <measureGroups count="5">
    <measureGroup name="Calendar" caption="Calendar"/>
    <measureGroup name="locations" caption="locations"/>
    <measureGroup name="products" caption="products"/>
    <measureGroup name="Team" caption="Team"/>
    <measureGroup name="Transaction_Log" caption="Transaction_Log"/>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1.551182870367" backgroundQuery="1" createdVersion="8" refreshedVersion="8" minRefreshableVersion="3" recordCount="0" supportSubquery="1" supportAdvancedDrill="1" xr:uid="{9C99B1B9-889A-4739-B359-FB2B62747A7A}">
  <cacheSource type="external" connectionId="7"/>
  <cacheFields count="4">
    <cacheField name="[Measures].[Total Boxes Sold]" caption="Total Boxes Sold" numFmtId="0" hierarchy="28" level="32767"/>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s>
  <cacheHierarchies count="3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1"/>
        <fieldUsage x="2"/>
        <fieldUsage x="3"/>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 Number]" caption="Week Number" attribute="1" time="1" defaultMemberUniqueName="[Calendar].[Week Number].[All]" allUniqueName="[Calendar].[Week Number].[All]" dimensionUniqueName="[Calendar]" displayFolder="" count="0"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roducts].[Prodcut type]" caption="Prodcut type" attribute="1" defaultMemberUniqueName="[products].[Prodcut type].[All]" allUniqueName="[products].[Prodcut typ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Team].[Sales person]" caption="Sales person" attribute="1" defaultMemberUniqueName="[Team].[Sales person].[All]" allUniqueName="[Team].[Sales person].[All]" dimensionUniqueName="[Team]" displayFolder="" count="0" memberValueDatatype="130" unbalanced="0"/>
    <cacheHierarchy uniqueName="[Team].[Team]" caption="Team" attribute="1" defaultMemberUniqueName="[Team].[Team].[All]" allUniqueName="[Team].[Team].[All]" dimensionUniqueName="[Team]" displayFolder="" count="0" memberValueDatatype="130" unbalanced="0"/>
    <cacheHierarchy uniqueName="[Team].[Picture]" caption="Picture" attribute="1" defaultMemberUniqueName="[Team].[Picture].[All]" allUniqueName="[Team].[Picture].[All]" dimensionUniqueName="[Team]" displayFolder="" count="0" memberValueDatatype="130" unbalanced="0"/>
    <cacheHierarchy uniqueName="[Transaction_Log].[Sales Person]" caption="Sales Person" attribute="1" defaultMemberUniqueName="[Transaction_Log].[Sales Person].[All]" allUniqueName="[Transaction_Log].[Sales Person].[All]" dimensionUniqueName="[Transaction_Log]" displayFolder="" count="0" memberValueDatatype="130" unbalanced="0"/>
    <cacheHierarchy uniqueName="[Transaction_Log].[Team.1]" caption="Team.1" attribute="1" defaultMemberUniqueName="[Transaction_Log].[Team.1].[All]" allUniqueName="[Transaction_Log].[Team.1].[All]" dimensionUniqueName="[Transaction_Log]" displayFolder="" count="0" memberValueDatatype="130" unbalanced="0"/>
    <cacheHierarchy uniqueName="[Transaction_Log].[Country]" caption="Country" attribute="1" defaultMemberUniqueName="[Transaction_Log].[Country].[All]" allUniqueName="[Transaction_Log].[Country].[All]" dimensionUniqueName="[Transaction_Log]" displayFolder="" count="0" memberValueDatatype="130" unbalanced="0"/>
    <cacheHierarchy uniqueName="[Transaction_Log].[Region]" caption="Region" attribute="1" defaultMemberUniqueName="[Transaction_Log].[Region].[All]" allUniqueName="[Transaction_Log].[Region].[All]" dimensionUniqueName="[Transaction_Log]" displayFolder="" count="0" memberValueDatatype="130" unbalanced="0"/>
    <cacheHierarchy uniqueName="[Transaction_Log].[Product Type]" caption="Product Type" attribute="1" defaultMemberUniqueName="[Transaction_Log].[Product Type].[All]" allUniqueName="[Transaction_Log].[Product Type].[All]" dimensionUniqueName="[Transaction_Log]" displayFolder="" count="0" memberValueDatatype="130" unbalanced="0"/>
    <cacheHierarchy uniqueName="[Transaction_Log].[Category]" caption="Category" attribute="1" defaultMemberUniqueName="[Transaction_Log].[Category].[All]" allUniqueName="[Transaction_Log].[Category].[All]" dimensionUniqueName="[Transaction_Log]" displayFolder="" count="2" memberValueDatatype="130" unbalanced="0"/>
    <cacheHierarchy uniqueName="[Transaction_Log].[Cost per box]" caption="Cost per box" attribute="1" defaultMemberUniqueName="[Transaction_Log].[Cost per box].[All]" allUniqueName="[Transaction_Log].[Cost per box].[All]" dimensionUniqueName="[Transaction_Log]" displayFolder="" count="0" memberValueDatatype="5" unbalanced="0"/>
    <cacheHierarchy uniqueName="[Transaction_Log].[Date]" caption="Date" attribute="1" time="1" defaultMemberUniqueName="[Transaction_Log].[Date].[All]" allUniqueName="[Transaction_Log].[Date].[All]" dimensionUniqueName="[Transaction_Log]" displayFolder="" count="0" memberValueDatatype="7" unbalanced="0"/>
    <cacheHierarchy uniqueName="[Transaction_Log].[Amount]" caption="Amount" attribute="1" defaultMemberUniqueName="[Transaction_Log].[Amount].[All]" allUniqueName="[Transaction_Log].[Amount].[All]" dimensionUniqueName="[Transaction_Log]" displayFolder="" count="0" memberValueDatatype="5" unbalanced="0"/>
    <cacheHierarchy uniqueName="[Transaction_Log].[Boxes]" caption="Boxes" attribute="1" defaultMemberUniqueName="[Transaction_Log].[Boxes].[All]" allUniqueName="[Transaction_Log].[Boxes].[All]" dimensionUniqueName="[Transaction_Log]" displayFolder="" count="0" memberValueDatatype="20" unbalanced="0"/>
    <cacheHierarchy uniqueName="[Measures].[Count of Prodcut type]" caption="Count of Prodcut type" measure="1" displayFolder="" measureGroup="products" count="0">
      <extLst>
        <ext xmlns:x15="http://schemas.microsoft.com/office/spreadsheetml/2010/11/main" uri="{B97F6D7D-B522-45F9-BDA1-12C45D357490}">
          <x15:cacheHierarchy aggregatedColumn="9"/>
        </ext>
      </extLst>
    </cacheHierarchy>
    <cacheHierarchy uniqueName="[Measures].[Distinct Count of Prodcut type]" caption="Distinct Count of Prodcut type" measure="1" displayFolder="" measureGroup="products" count="0">
      <extLst>
        <ext xmlns:x15="http://schemas.microsoft.com/office/spreadsheetml/2010/11/main" uri="{B97F6D7D-B522-45F9-BDA1-12C45D357490}">
          <x15:cacheHierarchy aggregatedColumn="9"/>
        </ext>
      </extLst>
    </cacheHierarchy>
    <cacheHierarchy uniqueName="[Measures].[Total Revenue]" caption="Total Revenue" measure="1" displayFolder="" measureGroup="Transaction_Log" count="0"/>
    <cacheHierarchy uniqueName="[Measures].[Total Boxes Sold]" caption="Total Boxes Sold" measure="1" displayFolder="" measureGroup="Transaction_Log" count="0" oneField="1">
      <fieldsUsage count="1">
        <fieldUsage x="0"/>
      </fieldsUsage>
    </cacheHierarchy>
    <cacheHierarchy uniqueName="[Measures].[Average Cost Per Box]" caption="Average Cost Per Box" measure="1" displayFolder="" measureGroup="products" count="0"/>
    <cacheHierarchy uniqueName="[Measures].[Total Cost of Sales]" caption="Total Cost of Sales" measure="1" displayFolder="" measureGroup="Transaction_Log" count="0"/>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XL_Count Team]" caption="__XL_Count Team" measure="1" displayFolder="" measureGroup="Team" count="0" hidden="1"/>
    <cacheHierarchy uniqueName="[Measures].[__XL_Count Transaction_Log]" caption="__XL_Count Transaction_Log" measure="1" displayFolder="" measureGroup="Transaction_Lo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locations" uniqueName="[locations]" caption="locations"/>
    <dimension measure="1" name="Measures" uniqueName="[Measures]" caption="Measures"/>
    <dimension name="products" uniqueName="[products]" caption="products"/>
    <dimension name="Team" uniqueName="[Team]" caption="Team"/>
    <dimension name="Transaction_Log" uniqueName="[Transaction_Log]" caption="Transaction_Log"/>
  </dimensions>
  <measureGroups count="5">
    <measureGroup name="Calendar" caption="Calendar"/>
    <measureGroup name="locations" caption="locations"/>
    <measureGroup name="products" caption="products"/>
    <measureGroup name="Team" caption="Team"/>
    <measureGroup name="Transaction_Log" caption="Transaction_Log"/>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1.551183449075" backgroundQuery="1" createdVersion="8" refreshedVersion="8" minRefreshableVersion="3" recordCount="0" supportSubquery="1" supportAdvancedDrill="1" xr:uid="{AF554D5B-E685-4183-A51E-D80C1A77EDD3}">
  <cacheSource type="external" connectionId="7"/>
  <cacheFields count="5">
    <cacheField name="[Measures].[Total Revenue]" caption="Total Revenue" numFmtId="0" hierarchy="27" level="32767"/>
    <cacheField name="[Transaction_Log].[Region].[Region]" caption="Region" numFmtId="0" hierarchy="18" level="1">
      <sharedItems count="5">
        <s v="Americas"/>
        <s v="APAC"/>
        <s v="Europe"/>
        <s v="Sydney"/>
        <s v="Toronto"/>
      </sharedItems>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s>
  <cacheHierarchies count="3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 Number]" caption="Week Number" attribute="1" time="1" defaultMemberUniqueName="[Calendar].[Week Number].[All]" allUniqueName="[Calendar].[Week Number].[All]" dimensionUniqueName="[Calendar]" displayFolder="" count="0"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roducts].[Prodcut type]" caption="Prodcut type" attribute="1" defaultMemberUniqueName="[products].[Prodcut type].[All]" allUniqueName="[products].[Prodcut typ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Team].[Sales person]" caption="Sales person" attribute="1" defaultMemberUniqueName="[Team].[Sales person].[All]" allUniqueName="[Team].[Sales person].[All]" dimensionUniqueName="[Team]" displayFolder="" count="0" memberValueDatatype="130" unbalanced="0"/>
    <cacheHierarchy uniqueName="[Team].[Team]" caption="Team" attribute="1" defaultMemberUniqueName="[Team].[Team].[All]" allUniqueName="[Team].[Team].[All]" dimensionUniqueName="[Team]" displayFolder="" count="0" memberValueDatatype="130" unbalanced="0"/>
    <cacheHierarchy uniqueName="[Team].[Picture]" caption="Picture" attribute="1" defaultMemberUniqueName="[Team].[Picture].[All]" allUniqueName="[Team].[Picture].[All]" dimensionUniqueName="[Team]" displayFolder="" count="0" memberValueDatatype="130" unbalanced="0"/>
    <cacheHierarchy uniqueName="[Transaction_Log].[Sales Person]" caption="Sales Person" attribute="1" defaultMemberUniqueName="[Transaction_Log].[Sales Person].[All]" allUniqueName="[Transaction_Log].[Sales Person].[All]" dimensionUniqueName="[Transaction_Log]" displayFolder="" count="0" memberValueDatatype="130" unbalanced="0"/>
    <cacheHierarchy uniqueName="[Transaction_Log].[Team.1]" caption="Team.1" attribute="1" defaultMemberUniqueName="[Transaction_Log].[Team.1].[All]" allUniqueName="[Transaction_Log].[Team.1].[All]" dimensionUniqueName="[Transaction_Log]" displayFolder="" count="0" memberValueDatatype="130" unbalanced="0"/>
    <cacheHierarchy uniqueName="[Transaction_Log].[Country]" caption="Country" attribute="1" defaultMemberUniqueName="[Transaction_Log].[Country].[All]" allUniqueName="[Transaction_Log].[Country].[All]" dimensionUniqueName="[Transaction_Log]" displayFolder="" count="0" memberValueDatatype="130" unbalanced="0"/>
    <cacheHierarchy uniqueName="[Transaction_Log].[Region]" caption="Region" attribute="1" defaultMemberUniqueName="[Transaction_Log].[Region].[All]" allUniqueName="[Transaction_Log].[Region].[All]" dimensionUniqueName="[Transaction_Log]" displayFolder="" count="2" memberValueDatatype="130" unbalanced="0">
      <fieldsUsage count="2">
        <fieldUsage x="-1"/>
        <fieldUsage x="1"/>
      </fieldsUsage>
    </cacheHierarchy>
    <cacheHierarchy uniqueName="[Transaction_Log].[Product Type]" caption="Product Type" attribute="1" defaultMemberUniqueName="[Transaction_Log].[Product Type].[All]" allUniqueName="[Transaction_Log].[Product Type].[All]" dimensionUniqueName="[Transaction_Log]" displayFolder="" count="0" memberValueDatatype="130" unbalanced="0"/>
    <cacheHierarchy uniqueName="[Transaction_Log].[Category]" caption="Category" attribute="1" defaultMemberUniqueName="[Transaction_Log].[Category].[All]" allUniqueName="[Transaction_Log].[Category].[All]" dimensionUniqueName="[Transaction_Log]" displayFolder="" count="2" memberValueDatatype="130" unbalanced="0"/>
    <cacheHierarchy uniqueName="[Transaction_Log].[Cost per box]" caption="Cost per box" attribute="1" defaultMemberUniqueName="[Transaction_Log].[Cost per box].[All]" allUniqueName="[Transaction_Log].[Cost per box].[All]" dimensionUniqueName="[Transaction_Log]" displayFolder="" count="0" memberValueDatatype="5" unbalanced="0"/>
    <cacheHierarchy uniqueName="[Transaction_Log].[Date]" caption="Date" attribute="1" time="1" defaultMemberUniqueName="[Transaction_Log].[Date].[All]" allUniqueName="[Transaction_Log].[Date].[All]" dimensionUniqueName="[Transaction_Log]" displayFolder="" count="0" memberValueDatatype="7" unbalanced="0"/>
    <cacheHierarchy uniqueName="[Transaction_Log].[Amount]" caption="Amount" attribute="1" defaultMemberUniqueName="[Transaction_Log].[Amount].[All]" allUniqueName="[Transaction_Log].[Amount].[All]" dimensionUniqueName="[Transaction_Log]" displayFolder="" count="0" memberValueDatatype="5" unbalanced="0"/>
    <cacheHierarchy uniqueName="[Transaction_Log].[Boxes]" caption="Boxes" attribute="1" defaultMemberUniqueName="[Transaction_Log].[Boxes].[All]" allUniqueName="[Transaction_Log].[Boxes].[All]" dimensionUniqueName="[Transaction_Log]" displayFolder="" count="0" memberValueDatatype="20" unbalanced="0"/>
    <cacheHierarchy uniqueName="[Measures].[Count of Prodcut type]" caption="Count of Prodcut type" measure="1" displayFolder="" measureGroup="products" count="0">
      <extLst>
        <ext xmlns:x15="http://schemas.microsoft.com/office/spreadsheetml/2010/11/main" uri="{B97F6D7D-B522-45F9-BDA1-12C45D357490}">
          <x15:cacheHierarchy aggregatedColumn="9"/>
        </ext>
      </extLst>
    </cacheHierarchy>
    <cacheHierarchy uniqueName="[Measures].[Distinct Count of Prodcut type]" caption="Distinct Count of Prodcut type" measure="1" displayFolder="" measureGroup="products" count="0">
      <extLst>
        <ext xmlns:x15="http://schemas.microsoft.com/office/spreadsheetml/2010/11/main" uri="{B97F6D7D-B522-45F9-BDA1-12C45D357490}">
          <x15:cacheHierarchy aggregatedColumn="9"/>
        </ext>
      </extLst>
    </cacheHierarchy>
    <cacheHierarchy uniqueName="[Measures].[Total Revenue]" caption="Total Revenue" measure="1" displayFolder="" measureGroup="Transaction_Log" count="0" oneField="1">
      <fieldsUsage count="1">
        <fieldUsage x="0"/>
      </fieldsUsage>
    </cacheHierarchy>
    <cacheHierarchy uniqueName="[Measures].[Total Boxes Sold]" caption="Total Boxes Sold" measure="1" displayFolder="" measureGroup="Transaction_Log" count="0"/>
    <cacheHierarchy uniqueName="[Measures].[Average Cost Per Box]" caption="Average Cost Per Box" measure="1" displayFolder="" measureGroup="products" count="0"/>
    <cacheHierarchy uniqueName="[Measures].[Total Cost of Sales]" caption="Total Cost of Sales" measure="1" displayFolder="" measureGroup="Transaction_Log" count="0"/>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XL_Count Team]" caption="__XL_Count Team" measure="1" displayFolder="" measureGroup="Team" count="0" hidden="1"/>
    <cacheHierarchy uniqueName="[Measures].[__XL_Count Transaction_Log]" caption="__XL_Count Transaction_Log" measure="1" displayFolder="" measureGroup="Transaction_Lo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locations" uniqueName="[locations]" caption="locations"/>
    <dimension measure="1" name="Measures" uniqueName="[Measures]" caption="Measures"/>
    <dimension name="products" uniqueName="[products]" caption="products"/>
    <dimension name="Team" uniqueName="[Team]" caption="Team"/>
    <dimension name="Transaction_Log" uniqueName="[Transaction_Log]" caption="Transaction_Log"/>
  </dimensions>
  <measureGroups count="5">
    <measureGroup name="Calendar" caption="Calendar"/>
    <measureGroup name="locations" caption="locations"/>
    <measureGroup name="products" caption="products"/>
    <measureGroup name="Team" caption="Team"/>
    <measureGroup name="Transaction_Log" caption="Transaction_Log"/>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1.551184027776" backgroundQuery="1" createdVersion="8" refreshedVersion="8" minRefreshableVersion="3" recordCount="0" supportSubquery="1" supportAdvancedDrill="1" xr:uid="{C46B68F5-0765-4FA0-8133-6DE143C95A9D}">
  <cacheSource type="external" connectionId="7"/>
  <cacheFields count="5">
    <cacheField name="[Transaction_Log].[Category].[Category]" caption="Category" numFmtId="0" hierarchy="20" level="1">
      <sharedItems count="3">
        <s v="Bars"/>
        <s v="Bites"/>
        <s v="Other"/>
      </sharedItems>
    </cacheField>
    <cacheField name="[Measures].[Total Revenue]" caption="Total Revenue" numFmtId="0" hierarchy="27" level="32767"/>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s>
  <cacheHierarchies count="3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 Number]" caption="Week Number" attribute="1" time="1" defaultMemberUniqueName="[Calendar].[Week Number].[All]" allUniqueName="[Calendar].[Week Number].[All]" dimensionUniqueName="[Calendar]" displayFolder="" count="0"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roducts].[Prodcut type]" caption="Prodcut type" attribute="1" defaultMemberUniqueName="[products].[Prodcut type].[All]" allUniqueName="[products].[Prodcut typ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Team].[Sales person]" caption="Sales person" attribute="1" defaultMemberUniqueName="[Team].[Sales person].[All]" allUniqueName="[Team].[Sales person].[All]" dimensionUniqueName="[Team]" displayFolder="" count="0" memberValueDatatype="130" unbalanced="0"/>
    <cacheHierarchy uniqueName="[Team].[Team]" caption="Team" attribute="1" defaultMemberUniqueName="[Team].[Team].[All]" allUniqueName="[Team].[Team].[All]" dimensionUniqueName="[Team]" displayFolder="" count="0" memberValueDatatype="130" unbalanced="0"/>
    <cacheHierarchy uniqueName="[Team].[Picture]" caption="Picture" attribute="1" defaultMemberUniqueName="[Team].[Picture].[All]" allUniqueName="[Team].[Picture].[All]" dimensionUniqueName="[Team]" displayFolder="" count="0" memberValueDatatype="130" unbalanced="0"/>
    <cacheHierarchy uniqueName="[Transaction_Log].[Sales Person]" caption="Sales Person" attribute="1" defaultMemberUniqueName="[Transaction_Log].[Sales Person].[All]" allUniqueName="[Transaction_Log].[Sales Person].[All]" dimensionUniqueName="[Transaction_Log]" displayFolder="" count="0" memberValueDatatype="130" unbalanced="0"/>
    <cacheHierarchy uniqueName="[Transaction_Log].[Team.1]" caption="Team.1" attribute="1" defaultMemberUniqueName="[Transaction_Log].[Team.1].[All]" allUniqueName="[Transaction_Log].[Team.1].[All]" dimensionUniqueName="[Transaction_Log]" displayFolder="" count="0" memberValueDatatype="130" unbalanced="0"/>
    <cacheHierarchy uniqueName="[Transaction_Log].[Country]" caption="Country" attribute="1" defaultMemberUniqueName="[Transaction_Log].[Country].[All]" allUniqueName="[Transaction_Log].[Country].[All]" dimensionUniqueName="[Transaction_Log]" displayFolder="" count="0" memberValueDatatype="130" unbalanced="0"/>
    <cacheHierarchy uniqueName="[Transaction_Log].[Region]" caption="Region" attribute="1" defaultMemberUniqueName="[Transaction_Log].[Region].[All]" allUniqueName="[Transaction_Log].[Region].[All]" dimensionUniqueName="[Transaction_Log]" displayFolder="" count="0" memberValueDatatype="130" unbalanced="0"/>
    <cacheHierarchy uniqueName="[Transaction_Log].[Product Type]" caption="Product Type" attribute="1" defaultMemberUniqueName="[Transaction_Log].[Product Type].[All]" allUniqueName="[Transaction_Log].[Product Type].[All]" dimensionUniqueName="[Transaction_Log]" displayFolder="" count="0" memberValueDatatype="130" unbalanced="0"/>
    <cacheHierarchy uniqueName="[Transaction_Log].[Category]" caption="Category" attribute="1" defaultMemberUniqueName="[Transaction_Log].[Category].[All]" allUniqueName="[Transaction_Log].[Category].[All]" dimensionUniqueName="[Transaction_Log]" displayFolder="" count="2" memberValueDatatype="130" unbalanced="0">
      <fieldsUsage count="2">
        <fieldUsage x="-1"/>
        <fieldUsage x="0"/>
      </fieldsUsage>
    </cacheHierarchy>
    <cacheHierarchy uniqueName="[Transaction_Log].[Cost per box]" caption="Cost per box" attribute="1" defaultMemberUniqueName="[Transaction_Log].[Cost per box].[All]" allUniqueName="[Transaction_Log].[Cost per box].[All]" dimensionUniqueName="[Transaction_Log]" displayFolder="" count="0" memberValueDatatype="5" unbalanced="0"/>
    <cacheHierarchy uniqueName="[Transaction_Log].[Date]" caption="Date" attribute="1" time="1" defaultMemberUniqueName="[Transaction_Log].[Date].[All]" allUniqueName="[Transaction_Log].[Date].[All]" dimensionUniqueName="[Transaction_Log]" displayFolder="" count="0" memberValueDatatype="7" unbalanced="0"/>
    <cacheHierarchy uniqueName="[Transaction_Log].[Amount]" caption="Amount" attribute="1" defaultMemberUniqueName="[Transaction_Log].[Amount].[All]" allUniqueName="[Transaction_Log].[Amount].[All]" dimensionUniqueName="[Transaction_Log]" displayFolder="" count="0" memberValueDatatype="5" unbalanced="0"/>
    <cacheHierarchy uniqueName="[Transaction_Log].[Boxes]" caption="Boxes" attribute="1" defaultMemberUniqueName="[Transaction_Log].[Boxes].[All]" allUniqueName="[Transaction_Log].[Boxes].[All]" dimensionUniqueName="[Transaction_Log]" displayFolder="" count="0" memberValueDatatype="20" unbalanced="0"/>
    <cacheHierarchy uniqueName="[Measures].[Count of Prodcut type]" caption="Count of Prodcut type" measure="1" displayFolder="" measureGroup="products" count="0">
      <extLst>
        <ext xmlns:x15="http://schemas.microsoft.com/office/spreadsheetml/2010/11/main" uri="{B97F6D7D-B522-45F9-BDA1-12C45D357490}">
          <x15:cacheHierarchy aggregatedColumn="9"/>
        </ext>
      </extLst>
    </cacheHierarchy>
    <cacheHierarchy uniqueName="[Measures].[Distinct Count of Prodcut type]" caption="Distinct Count of Prodcut type" measure="1" displayFolder="" measureGroup="products" count="0">
      <extLst>
        <ext xmlns:x15="http://schemas.microsoft.com/office/spreadsheetml/2010/11/main" uri="{B97F6D7D-B522-45F9-BDA1-12C45D357490}">
          <x15:cacheHierarchy aggregatedColumn="9"/>
        </ext>
      </extLst>
    </cacheHierarchy>
    <cacheHierarchy uniqueName="[Measures].[Total Revenue]" caption="Total Revenue" measure="1" displayFolder="" measureGroup="Transaction_Log" count="0" oneField="1">
      <fieldsUsage count="1">
        <fieldUsage x="1"/>
      </fieldsUsage>
    </cacheHierarchy>
    <cacheHierarchy uniqueName="[Measures].[Total Boxes Sold]" caption="Total Boxes Sold" measure="1" displayFolder="" measureGroup="Transaction_Log" count="0"/>
    <cacheHierarchy uniqueName="[Measures].[Average Cost Per Box]" caption="Average Cost Per Box" measure="1" displayFolder="" measureGroup="products" count="0"/>
    <cacheHierarchy uniqueName="[Measures].[Total Cost of Sales]" caption="Total Cost of Sales" measure="1" displayFolder="" measureGroup="Transaction_Log" count="0"/>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XL_Count Team]" caption="__XL_Count Team" measure="1" displayFolder="" measureGroup="Team" count="0" hidden="1"/>
    <cacheHierarchy uniqueName="[Measures].[__XL_Count Transaction_Log]" caption="__XL_Count Transaction_Log" measure="1" displayFolder="" measureGroup="Transaction_Lo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locations" uniqueName="[locations]" caption="locations"/>
    <dimension measure="1" name="Measures" uniqueName="[Measures]" caption="Measures"/>
    <dimension name="products" uniqueName="[products]" caption="products"/>
    <dimension name="Team" uniqueName="[Team]" caption="Team"/>
    <dimension name="Transaction_Log" uniqueName="[Transaction_Log]" caption="Transaction_Log"/>
  </dimensions>
  <measureGroups count="5">
    <measureGroup name="Calendar" caption="Calendar"/>
    <measureGroup name="locations" caption="locations"/>
    <measureGroup name="products" caption="products"/>
    <measureGroup name="Team" caption="Team"/>
    <measureGroup name="Transaction_Log" caption="Transaction_Log"/>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1.551184606484" backgroundQuery="1" createdVersion="8" refreshedVersion="8" minRefreshableVersion="3" recordCount="0" supportSubquery="1" supportAdvancedDrill="1" xr:uid="{247A680C-178F-4E10-8D7F-0626AAD1274A}">
  <cacheSource type="external" connectionId="7"/>
  <cacheFields count="6">
    <cacheField name="[Measures].[Total Revenue]" caption="Total Revenue" numFmtId="0" hierarchy="27" level="32767"/>
    <cacheField name="[Measures].[Total Boxes Sold]" caption="Total Boxes Sold" numFmtId="0" hierarchy="28" level="32767"/>
    <cacheField name="[Calendar].[Month].[Month]" caption="Month" numFmtId="0" hierarchy="4" level="1">
      <sharedItems count="12">
        <s v="Apr"/>
        <s v="Aug"/>
        <s v="Dec"/>
        <s v="Feb"/>
        <s v="Jan"/>
        <s v="Jul"/>
        <s v="Jun"/>
        <s v="Mar"/>
        <s v="May"/>
        <s v="Nov"/>
        <s v="Oct"/>
        <s v="Sep"/>
      </sharedItems>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s>
  <cacheHierarchies count="3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2"/>
      </fieldsUsage>
    </cacheHierarchy>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 Number]" caption="Week Number" attribute="1" time="1" defaultMemberUniqueName="[Calendar].[Week Number].[All]" allUniqueName="[Calendar].[Week Number].[All]" dimensionUniqueName="[Calendar]" displayFolder="" count="0"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roducts].[Prodcut type]" caption="Prodcut type" attribute="1" defaultMemberUniqueName="[products].[Prodcut type].[All]" allUniqueName="[products].[Prodcut typ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Team].[Sales person]" caption="Sales person" attribute="1" defaultMemberUniqueName="[Team].[Sales person].[All]" allUniqueName="[Team].[Sales person].[All]" dimensionUniqueName="[Team]" displayFolder="" count="0" memberValueDatatype="130" unbalanced="0"/>
    <cacheHierarchy uniqueName="[Team].[Team]" caption="Team" attribute="1" defaultMemberUniqueName="[Team].[Team].[All]" allUniqueName="[Team].[Team].[All]" dimensionUniqueName="[Team]" displayFolder="" count="0" memberValueDatatype="130" unbalanced="0"/>
    <cacheHierarchy uniqueName="[Team].[Picture]" caption="Picture" attribute="1" defaultMemberUniqueName="[Team].[Picture].[All]" allUniqueName="[Team].[Picture].[All]" dimensionUniqueName="[Team]" displayFolder="" count="0" memberValueDatatype="130" unbalanced="0"/>
    <cacheHierarchy uniqueName="[Transaction_Log].[Sales Person]" caption="Sales Person" attribute="1" defaultMemberUniqueName="[Transaction_Log].[Sales Person].[All]" allUniqueName="[Transaction_Log].[Sales Person].[All]" dimensionUniqueName="[Transaction_Log]" displayFolder="" count="0" memberValueDatatype="130" unbalanced="0"/>
    <cacheHierarchy uniqueName="[Transaction_Log].[Team.1]" caption="Team.1" attribute="1" defaultMemberUniqueName="[Transaction_Log].[Team.1].[All]" allUniqueName="[Transaction_Log].[Team.1].[All]" dimensionUniqueName="[Transaction_Log]" displayFolder="" count="0" memberValueDatatype="130" unbalanced="0"/>
    <cacheHierarchy uniqueName="[Transaction_Log].[Country]" caption="Country" attribute="1" defaultMemberUniqueName="[Transaction_Log].[Country].[All]" allUniqueName="[Transaction_Log].[Country].[All]" dimensionUniqueName="[Transaction_Log]" displayFolder="" count="0" memberValueDatatype="130" unbalanced="0"/>
    <cacheHierarchy uniqueName="[Transaction_Log].[Region]" caption="Region" attribute="1" defaultMemberUniqueName="[Transaction_Log].[Region].[All]" allUniqueName="[Transaction_Log].[Region].[All]" dimensionUniqueName="[Transaction_Log]" displayFolder="" count="0" memberValueDatatype="130" unbalanced="0"/>
    <cacheHierarchy uniqueName="[Transaction_Log].[Product Type]" caption="Product Type" attribute="1" defaultMemberUniqueName="[Transaction_Log].[Product Type].[All]" allUniqueName="[Transaction_Log].[Product Type].[All]" dimensionUniqueName="[Transaction_Log]" displayFolder="" count="0" memberValueDatatype="130" unbalanced="0"/>
    <cacheHierarchy uniqueName="[Transaction_Log].[Category]" caption="Category" attribute="1" defaultMemberUniqueName="[Transaction_Log].[Category].[All]" allUniqueName="[Transaction_Log].[Category].[All]" dimensionUniqueName="[Transaction_Log]" displayFolder="" count="2" memberValueDatatype="130" unbalanced="0"/>
    <cacheHierarchy uniqueName="[Transaction_Log].[Cost per box]" caption="Cost per box" attribute="1" defaultMemberUniqueName="[Transaction_Log].[Cost per box].[All]" allUniqueName="[Transaction_Log].[Cost per box].[All]" dimensionUniqueName="[Transaction_Log]" displayFolder="" count="0" memberValueDatatype="5" unbalanced="0"/>
    <cacheHierarchy uniqueName="[Transaction_Log].[Date]" caption="Date" attribute="1" time="1" defaultMemberUniqueName="[Transaction_Log].[Date].[All]" allUniqueName="[Transaction_Log].[Date].[All]" dimensionUniqueName="[Transaction_Log]" displayFolder="" count="0" memberValueDatatype="7" unbalanced="0"/>
    <cacheHierarchy uniqueName="[Transaction_Log].[Amount]" caption="Amount" attribute="1" defaultMemberUniqueName="[Transaction_Log].[Amount].[All]" allUniqueName="[Transaction_Log].[Amount].[All]" dimensionUniqueName="[Transaction_Log]" displayFolder="" count="0" memberValueDatatype="5" unbalanced="0"/>
    <cacheHierarchy uniqueName="[Transaction_Log].[Boxes]" caption="Boxes" attribute="1" defaultMemberUniqueName="[Transaction_Log].[Boxes].[All]" allUniqueName="[Transaction_Log].[Boxes].[All]" dimensionUniqueName="[Transaction_Log]" displayFolder="" count="0" memberValueDatatype="20" unbalanced="0"/>
    <cacheHierarchy uniqueName="[Measures].[Count of Prodcut type]" caption="Count of Prodcut type" measure="1" displayFolder="" measureGroup="products" count="0">
      <extLst>
        <ext xmlns:x15="http://schemas.microsoft.com/office/spreadsheetml/2010/11/main" uri="{B97F6D7D-B522-45F9-BDA1-12C45D357490}">
          <x15:cacheHierarchy aggregatedColumn="9"/>
        </ext>
      </extLst>
    </cacheHierarchy>
    <cacheHierarchy uniqueName="[Measures].[Distinct Count of Prodcut type]" caption="Distinct Count of Prodcut type" measure="1" displayFolder="" measureGroup="products" count="0">
      <extLst>
        <ext xmlns:x15="http://schemas.microsoft.com/office/spreadsheetml/2010/11/main" uri="{B97F6D7D-B522-45F9-BDA1-12C45D357490}">
          <x15:cacheHierarchy aggregatedColumn="9"/>
        </ext>
      </extLst>
    </cacheHierarchy>
    <cacheHierarchy uniqueName="[Measures].[Total Revenue]" caption="Total Revenue" measure="1" displayFolder="" measureGroup="Transaction_Log" count="0" oneField="1">
      <fieldsUsage count="1">
        <fieldUsage x="0"/>
      </fieldsUsage>
    </cacheHierarchy>
    <cacheHierarchy uniqueName="[Measures].[Total Boxes Sold]" caption="Total Boxes Sold" measure="1" displayFolder="" measureGroup="Transaction_Log" count="0" oneField="1">
      <fieldsUsage count="1">
        <fieldUsage x="1"/>
      </fieldsUsage>
    </cacheHierarchy>
    <cacheHierarchy uniqueName="[Measures].[Average Cost Per Box]" caption="Average Cost Per Box" measure="1" displayFolder="" measureGroup="products" count="0"/>
    <cacheHierarchy uniqueName="[Measures].[Total Cost of Sales]" caption="Total Cost of Sales" measure="1" displayFolder="" measureGroup="Transaction_Log" count="0"/>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XL_Count Team]" caption="__XL_Count Team" measure="1" displayFolder="" measureGroup="Team" count="0" hidden="1"/>
    <cacheHierarchy uniqueName="[Measures].[__XL_Count Transaction_Log]" caption="__XL_Count Transaction_Log" measure="1" displayFolder="" measureGroup="Transaction_Lo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locations" uniqueName="[locations]" caption="locations"/>
    <dimension measure="1" name="Measures" uniqueName="[Measures]" caption="Measures"/>
    <dimension name="products" uniqueName="[products]" caption="products"/>
    <dimension name="Team" uniqueName="[Team]" caption="Team"/>
    <dimension name="Transaction_Log" uniqueName="[Transaction_Log]" caption="Transaction_Log"/>
  </dimensions>
  <measureGroups count="5">
    <measureGroup name="Calendar" caption="Calendar"/>
    <measureGroup name="locations" caption="locations"/>
    <measureGroup name="products" caption="products"/>
    <measureGroup name="Team" caption="Team"/>
    <measureGroup name="Transaction_Log" caption="Transaction_Log"/>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1.551184953707" backgroundQuery="1" createdVersion="8" refreshedVersion="8" minRefreshableVersion="3" recordCount="0" supportSubquery="1" supportAdvancedDrill="1" xr:uid="{BC82A96F-A6B9-43C6-9F76-DC18DC8C7AFF}">
  <cacheSource type="external" connectionId="7"/>
  <cacheFields count="4">
    <cacheField name="[Measures].[Distinct Count of Prodcut type]" caption="Distinct Count of Prodcut type" numFmtId="0" hierarchy="26" level="32767"/>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s>
  <cacheHierarchies count="3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1"/>
        <fieldUsage x="2"/>
        <fieldUsage x="3"/>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 Number]" caption="Week Number" attribute="1" time="1" defaultMemberUniqueName="[Calendar].[Week Number].[All]" allUniqueName="[Calendar].[Week Number].[All]" dimensionUniqueName="[Calendar]" displayFolder="" count="0"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roducts].[Prodcut type]" caption="Prodcut type" attribute="1" defaultMemberUniqueName="[products].[Prodcut type].[All]" allUniqueName="[products].[Prodcut typ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Team].[Sales person]" caption="Sales person" attribute="1" defaultMemberUniqueName="[Team].[Sales person].[All]" allUniqueName="[Team].[Sales person].[All]" dimensionUniqueName="[Team]" displayFolder="" count="0" memberValueDatatype="130" unbalanced="0"/>
    <cacheHierarchy uniqueName="[Team].[Team]" caption="Team" attribute="1" defaultMemberUniqueName="[Team].[Team].[All]" allUniqueName="[Team].[Team].[All]" dimensionUniqueName="[Team]" displayFolder="" count="0" memberValueDatatype="130" unbalanced="0"/>
    <cacheHierarchy uniqueName="[Team].[Picture]" caption="Picture" attribute="1" defaultMemberUniqueName="[Team].[Picture].[All]" allUniqueName="[Team].[Picture].[All]" dimensionUniqueName="[Team]" displayFolder="" count="0" memberValueDatatype="130" unbalanced="0"/>
    <cacheHierarchy uniqueName="[Transaction_Log].[Sales Person]" caption="Sales Person" attribute="1" defaultMemberUniqueName="[Transaction_Log].[Sales Person].[All]" allUniqueName="[Transaction_Log].[Sales Person].[All]" dimensionUniqueName="[Transaction_Log]" displayFolder="" count="0" memberValueDatatype="130" unbalanced="0"/>
    <cacheHierarchy uniqueName="[Transaction_Log].[Team.1]" caption="Team.1" attribute="1" defaultMemberUniqueName="[Transaction_Log].[Team.1].[All]" allUniqueName="[Transaction_Log].[Team.1].[All]" dimensionUniqueName="[Transaction_Log]" displayFolder="" count="0" memberValueDatatype="130" unbalanced="0"/>
    <cacheHierarchy uniqueName="[Transaction_Log].[Country]" caption="Country" attribute="1" defaultMemberUniqueName="[Transaction_Log].[Country].[All]" allUniqueName="[Transaction_Log].[Country].[All]" dimensionUniqueName="[Transaction_Log]" displayFolder="" count="0" memberValueDatatype="130" unbalanced="0"/>
    <cacheHierarchy uniqueName="[Transaction_Log].[Region]" caption="Region" attribute="1" defaultMemberUniqueName="[Transaction_Log].[Region].[All]" allUniqueName="[Transaction_Log].[Region].[All]" dimensionUniqueName="[Transaction_Log]" displayFolder="" count="0" memberValueDatatype="130" unbalanced="0"/>
    <cacheHierarchy uniqueName="[Transaction_Log].[Product Type]" caption="Product Type" attribute="1" defaultMemberUniqueName="[Transaction_Log].[Product Type].[All]" allUniqueName="[Transaction_Log].[Product Type].[All]" dimensionUniqueName="[Transaction_Log]" displayFolder="" count="0" memberValueDatatype="130" unbalanced="0"/>
    <cacheHierarchy uniqueName="[Transaction_Log].[Category]" caption="Category" attribute="1" defaultMemberUniqueName="[Transaction_Log].[Category].[All]" allUniqueName="[Transaction_Log].[Category].[All]" dimensionUniqueName="[Transaction_Log]" displayFolder="" count="2" memberValueDatatype="130" unbalanced="0"/>
    <cacheHierarchy uniqueName="[Transaction_Log].[Cost per box]" caption="Cost per box" attribute="1" defaultMemberUniqueName="[Transaction_Log].[Cost per box].[All]" allUniqueName="[Transaction_Log].[Cost per box].[All]" dimensionUniqueName="[Transaction_Log]" displayFolder="" count="0" memberValueDatatype="5" unbalanced="0"/>
    <cacheHierarchy uniqueName="[Transaction_Log].[Date]" caption="Date" attribute="1" time="1" defaultMemberUniqueName="[Transaction_Log].[Date].[All]" allUniqueName="[Transaction_Log].[Date].[All]" dimensionUniqueName="[Transaction_Log]" displayFolder="" count="0" memberValueDatatype="7" unbalanced="0"/>
    <cacheHierarchy uniqueName="[Transaction_Log].[Amount]" caption="Amount" attribute="1" defaultMemberUniqueName="[Transaction_Log].[Amount].[All]" allUniqueName="[Transaction_Log].[Amount].[All]" dimensionUniqueName="[Transaction_Log]" displayFolder="" count="0" memberValueDatatype="5" unbalanced="0"/>
    <cacheHierarchy uniqueName="[Transaction_Log].[Boxes]" caption="Boxes" attribute="1" defaultMemberUniqueName="[Transaction_Log].[Boxes].[All]" allUniqueName="[Transaction_Log].[Boxes].[All]" dimensionUniqueName="[Transaction_Log]" displayFolder="" count="0" memberValueDatatype="20" unbalanced="0"/>
    <cacheHierarchy uniqueName="[Measures].[Count of Prodcut type]" caption="Count of Prodcut type" measure="1" displayFolder="" measureGroup="products" count="0">
      <extLst>
        <ext xmlns:x15="http://schemas.microsoft.com/office/spreadsheetml/2010/11/main" uri="{B97F6D7D-B522-45F9-BDA1-12C45D357490}">
          <x15:cacheHierarchy aggregatedColumn="9"/>
        </ext>
      </extLst>
    </cacheHierarchy>
    <cacheHierarchy uniqueName="[Measures].[Distinct Count of Prodcut type]" caption="Distinct Count of Prodcut type" measure="1" displayFolder="" measureGroup="products" count="0" oneField="1">
      <fieldsUsage count="1">
        <fieldUsage x="0"/>
      </fieldsUsage>
      <extLst>
        <ext xmlns:x15="http://schemas.microsoft.com/office/spreadsheetml/2010/11/main" uri="{B97F6D7D-B522-45F9-BDA1-12C45D357490}">
          <x15:cacheHierarchy aggregatedColumn="9"/>
        </ext>
      </extLst>
    </cacheHierarchy>
    <cacheHierarchy uniqueName="[Measures].[Total Revenue]" caption="Total Revenue" measure="1" displayFolder="" measureGroup="Transaction_Log" count="0"/>
    <cacheHierarchy uniqueName="[Measures].[Total Boxes Sold]" caption="Total Boxes Sold" measure="1" displayFolder="" measureGroup="Transaction_Log" count="0"/>
    <cacheHierarchy uniqueName="[Measures].[Average Cost Per Box]" caption="Average Cost Per Box" measure="1" displayFolder="" measureGroup="products" count="0"/>
    <cacheHierarchy uniqueName="[Measures].[Total Cost of Sales]" caption="Total Cost of Sales" measure="1" displayFolder="" measureGroup="Transaction_Log" count="0"/>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XL_Count Team]" caption="__XL_Count Team" measure="1" displayFolder="" measureGroup="Team" count="0" hidden="1"/>
    <cacheHierarchy uniqueName="[Measures].[__XL_Count Transaction_Log]" caption="__XL_Count Transaction_Log" measure="1" displayFolder="" measureGroup="Transaction_Lo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locations" uniqueName="[locations]" caption="locations"/>
    <dimension measure="1" name="Measures" uniqueName="[Measures]" caption="Measures"/>
    <dimension name="products" uniqueName="[products]" caption="products"/>
    <dimension name="Team" uniqueName="[Team]" caption="Team"/>
    <dimension name="Transaction_Log" uniqueName="[Transaction_Log]" caption="Transaction_Log"/>
  </dimensions>
  <measureGroups count="5">
    <measureGroup name="Calendar" caption="Calendar"/>
    <measureGroup name="locations" caption="locations"/>
    <measureGroup name="products" caption="products"/>
    <measureGroup name="Team" caption="Team"/>
    <measureGroup name="Transaction_Log" caption="Transaction_Log"/>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1.551185763892" backgroundQuery="1" createdVersion="8" refreshedVersion="8" minRefreshableVersion="3" recordCount="0" supportSubquery="1" supportAdvancedDrill="1" xr:uid="{148C4773-0EA7-44C5-82A2-3EB859EF4B16}">
  <cacheSource type="external" connectionId="7"/>
  <cacheFields count="6">
    <cacheField name="[Measures].[Total Revenue]" caption="Total Revenue" numFmtId="0" hierarchy="27" level="32767"/>
    <cacheField name="[Calendar].[Month].[Month]" caption="Month" numFmtId="0" hierarchy="4" level="1">
      <sharedItems count="12">
        <s v="Apr"/>
        <s v="Aug"/>
        <s v="Dec"/>
        <s v="Feb"/>
        <s v="Jan"/>
        <s v="Jul"/>
        <s v="Jun"/>
        <s v="Mar"/>
        <s v="May"/>
        <s v="Nov"/>
        <s v="Oct"/>
        <s v="Sep"/>
      </sharedItems>
    </cacheField>
    <cacheField name="[Measures].[Total Cost of Sales]" caption="Total Cost of Sales" numFmtId="0" hierarchy="30" level="32767"/>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s>
  <cacheHierarchies count="3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 Number]" caption="Week Number" attribute="1" time="1" defaultMemberUniqueName="[Calendar].[Week Number].[All]" allUniqueName="[Calendar].[Week Number].[All]" dimensionUniqueName="[Calendar]" displayFolder="" count="0"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roducts].[Prodcut type]" caption="Prodcut type" attribute="1" defaultMemberUniqueName="[products].[Prodcut type].[All]" allUniqueName="[products].[Prodcut typ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Team].[Sales person]" caption="Sales person" attribute="1" defaultMemberUniqueName="[Team].[Sales person].[All]" allUniqueName="[Team].[Sales person].[All]" dimensionUniqueName="[Team]" displayFolder="" count="0" memberValueDatatype="130" unbalanced="0"/>
    <cacheHierarchy uniqueName="[Team].[Team]" caption="Team" attribute="1" defaultMemberUniqueName="[Team].[Team].[All]" allUniqueName="[Team].[Team].[All]" dimensionUniqueName="[Team]" displayFolder="" count="0" memberValueDatatype="130" unbalanced="0"/>
    <cacheHierarchy uniqueName="[Team].[Picture]" caption="Picture" attribute="1" defaultMemberUniqueName="[Team].[Picture].[All]" allUniqueName="[Team].[Picture].[All]" dimensionUniqueName="[Team]" displayFolder="" count="0" memberValueDatatype="130" unbalanced="0"/>
    <cacheHierarchy uniqueName="[Transaction_Log].[Sales Person]" caption="Sales Person" attribute="1" defaultMemberUniqueName="[Transaction_Log].[Sales Person].[All]" allUniqueName="[Transaction_Log].[Sales Person].[All]" dimensionUniqueName="[Transaction_Log]" displayFolder="" count="0" memberValueDatatype="130" unbalanced="0"/>
    <cacheHierarchy uniqueName="[Transaction_Log].[Team.1]" caption="Team.1" attribute="1" defaultMemberUniqueName="[Transaction_Log].[Team.1].[All]" allUniqueName="[Transaction_Log].[Team.1].[All]" dimensionUniqueName="[Transaction_Log]" displayFolder="" count="0" memberValueDatatype="130" unbalanced="0"/>
    <cacheHierarchy uniqueName="[Transaction_Log].[Country]" caption="Country" attribute="1" defaultMemberUniqueName="[Transaction_Log].[Country].[All]" allUniqueName="[Transaction_Log].[Country].[All]" dimensionUniqueName="[Transaction_Log]" displayFolder="" count="0" memberValueDatatype="130" unbalanced="0"/>
    <cacheHierarchy uniqueName="[Transaction_Log].[Region]" caption="Region" attribute="1" defaultMemberUniqueName="[Transaction_Log].[Region].[All]" allUniqueName="[Transaction_Log].[Region].[All]" dimensionUniqueName="[Transaction_Log]" displayFolder="" count="0" memberValueDatatype="130" unbalanced="0"/>
    <cacheHierarchy uniqueName="[Transaction_Log].[Product Type]" caption="Product Type" attribute="1" defaultMemberUniqueName="[Transaction_Log].[Product Type].[All]" allUniqueName="[Transaction_Log].[Product Type].[All]" dimensionUniqueName="[Transaction_Log]" displayFolder="" count="0" memberValueDatatype="130" unbalanced="0"/>
    <cacheHierarchy uniqueName="[Transaction_Log].[Category]" caption="Category" attribute="1" defaultMemberUniqueName="[Transaction_Log].[Category].[All]" allUniqueName="[Transaction_Log].[Category].[All]" dimensionUniqueName="[Transaction_Log]" displayFolder="" count="2" memberValueDatatype="130" unbalanced="0"/>
    <cacheHierarchy uniqueName="[Transaction_Log].[Cost per box]" caption="Cost per box" attribute="1" defaultMemberUniqueName="[Transaction_Log].[Cost per box].[All]" allUniqueName="[Transaction_Log].[Cost per box].[All]" dimensionUniqueName="[Transaction_Log]" displayFolder="" count="0" memberValueDatatype="5" unbalanced="0"/>
    <cacheHierarchy uniqueName="[Transaction_Log].[Date]" caption="Date" attribute="1" time="1" defaultMemberUniqueName="[Transaction_Log].[Date].[All]" allUniqueName="[Transaction_Log].[Date].[All]" dimensionUniqueName="[Transaction_Log]" displayFolder="" count="0" memberValueDatatype="7" unbalanced="0"/>
    <cacheHierarchy uniqueName="[Transaction_Log].[Amount]" caption="Amount" attribute="1" defaultMemberUniqueName="[Transaction_Log].[Amount].[All]" allUniqueName="[Transaction_Log].[Amount].[All]" dimensionUniqueName="[Transaction_Log]" displayFolder="" count="0" memberValueDatatype="5" unbalanced="0"/>
    <cacheHierarchy uniqueName="[Transaction_Log].[Boxes]" caption="Boxes" attribute="1" defaultMemberUniqueName="[Transaction_Log].[Boxes].[All]" allUniqueName="[Transaction_Log].[Boxes].[All]" dimensionUniqueName="[Transaction_Log]" displayFolder="" count="0" memberValueDatatype="20" unbalanced="0"/>
    <cacheHierarchy uniqueName="[Measures].[Count of Prodcut type]" caption="Count of Prodcut type" measure="1" displayFolder="" measureGroup="products" count="0">
      <extLst>
        <ext xmlns:x15="http://schemas.microsoft.com/office/spreadsheetml/2010/11/main" uri="{B97F6D7D-B522-45F9-BDA1-12C45D357490}">
          <x15:cacheHierarchy aggregatedColumn="9"/>
        </ext>
      </extLst>
    </cacheHierarchy>
    <cacheHierarchy uniqueName="[Measures].[Distinct Count of Prodcut type]" caption="Distinct Count of Prodcut type" measure="1" displayFolder="" measureGroup="products" count="0">
      <extLst>
        <ext xmlns:x15="http://schemas.microsoft.com/office/spreadsheetml/2010/11/main" uri="{B97F6D7D-B522-45F9-BDA1-12C45D357490}">
          <x15:cacheHierarchy aggregatedColumn="9"/>
        </ext>
      </extLst>
    </cacheHierarchy>
    <cacheHierarchy uniqueName="[Measures].[Total Revenue]" caption="Total Revenue" measure="1" displayFolder="" measureGroup="Transaction_Log" count="0" oneField="1">
      <fieldsUsage count="1">
        <fieldUsage x="0"/>
      </fieldsUsage>
    </cacheHierarchy>
    <cacheHierarchy uniqueName="[Measures].[Total Boxes Sold]" caption="Total Boxes Sold" measure="1" displayFolder="" measureGroup="Transaction_Log" count="0"/>
    <cacheHierarchy uniqueName="[Measures].[Average Cost Per Box]" caption="Average Cost Per Box" measure="1" displayFolder="" measureGroup="products" count="0"/>
    <cacheHierarchy uniqueName="[Measures].[Total Cost of Sales]" caption="Total Cost of Sales" measure="1" displayFolder="" measureGroup="Transaction_Log" count="0" oneField="1">
      <fieldsUsage count="1">
        <fieldUsage x="2"/>
      </fieldsUsage>
    </cacheHierarchy>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XL_Count Team]" caption="__XL_Count Team" measure="1" displayFolder="" measureGroup="Team" count="0" hidden="1"/>
    <cacheHierarchy uniqueName="[Measures].[__XL_Count Transaction_Log]" caption="__XL_Count Transaction_Log" measure="1" displayFolder="" measureGroup="Transaction_Lo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locations" uniqueName="[locations]" caption="locations"/>
    <dimension measure="1" name="Measures" uniqueName="[Measures]" caption="Measures"/>
    <dimension name="products" uniqueName="[products]" caption="products"/>
    <dimension name="Team" uniqueName="[Team]" caption="Team"/>
    <dimension name="Transaction_Log" uniqueName="[Transaction_Log]" caption="Transaction_Log"/>
  </dimensions>
  <measureGroups count="5">
    <measureGroup name="Calendar" caption="Calendar"/>
    <measureGroup name="locations" caption="locations"/>
    <measureGroup name="products" caption="products"/>
    <measureGroup name="Team" caption="Team"/>
    <measureGroup name="Transaction_Log" caption="Transaction_Log"/>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1.551185879631" backgroundQuery="1" createdVersion="8" refreshedVersion="8" minRefreshableVersion="3" recordCount="0" supportSubquery="1" supportAdvancedDrill="1" xr:uid="{2DBF8885-4BA8-4613-B994-8996FB9996E0}">
  <cacheSource type="external" connectionId="7"/>
  <cacheFields count="4">
    <cacheField name="[Measures].[Average Cost Per Box]" caption="Average Cost Per Box" numFmtId="0" hierarchy="29" level="32767"/>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s>
  <cacheHierarchies count="3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1"/>
        <fieldUsage x="2"/>
        <fieldUsage x="3"/>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 Number]" caption="Week Number" attribute="1" time="1" defaultMemberUniqueName="[Calendar].[Week Number].[All]" allUniqueName="[Calendar].[Week Number].[All]" dimensionUniqueName="[Calendar]" displayFolder="" count="0"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roducts].[Prodcut type]" caption="Prodcut type" attribute="1" defaultMemberUniqueName="[products].[Prodcut type].[All]" allUniqueName="[products].[Prodcut typ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Team].[Sales person]" caption="Sales person" attribute="1" defaultMemberUniqueName="[Team].[Sales person].[All]" allUniqueName="[Team].[Sales person].[All]" dimensionUniqueName="[Team]" displayFolder="" count="0" memberValueDatatype="130" unbalanced="0"/>
    <cacheHierarchy uniqueName="[Team].[Team]" caption="Team" attribute="1" defaultMemberUniqueName="[Team].[Team].[All]" allUniqueName="[Team].[Team].[All]" dimensionUniqueName="[Team]" displayFolder="" count="0" memberValueDatatype="130" unbalanced="0"/>
    <cacheHierarchy uniqueName="[Team].[Picture]" caption="Picture" attribute="1" defaultMemberUniqueName="[Team].[Picture].[All]" allUniqueName="[Team].[Picture].[All]" dimensionUniqueName="[Team]" displayFolder="" count="0" memberValueDatatype="130" unbalanced="0"/>
    <cacheHierarchy uniqueName="[Transaction_Log].[Sales Person]" caption="Sales Person" attribute="1" defaultMemberUniqueName="[Transaction_Log].[Sales Person].[All]" allUniqueName="[Transaction_Log].[Sales Person].[All]" dimensionUniqueName="[Transaction_Log]" displayFolder="" count="0" memberValueDatatype="130" unbalanced="0"/>
    <cacheHierarchy uniqueName="[Transaction_Log].[Team.1]" caption="Team.1" attribute="1" defaultMemberUniqueName="[Transaction_Log].[Team.1].[All]" allUniqueName="[Transaction_Log].[Team.1].[All]" dimensionUniqueName="[Transaction_Log]" displayFolder="" count="0" memberValueDatatype="130" unbalanced="0"/>
    <cacheHierarchy uniqueName="[Transaction_Log].[Country]" caption="Country" attribute="1" defaultMemberUniqueName="[Transaction_Log].[Country].[All]" allUniqueName="[Transaction_Log].[Country].[All]" dimensionUniqueName="[Transaction_Log]" displayFolder="" count="0" memberValueDatatype="130" unbalanced="0"/>
    <cacheHierarchy uniqueName="[Transaction_Log].[Region]" caption="Region" attribute="1" defaultMemberUniqueName="[Transaction_Log].[Region].[All]" allUniqueName="[Transaction_Log].[Region].[All]" dimensionUniqueName="[Transaction_Log]" displayFolder="" count="0" memberValueDatatype="130" unbalanced="0"/>
    <cacheHierarchy uniqueName="[Transaction_Log].[Product Type]" caption="Product Type" attribute="1" defaultMemberUniqueName="[Transaction_Log].[Product Type].[All]" allUniqueName="[Transaction_Log].[Product Type].[All]" dimensionUniqueName="[Transaction_Log]" displayFolder="" count="0" memberValueDatatype="130" unbalanced="0"/>
    <cacheHierarchy uniqueName="[Transaction_Log].[Category]" caption="Category" attribute="1" defaultMemberUniqueName="[Transaction_Log].[Category].[All]" allUniqueName="[Transaction_Log].[Category].[All]" dimensionUniqueName="[Transaction_Log]" displayFolder="" count="2" memberValueDatatype="130" unbalanced="0"/>
    <cacheHierarchy uniqueName="[Transaction_Log].[Cost per box]" caption="Cost per box" attribute="1" defaultMemberUniqueName="[Transaction_Log].[Cost per box].[All]" allUniqueName="[Transaction_Log].[Cost per box].[All]" dimensionUniqueName="[Transaction_Log]" displayFolder="" count="0" memberValueDatatype="5" unbalanced="0"/>
    <cacheHierarchy uniqueName="[Transaction_Log].[Date]" caption="Date" attribute="1" time="1" defaultMemberUniqueName="[Transaction_Log].[Date].[All]" allUniqueName="[Transaction_Log].[Date].[All]" dimensionUniqueName="[Transaction_Log]" displayFolder="" count="0" memberValueDatatype="7" unbalanced="0"/>
    <cacheHierarchy uniqueName="[Transaction_Log].[Amount]" caption="Amount" attribute="1" defaultMemberUniqueName="[Transaction_Log].[Amount].[All]" allUniqueName="[Transaction_Log].[Amount].[All]" dimensionUniqueName="[Transaction_Log]" displayFolder="" count="0" memberValueDatatype="5" unbalanced="0"/>
    <cacheHierarchy uniqueName="[Transaction_Log].[Boxes]" caption="Boxes" attribute="1" defaultMemberUniqueName="[Transaction_Log].[Boxes].[All]" allUniqueName="[Transaction_Log].[Boxes].[All]" dimensionUniqueName="[Transaction_Log]" displayFolder="" count="0" memberValueDatatype="20" unbalanced="0"/>
    <cacheHierarchy uniqueName="[Measures].[Count of Prodcut type]" caption="Count of Prodcut type" measure="1" displayFolder="" measureGroup="products" count="0">
      <extLst>
        <ext xmlns:x15="http://schemas.microsoft.com/office/spreadsheetml/2010/11/main" uri="{B97F6D7D-B522-45F9-BDA1-12C45D357490}">
          <x15:cacheHierarchy aggregatedColumn="9"/>
        </ext>
      </extLst>
    </cacheHierarchy>
    <cacheHierarchy uniqueName="[Measures].[Distinct Count of Prodcut type]" caption="Distinct Count of Prodcut type" measure="1" displayFolder="" measureGroup="products" count="0">
      <extLst>
        <ext xmlns:x15="http://schemas.microsoft.com/office/spreadsheetml/2010/11/main" uri="{B97F6D7D-B522-45F9-BDA1-12C45D357490}">
          <x15:cacheHierarchy aggregatedColumn="9"/>
        </ext>
      </extLst>
    </cacheHierarchy>
    <cacheHierarchy uniqueName="[Measures].[Total Revenue]" caption="Total Revenue" measure="1" displayFolder="" measureGroup="Transaction_Log" count="0"/>
    <cacheHierarchy uniqueName="[Measures].[Total Boxes Sold]" caption="Total Boxes Sold" measure="1" displayFolder="" measureGroup="Transaction_Log" count="0"/>
    <cacheHierarchy uniqueName="[Measures].[Average Cost Per Box]" caption="Average Cost Per Box" measure="1" displayFolder="" measureGroup="products" count="0" oneField="1">
      <fieldsUsage count="1">
        <fieldUsage x="0"/>
      </fieldsUsage>
    </cacheHierarchy>
    <cacheHierarchy uniqueName="[Measures].[Total Cost of Sales]" caption="Total Cost of Sales" measure="1" displayFolder="" measureGroup="Transaction_Log" count="0"/>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XL_Count Team]" caption="__XL_Count Team" measure="1" displayFolder="" measureGroup="Team" count="0" hidden="1"/>
    <cacheHierarchy uniqueName="[Measures].[__XL_Count Transaction_Log]" caption="__XL_Count Transaction_Log" measure="1" displayFolder="" measureGroup="Transaction_Lo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locations" uniqueName="[locations]" caption="locations"/>
    <dimension measure="1" name="Measures" uniqueName="[Measures]" caption="Measures"/>
    <dimension name="products" uniqueName="[products]" caption="products"/>
    <dimension name="Team" uniqueName="[Team]" caption="Team"/>
    <dimension name="Transaction_Log" uniqueName="[Transaction_Log]" caption="Transaction_Log"/>
  </dimensions>
  <measureGroups count="5">
    <measureGroup name="Calendar" caption="Calendar"/>
    <measureGroup name="locations" caption="locations"/>
    <measureGroup name="products" caption="products"/>
    <measureGroup name="Team" caption="Team"/>
    <measureGroup name="Transaction_Log" caption="Transaction_Log"/>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1.462362152779" backgroundQuery="1" createdVersion="3" refreshedVersion="8" minRefreshableVersion="3" recordCount="0" supportSubquery="1" supportAdvancedDrill="1" xr:uid="{61870047-45DD-40F6-840C-23D231118E5C}">
  <cacheSource type="external" connectionId="7">
    <extLst>
      <ext xmlns:x14="http://schemas.microsoft.com/office/spreadsheetml/2009/9/main" uri="{F057638F-6D5F-4e77-A914-E7F072B9BCA8}">
        <x14:sourceConnection name="ThisWorkbookDataModel"/>
      </ext>
    </extLst>
  </cacheSource>
  <cacheFields count="0"/>
  <cacheHierarchies count="3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 Number]" caption="Week Number" attribute="1" time="1" defaultMemberUniqueName="[Calendar].[Week Number].[All]" allUniqueName="[Calendar].[Week Number].[All]" dimensionUniqueName="[Calendar]" displayFolder="" count="0"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roducts].[Prodcut type]" caption="Prodcut type" attribute="1" defaultMemberUniqueName="[products].[Prodcut type].[All]" allUniqueName="[products].[Prodcut typ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Team].[Sales person]" caption="Sales person" attribute="1" defaultMemberUniqueName="[Team].[Sales person].[All]" allUniqueName="[Team].[Sales person].[All]" dimensionUniqueName="[Team]" displayFolder="" count="0" memberValueDatatype="130" unbalanced="0"/>
    <cacheHierarchy uniqueName="[Team].[Team]" caption="Team" attribute="1" defaultMemberUniqueName="[Team].[Team].[All]" allUniqueName="[Team].[Team].[All]" dimensionUniqueName="[Team]" displayFolder="" count="0" memberValueDatatype="130" unbalanced="0"/>
    <cacheHierarchy uniqueName="[Team].[Picture]" caption="Picture" attribute="1" defaultMemberUniqueName="[Team].[Picture].[All]" allUniqueName="[Team].[Picture].[All]" dimensionUniqueName="[Team]" displayFolder="" count="0" memberValueDatatype="130" unbalanced="0"/>
    <cacheHierarchy uniqueName="[Transaction_Log].[Sales Person]" caption="Sales Person" attribute="1" defaultMemberUniqueName="[Transaction_Log].[Sales Person].[All]" allUniqueName="[Transaction_Log].[Sales Person].[All]" dimensionUniqueName="[Transaction_Log]" displayFolder="" count="0" memberValueDatatype="130" unbalanced="0"/>
    <cacheHierarchy uniqueName="[Transaction_Log].[Team.1]" caption="Team.1" attribute="1" defaultMemberUniqueName="[Transaction_Log].[Team.1].[All]" allUniqueName="[Transaction_Log].[Team.1].[All]" dimensionUniqueName="[Transaction_Log]" displayFolder="" count="0" memberValueDatatype="130" unbalanced="0"/>
    <cacheHierarchy uniqueName="[Transaction_Log].[Country]" caption="Country" attribute="1" defaultMemberUniqueName="[Transaction_Log].[Country].[All]" allUniqueName="[Transaction_Log].[Country].[All]" dimensionUniqueName="[Transaction_Log]" displayFolder="" count="0" memberValueDatatype="130" unbalanced="0"/>
    <cacheHierarchy uniqueName="[Transaction_Log].[Region]" caption="Region" attribute="1" defaultMemberUniqueName="[Transaction_Log].[Region].[All]" allUniqueName="[Transaction_Log].[Region].[All]" dimensionUniqueName="[Transaction_Log]" displayFolder="" count="0" memberValueDatatype="130" unbalanced="0"/>
    <cacheHierarchy uniqueName="[Transaction_Log].[Product Type]" caption="Product Type" attribute="1" defaultMemberUniqueName="[Transaction_Log].[Product Type].[All]" allUniqueName="[Transaction_Log].[Product Type].[All]" dimensionUniqueName="[Transaction_Log]" displayFolder="" count="0" memberValueDatatype="130" unbalanced="0"/>
    <cacheHierarchy uniqueName="[Transaction_Log].[Category]" caption="Category" attribute="1" defaultMemberUniqueName="[Transaction_Log].[Category].[All]" allUniqueName="[Transaction_Log].[Category].[All]" dimensionUniqueName="[Transaction_Log]" displayFolder="" count="2" memberValueDatatype="130" unbalanced="0"/>
    <cacheHierarchy uniqueName="[Transaction_Log].[Cost per box]" caption="Cost per box" attribute="1" defaultMemberUniqueName="[Transaction_Log].[Cost per box].[All]" allUniqueName="[Transaction_Log].[Cost per box].[All]" dimensionUniqueName="[Transaction_Log]" displayFolder="" count="0" memberValueDatatype="5" unbalanced="0"/>
    <cacheHierarchy uniqueName="[Transaction_Log].[Date]" caption="Date" attribute="1" time="1" defaultMemberUniqueName="[Transaction_Log].[Date].[All]" allUniqueName="[Transaction_Log].[Date].[All]" dimensionUniqueName="[Transaction_Log]" displayFolder="" count="0" memberValueDatatype="7" unbalanced="0"/>
    <cacheHierarchy uniqueName="[Transaction_Log].[Amount]" caption="Amount" attribute="1" defaultMemberUniqueName="[Transaction_Log].[Amount].[All]" allUniqueName="[Transaction_Log].[Amount].[All]" dimensionUniqueName="[Transaction_Log]" displayFolder="" count="0" memberValueDatatype="5" unbalanced="0"/>
    <cacheHierarchy uniqueName="[Transaction_Log].[Boxes]" caption="Boxes" attribute="1" defaultMemberUniqueName="[Transaction_Log].[Boxes].[All]" allUniqueName="[Transaction_Log].[Boxes].[All]" dimensionUniqueName="[Transaction_Log]" displayFolder="" count="0" memberValueDatatype="20" unbalanced="0"/>
    <cacheHierarchy uniqueName="[Measures].[Count of Prodcut type]" caption="Count of Prodcut type" measure="1" displayFolder="" measureGroup="products" count="0">
      <extLst>
        <ext xmlns:x15="http://schemas.microsoft.com/office/spreadsheetml/2010/11/main" uri="{B97F6D7D-B522-45F9-BDA1-12C45D357490}">
          <x15:cacheHierarchy aggregatedColumn="9"/>
        </ext>
      </extLst>
    </cacheHierarchy>
    <cacheHierarchy uniqueName="[Measures].[Distinct Count of Prodcut type]" caption="Distinct Count of Prodcut type" measure="1" displayFolder="" measureGroup="products" count="0">
      <extLst>
        <ext xmlns:x15="http://schemas.microsoft.com/office/spreadsheetml/2010/11/main" uri="{B97F6D7D-B522-45F9-BDA1-12C45D357490}">
          <x15:cacheHierarchy aggregatedColumn="9"/>
        </ext>
      </extLst>
    </cacheHierarchy>
    <cacheHierarchy uniqueName="[Measures].[Total Revenue]" caption="Total Revenue" measure="1" displayFolder="" measureGroup="Transaction_Log" count="0"/>
    <cacheHierarchy uniqueName="[Measures].[Total Boxes Sold]" caption="Total Boxes Sold" measure="1" displayFolder="" measureGroup="Transaction_Log" count="0"/>
    <cacheHierarchy uniqueName="[Measures].[Average Cost Per Box]" caption="Average Cost Per Box" measure="1" displayFolder="" measureGroup="products" count="0"/>
    <cacheHierarchy uniqueName="[Measures].[Total Cost of Sales]" caption="Total Cost of Sales" measure="1" displayFolder="" measureGroup="Transaction_Log" count="0"/>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XL_Count Team]" caption="__XL_Count Team" measure="1" displayFolder="" measureGroup="Team" count="0" hidden="1"/>
    <cacheHierarchy uniqueName="[Measures].[__XL_Count Transaction_Log]" caption="__XL_Count Transaction_Log" measure="1" displayFolder="" measureGroup="Transaction_Lo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0139579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570597-F351-4F01-BCDE-6249D5599470}" name="Total Revenue" cacheId="3014" applyNumberFormats="0" applyBorderFormats="0" applyFontFormats="0" applyPatternFormats="0" applyAlignmentFormats="0" applyWidthHeightFormats="1" dataCaption="Values" tag="161bc0dc-a267-4f6e-ab54-3ad3383dd663" updatedVersion="8" minRefreshableVersion="3" useAutoFormatting="1" subtotalHiddenItems="1" itemPrintTitles="1" createdVersion="8" indent="0" outline="1" outlineData="1" multipleFieldFilters="0">
  <location ref="B3:B4" firstHeaderRow="1" firstDataRow="1" firstDataCol="0"/>
  <pivotFields count="4">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Items count="1">
    <i/>
  </rowItems>
  <colItems count="1">
    <i/>
  </colItems>
  <dataFields count="1">
    <dataField fld="0" subtotal="count" baseField="0" baseItem="0" numFmtId="165"/>
  </dataFields>
  <formats count="2">
    <format dxfId="1">
      <pivotArea outline="0" collapsedLevelsAreSubtotals="1" fieldPosition="0"/>
    </format>
    <format dxfId="0">
      <pivotArea outline="0" collapsedLevelsAreSubtotals="1" fieldPosition="0"/>
    </format>
  </formats>
  <pivotHierarchies count="3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_Lo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3ED9C6-C1FA-47F4-B37E-DDB7C62DF503}" name="Sales by Boxes(Correlation)" cacheId="3026" applyNumberFormats="0" applyBorderFormats="0" applyFontFormats="0" applyPatternFormats="0" applyAlignmentFormats="0" applyWidthHeightFormats="1" dataCaption="Values" tag="c553101e-a459-41f3-a439-3790eb08565d" updatedVersion="8" minRefreshableVersion="3" useAutoFormatting="1" rowGrandTotals="0" itemPrintTitles="1" createdVersion="8" indent="0" outline="1" outlineData="1" multipleFieldFilters="0" chartFormat="22" rowHeaderCaption="Month">
  <location ref="E3:G15" firstHeaderRow="0" firstDataRow="1" firstDataCol="1"/>
  <pivotFields count="6">
    <pivotField dataField="1" subtotalTop="0" showAll="0" defaultSubtotal="0"/>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pivotField subtotalTop="0" showAll="0" dataSourceSort="1" defaultSubtotal="0"/>
    <pivotField subtotalTop="0" showAll="0" dataSourceSort="1" defaultSubtotal="0"/>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fld="0" subtotal="count" baseField="0" baseItem="0" numFmtId="165"/>
    <dataField fld="1" subtotal="count" baseField="0" baseItem="0" numFmtId="166"/>
  </dataFields>
  <formats count="3">
    <format dxfId="4">
      <pivotArea outline="0" collapsedLevelsAreSubtotals="1" fieldPosition="0"/>
    </format>
    <format dxfId="3">
      <pivotArea outline="0" collapsedLevelsAreSubtotals="1" fieldPosition="0"/>
    </format>
    <format dxfId="2">
      <pivotArea outline="0" collapsedLevelsAreSubtotals="1" fieldPosition="0">
        <references count="1">
          <reference field="4294967294" count="1" selected="0">
            <x v="1"/>
          </reference>
        </references>
      </pivotArea>
    </format>
  </formats>
  <chartFormats count="3">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1"/>
          </reference>
          <reference field="2" count="1" selected="0">
            <x v="0"/>
          </reference>
        </references>
      </pivotArea>
    </chartFormat>
  </chartFormats>
  <pivotHierarchies count="3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_Lo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A52BF7-3788-42F6-BC8B-AC1BB751837C}" name="Sales by Region" cacheId="3020" applyNumberFormats="0" applyBorderFormats="0" applyFontFormats="0" applyPatternFormats="0" applyAlignmentFormats="0" applyWidthHeightFormats="1" dataCaption="Values" tag="e41cb5f7-1a38-4110-8794-7151d0ff1992" updatedVersion="8" minRefreshableVersion="3" useAutoFormatting="1" subtotalHiddenItems="1" rowGrandTotals="0" itemPrintTitles="1" createdVersion="8" indent="0" outline="1" outlineData="1" multipleFieldFilters="0" chartFormat="20" rowHeaderCaption="Region">
  <location ref="B15:C20" firstHeaderRow="1" firstDataRow="1" firstDataCol="1"/>
  <pivotFields count="5">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pivotField subtotalTop="0" showAll="0" dataSourceSort="1" defaultSubtotal="0"/>
    <pivotField subtotalTop="0" showAll="0" dataSourceSort="1" defaultSubtotal="0"/>
  </pivotFields>
  <rowFields count="1">
    <field x="1"/>
  </rowFields>
  <rowItems count="5">
    <i>
      <x/>
    </i>
    <i>
      <x v="1"/>
    </i>
    <i>
      <x v="2"/>
    </i>
    <i>
      <x v="3"/>
    </i>
    <i>
      <x v="4"/>
    </i>
  </rowItems>
  <colItems count="1">
    <i/>
  </colItems>
  <dataFields count="1">
    <dataField fld="0" subtotal="count" baseField="0" baseItem="0" numFmtId="165"/>
  </dataFields>
  <formats count="1">
    <format dxfId="5">
      <pivotArea outline="0" collapsedLevelsAreSubtotals="1" fieldPosition="0"/>
    </format>
  </formats>
  <chartFormats count="1">
    <chartFormat chart="19" format="4" series="1">
      <pivotArea type="data" outline="0" fieldPosition="0">
        <references count="1">
          <reference field="4294967294" count="1" selected="0">
            <x v="0"/>
          </reference>
        </references>
      </pivotArea>
    </chartFormat>
  </chartFormats>
  <pivotHierarchies count="3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_Lo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670812-B0C1-4E96-9320-36AE4ECB9E99}" name="Total Boxes sold" cacheId="3017" applyNumberFormats="0" applyBorderFormats="0" applyFontFormats="0" applyPatternFormats="0" applyAlignmentFormats="0" applyWidthHeightFormats="1" dataCaption="Values" tag="4da6aae1-a0fb-4073-83ad-d9a7a1d9beb7" updatedVersion="8" minRefreshableVersion="3" useAutoFormatting="1" subtotalHiddenItems="1" itemPrintTitles="1" createdVersion="8" indent="0" outline="1" outlineData="1" multipleFieldFilters="0">
  <location ref="B7:B8" firstHeaderRow="1" firstDataRow="1" firstDataCol="0"/>
  <pivotFields count="4">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Items count="1">
    <i/>
  </rowItems>
  <colItems count="1">
    <i/>
  </colItems>
  <dataFields count="1">
    <dataField fld="0" subtotal="count" baseField="0" baseItem="0" numFmtId="166"/>
  </dataFields>
  <formats count="2">
    <format dxfId="7">
      <pivotArea outline="0" collapsedLevelsAreSubtotals="1" fieldPosition="0"/>
    </format>
    <format dxfId="6">
      <pivotArea outline="0" collapsedLevelsAreSubtotals="1" fieldPosition="0"/>
    </format>
  </formats>
  <pivotHierarchies count="3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_Lo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A4646B-A03E-49C7-8298-94759A30E2F1}" name="Sales by category" cacheId="3023" applyNumberFormats="0" applyBorderFormats="0" applyFontFormats="0" applyPatternFormats="0" applyAlignmentFormats="0" applyWidthHeightFormats="1" dataCaption="Values" tag="0dc73250-c4c1-48ae-a6b3-0385aa6857c7" updatedVersion="8" minRefreshableVersion="3" useAutoFormatting="1" subtotalHiddenItems="1" rowGrandTotals="0" itemPrintTitles="1" createdVersion="8" indent="0" outline="1" outlineData="1" multipleFieldFilters="0" chartFormat="9" rowHeaderCaption="Product Category">
  <location ref="B10:C13" firstHeaderRow="1"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3">
    <i>
      <x/>
    </i>
    <i>
      <x v="1"/>
    </i>
    <i>
      <x v="2"/>
    </i>
  </rowItems>
  <colItems count="1">
    <i/>
  </colItems>
  <dataFields count="1">
    <dataField fld="1" subtotal="count" baseField="0" baseItem="0" numFmtId="165"/>
  </dataFields>
  <formats count="1">
    <format dxfId="8">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3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_Lo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559A74-0DFD-405B-935D-0B3B2A0D5325}" name="Product count" cacheId="3029" applyNumberFormats="0" applyBorderFormats="0" applyFontFormats="0" applyPatternFormats="0" applyAlignmentFormats="0" applyWidthHeightFormats="1" dataCaption="Values" tag="3e23d923-60b4-43c6-ad78-d7b092c12891" updatedVersion="8" minRefreshableVersion="3" useAutoFormatting="1" subtotalHiddenItems="1" rowGrandTotals="0" itemPrintTitles="1" createdVersion="8" indent="0" outline="1" outlineData="1" multipleFieldFilters="0" rowHeaderCaption="Product Count">
  <location ref="B22:B23" firstHeaderRow="1" firstDataRow="1" firstDataCol="0"/>
  <pivotFields count="4">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Items count="1">
    <i/>
  </rowItems>
  <colItems count="1">
    <i/>
  </colItems>
  <dataFields count="1">
    <dataField name="Prodcut type" fld="0" subtotal="count" baseField="0" baseItem="0">
      <extLst>
        <ext xmlns:x15="http://schemas.microsoft.com/office/spreadsheetml/2010/11/main" uri="{FABC7310-3BB5-11E1-824E-6D434824019B}">
          <x15:dataField isCountDistinct="1"/>
        </ext>
      </extLst>
    </dataField>
  </dataFields>
  <formats count="1">
    <format dxfId="9">
      <pivotArea outline="0" collapsedLevelsAreSubtotals="1" fieldPosition="0"/>
    </format>
  </formats>
  <pivotHierarchies count="3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Prodcut typ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_Log]"/>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29792A-4325-4FE5-BEB6-8B766D4A0689}" name="Total Revenue Vs Cost of Sales" cacheId="3032" applyNumberFormats="0" applyBorderFormats="0" applyFontFormats="0" applyPatternFormats="0" applyAlignmentFormats="0" applyWidthHeightFormats="1" dataCaption="Values" tag="076c1b99-cd77-44eb-8aa2-dc47886f489a" updatedVersion="8" minRefreshableVersion="3" useAutoFormatting="1" subtotalHiddenItems="1" rowGrandTotals="0" itemPrintTitles="1" createdVersion="8" indent="0" outline="1" outlineData="1" multipleFieldFilters="0" chartFormat="29" rowHeaderCaption="Month">
  <location ref="E18:G30" firstHeaderRow="0" firstDataRow="1" firstDataCol="1"/>
  <pivotFields count="6">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1"/>
  </rowFields>
  <rowItems count="12">
    <i>
      <x/>
    </i>
    <i>
      <x v="1"/>
    </i>
    <i>
      <x v="2"/>
    </i>
    <i>
      <x v="3"/>
    </i>
    <i>
      <x v="4"/>
    </i>
    <i>
      <x v="5"/>
    </i>
    <i>
      <x v="6"/>
    </i>
    <i>
      <x v="7"/>
    </i>
    <i>
      <x v="8"/>
    </i>
    <i>
      <x v="9"/>
    </i>
    <i>
      <x v="10"/>
    </i>
    <i>
      <x v="11"/>
    </i>
  </rowItems>
  <colFields count="1">
    <field x="-2"/>
  </colFields>
  <colItems count="2">
    <i>
      <x/>
    </i>
    <i i="1">
      <x v="1"/>
    </i>
  </colItems>
  <dataFields count="2">
    <dataField fld="0" subtotal="count" baseField="0" baseItem="0" numFmtId="165"/>
    <dataField fld="2" subtotal="count" baseField="0" baseItem="0"/>
  </dataFields>
  <formats count="2">
    <format dxfId="11">
      <pivotArea outline="0" collapsedLevelsAreSubtotals="1" fieldPosition="0"/>
    </format>
    <format dxfId="10">
      <pivotArea outline="0" collapsedLevelsAreSubtotals="1" fieldPosition="0"/>
    </format>
  </formats>
  <chartFormats count="5">
    <chartFormat chart="3" format="4"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1"/>
          </reference>
        </references>
      </pivotArea>
    </chartFormat>
    <chartFormat chart="19" format="11" series="1">
      <pivotArea type="data" outline="0" fieldPosition="0">
        <references count="1">
          <reference field="4294967294" count="1" selected="0">
            <x v="0"/>
          </reference>
        </references>
      </pivotArea>
    </chartFormat>
    <chartFormat chart="19" format="12" series="1">
      <pivotArea type="data" outline="0" fieldPosition="0">
        <references count="1">
          <reference field="4294967294" count="1" selected="0">
            <x v="1"/>
          </reference>
        </references>
      </pivotArea>
    </chartFormat>
  </chartFormats>
  <pivotHierarchies count="3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_Lo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A3A6F5D-58CA-4284-BD76-4980A098C5EF}" name="Average cost per box" cacheId="3035" applyNumberFormats="0" applyBorderFormats="0" applyFontFormats="0" applyPatternFormats="0" applyAlignmentFormats="0" applyWidthHeightFormats="1" dataCaption="Values" tag="61054a03-09bf-4f1d-ad62-217253dc9508" updatedVersion="8" minRefreshableVersion="3" useAutoFormatting="1" subtotalHiddenItems="1" rowGrandTotals="0" itemPrintTitles="1" createdVersion="8" indent="0" outline="1" outlineData="1" multipleFieldFilters="0" rowHeaderCaption="Product Count">
  <location ref="B25:B26" firstHeaderRow="1" firstDataRow="1" firstDataCol="0"/>
  <pivotFields count="4">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Items count="1">
    <i/>
  </rowItems>
  <colItems count="1">
    <i/>
  </colItems>
  <dataFields count="1">
    <dataField fld="0" subtotal="count" baseField="0" baseItem="0" numFmtId="164"/>
  </dataFields>
  <formats count="1">
    <format dxfId="12">
      <pivotArea outline="0" collapsedLevelsAreSubtotals="1" fieldPosition="0"/>
    </format>
  </formats>
  <pivotHierarchies count="3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Prodcut typ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_Log]"/>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DEBF8E82-7E19-4D5F-9733-6F753972F656}" autoFormatId="16" applyNumberFormats="0" applyBorderFormats="0" applyFontFormats="0" applyPatternFormats="0" applyAlignmentFormats="0" applyWidthHeightFormats="0">
  <queryTableRefresh nextId="11">
    <queryTableFields count="10">
      <queryTableField id="1" name="Transaction_Log[Sales Person]" tableColumnId="1"/>
      <queryTableField id="2" name="Transaction_Log[Team.1]" tableColumnId="2"/>
      <queryTableField id="3" name="Transaction_Log[Country]" tableColumnId="3"/>
      <queryTableField id="4" name="Transaction_Log[Region]" tableColumnId="4"/>
      <queryTableField id="5" name="Transaction_Log[Product Type]" tableColumnId="5"/>
      <queryTableField id="6" name="Transaction_Log[Category]" tableColumnId="6"/>
      <queryTableField id="7" name="Transaction_Log[Cost per box]" tableColumnId="7"/>
      <queryTableField id="8" name="Transaction_Log[Date]" tableColumnId="8"/>
      <queryTableField id="9" name="Transaction_Log[Amount]" tableColumnId="9"/>
      <queryTableField id="10" name="Transaction_Log[Boxes]" tableColumnId="10"/>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0DA47AE-4C45-4B6D-921A-706819BD4701}" sourceName="[Transaction_Log].[Category]">
  <pivotTables>
    <pivotTable tabId="1" name="Average cost per box"/>
    <pivotTable tabId="1" name="Total Revenue Vs Cost of Sales"/>
    <pivotTable tabId="1" name="Product count"/>
    <pivotTable tabId="1" name="Sales by Boxes(Correlation)"/>
    <pivotTable tabId="1" name="Sales by category"/>
    <pivotTable tabId="1" name="Sales by Region"/>
    <pivotTable tabId="1" name="Total Boxes sold"/>
    <pivotTable tabId="1" name="Total Revenue"/>
  </pivotTables>
  <data>
    <olap pivotCacheId="401395790">
      <levels count="2">
        <level uniqueName="[Transaction_Log].[Category].[(All)]" sourceCaption="(All)" count="0"/>
        <level uniqueName="[Transaction_Log].[Category].[Category]" sourceCaption="Category" count="3">
          <ranges>
            <range startItem="0">
              <i n="[Transaction_Log].[Category].&amp;[Bars]" c="Bars"/>
              <i n="[Transaction_Log].[Category].&amp;[Bites]" c="Bites"/>
              <i n="[Transaction_Log].[Category].&amp;[Other]" c="Other"/>
            </range>
          </ranges>
        </level>
      </levels>
      <selections count="1">
        <selection n="[Transaction_Log].[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1" xr10:uid="{8EAAAAA9-52C1-4049-A942-AFAB3CD1CA3A}" sourceName="[Calendar].[Date Hierarchy]">
  <pivotTables>
    <pivotTable tabId="1" name="Total Revenue"/>
    <pivotTable tabId="1" name="Total Boxes sold"/>
    <pivotTable tabId="1" name="Sales by Region"/>
    <pivotTable tabId="1" name="Sales by category"/>
    <pivotTable tabId="1" name="Sales by Boxes(Correlation)"/>
    <pivotTable tabId="1" name="Product count"/>
    <pivotTable tabId="1" name="Total Revenue Vs Cost of Sales"/>
    <pivotTable tabId="1" name="Average cost per box"/>
  </pivotTables>
  <data>
    <olap pivotCacheId="401395790">
      <levels count="4">
        <level uniqueName="[Calendar].[Date Hierarchy].[(All)]" sourceCaption="(All)" count="0"/>
        <level uniqueName="[Calendar].[Date Hierarchy].[Year]" sourceCaption="Year" count="2">
          <ranges>
            <range startItem="0">
              <i n="[Calendar].[Date Hierarchy].[Year].&amp;[2021]" c="2021"/>
              <i n="[Calendar].[Date Hierarchy].[Year].&amp;[2022]" c="2022"/>
            </range>
          </ranges>
        </level>
        <level uniqueName="[Calendar].[Date Hierarchy].[Month]" sourceCaption="Month" count="0"/>
        <level uniqueName="[Calendar].[Date Hierarchy].[DateColumn]" sourceCaption="DateColumn" count="0"/>
      </levels>
      <selections count="1">
        <selection n="[Calendar].[Date Hierarc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7C16250-5156-4F6D-87E0-A34761E56A3B}" cache="Slicer_Category" caption="Category" columnCount="3" showCaption="0" level="1" rowHeight="241300"/>
  <slicer name="Year" xr10:uid="{E63D8D77-A6B0-463C-818B-1F5B9F2FF0D9}" cache="Slicer_Date_Hierarchy1" caption="Year" columnCount="2" showCaption="0"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B70FDE-2C88-4BB6-B917-A91683913EB0}" name="Table_ExternalData_1" displayName="Table_ExternalData_1" ref="A3:J1003" tableType="queryTable" totalsRowShown="0">
  <autoFilter ref="A3:J1003" xr:uid="{94B70FDE-2C88-4BB6-B917-A91683913EB0}"/>
  <tableColumns count="10">
    <tableColumn id="1" xr3:uid="{FBAF03DC-B062-4B2A-B871-100CFA02EECF}" uniqueName="1" name="Transaction_Log[Sales Person]" queryTableFieldId="1"/>
    <tableColumn id="2" xr3:uid="{28A5896D-4CAF-4DE9-83C6-1AFA7035D1F4}" uniqueName="2" name="Transaction_Log[Team.1]" queryTableFieldId="2"/>
    <tableColumn id="3" xr3:uid="{AA1FCC04-B9D1-49FC-B97C-649B5FD750CD}" uniqueName="3" name="Transaction_Log[Country]" queryTableFieldId="3"/>
    <tableColumn id="4" xr3:uid="{F94C5461-B62D-4275-B1DC-6EF6086D8078}" uniqueName="4" name="Transaction_Log[Region]" queryTableFieldId="4"/>
    <tableColumn id="5" xr3:uid="{71F6ED52-9FE0-4D78-B0A3-00F0BE8FDF7F}" uniqueName="5" name="Transaction_Log[Product Type]" queryTableFieldId="5"/>
    <tableColumn id="6" xr3:uid="{43893E89-F95F-43F2-AA81-801549306CEE}" uniqueName="6" name="Transaction_Log[Category]" queryTableFieldId="6"/>
    <tableColumn id="7" xr3:uid="{E1E8F1B4-8A46-4DF6-ABBC-B7898098571E}" uniqueName="7" name="Transaction_Log[Cost per box]" queryTableFieldId="7"/>
    <tableColumn id="8" xr3:uid="{86559E93-D557-4F00-8336-162697DE9A19}" uniqueName="8" name="Transaction_Log[Date]" queryTableFieldId="8" dataDxfId="13"/>
    <tableColumn id="9" xr3:uid="{C17EC5DD-2910-4BF9-86DC-77BA96ECBCA4}" uniqueName="9" name="Transaction_Log[Amount]" queryTableFieldId="9"/>
    <tableColumn id="10" xr3:uid="{D159F4F1-2892-411A-BD3B-D41D99B2F99A}" uniqueName="10" name="Transaction_Log[Boxes]" queryTableField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1764B-7175-4958-A32B-455389983C40}">
  <dimension ref="A2:G52"/>
  <sheetViews>
    <sheetView topLeftCell="A46" workbookViewId="0">
      <selection activeCell="D38" sqref="D38"/>
    </sheetView>
  </sheetViews>
  <sheetFormatPr defaultRowHeight="14.5" x14ac:dyDescent="0.35"/>
  <cols>
    <col min="2" max="2" width="27.54296875" customWidth="1"/>
    <col min="3" max="4" width="45.7265625" customWidth="1"/>
    <col min="5" max="5" width="25.453125" customWidth="1"/>
    <col min="6" max="6" width="30.54296875" customWidth="1"/>
  </cols>
  <sheetData>
    <row r="2" spans="1:6" x14ac:dyDescent="0.35">
      <c r="B2" s="5" t="s">
        <v>4</v>
      </c>
      <c r="C2" s="5" t="s">
        <v>5</v>
      </c>
      <c r="D2" s="5"/>
      <c r="E2" s="5" t="s">
        <v>6</v>
      </c>
      <c r="F2" s="5" t="s">
        <v>7</v>
      </c>
    </row>
    <row r="3" spans="1:6" ht="43.5" x14ac:dyDescent="0.35">
      <c r="B3" s="6" t="s">
        <v>8</v>
      </c>
      <c r="C3" s="6" t="s">
        <v>9</v>
      </c>
      <c r="D3" s="6"/>
      <c r="E3" s="6" t="s">
        <v>10</v>
      </c>
      <c r="F3" s="6" t="s">
        <v>11</v>
      </c>
    </row>
    <row r="4" spans="1:6" x14ac:dyDescent="0.35">
      <c r="B4" s="7" t="s">
        <v>12</v>
      </c>
      <c r="C4" s="8" t="s">
        <v>13</v>
      </c>
      <c r="D4" s="37"/>
      <c r="E4" t="s">
        <v>14</v>
      </c>
      <c r="F4" s="7" t="s">
        <v>15</v>
      </c>
    </row>
    <row r="5" spans="1:6" x14ac:dyDescent="0.35">
      <c r="B5" s="9" t="s">
        <v>16</v>
      </c>
      <c r="C5" s="10" t="s">
        <v>17</v>
      </c>
      <c r="D5" s="37"/>
      <c r="E5" t="s">
        <v>18</v>
      </c>
      <c r="F5" s="10" t="s">
        <v>19</v>
      </c>
    </row>
    <row r="6" spans="1:6" x14ac:dyDescent="0.35">
      <c r="B6" s="9" t="s">
        <v>0</v>
      </c>
      <c r="C6" s="10" t="s">
        <v>20</v>
      </c>
      <c r="D6" s="37"/>
      <c r="E6" t="s">
        <v>21</v>
      </c>
      <c r="F6" s="11" t="s">
        <v>22</v>
      </c>
    </row>
    <row r="7" spans="1:6" x14ac:dyDescent="0.35">
      <c r="B7" s="9" t="s">
        <v>23</v>
      </c>
      <c r="C7" s="11" t="s">
        <v>24</v>
      </c>
      <c r="E7" t="s">
        <v>25</v>
      </c>
      <c r="F7" s="10" t="s">
        <v>26</v>
      </c>
    </row>
    <row r="8" spans="1:6" x14ac:dyDescent="0.35">
      <c r="B8" s="11" t="s">
        <v>27</v>
      </c>
      <c r="C8" s="11" t="s">
        <v>28</v>
      </c>
      <c r="E8" t="s">
        <v>29</v>
      </c>
      <c r="F8" s="11"/>
    </row>
    <row r="9" spans="1:6" x14ac:dyDescent="0.35">
      <c r="B9" s="11"/>
      <c r="C9" s="11" t="s">
        <v>30</v>
      </c>
      <c r="E9" t="s">
        <v>31</v>
      </c>
      <c r="F9" s="11"/>
    </row>
    <row r="10" spans="1:6" x14ac:dyDescent="0.35">
      <c r="B10" s="12"/>
      <c r="C10" s="12" t="s">
        <v>32</v>
      </c>
      <c r="E10" t="s">
        <v>33</v>
      </c>
      <c r="F10" s="12"/>
    </row>
    <row r="11" spans="1:6" x14ac:dyDescent="0.35">
      <c r="A11" s="13" t="s">
        <v>34</v>
      </c>
      <c r="B11" s="14"/>
      <c r="C11" s="14"/>
      <c r="D11" s="14"/>
      <c r="E11" s="14"/>
      <c r="F11" s="14"/>
    </row>
    <row r="12" spans="1:6" x14ac:dyDescent="0.35">
      <c r="B12" s="15" t="s">
        <v>35</v>
      </c>
      <c r="C12" s="7" t="s">
        <v>36</v>
      </c>
      <c r="D12" s="7"/>
      <c r="E12" s="7" t="s">
        <v>36</v>
      </c>
      <c r="F12" s="7" t="s">
        <v>37</v>
      </c>
    </row>
    <row r="13" spans="1:6" x14ac:dyDescent="0.35">
      <c r="B13" s="11" t="s">
        <v>38</v>
      </c>
      <c r="C13" s="11" t="s">
        <v>39</v>
      </c>
      <c r="D13" s="11"/>
      <c r="E13" s="11" t="s">
        <v>39</v>
      </c>
      <c r="F13" s="11" t="s">
        <v>40</v>
      </c>
    </row>
    <row r="14" spans="1:6" x14ac:dyDescent="0.35">
      <c r="B14" s="11" t="s">
        <v>37</v>
      </c>
      <c r="C14" s="11" t="s">
        <v>41</v>
      </c>
      <c r="D14" s="11"/>
      <c r="E14" s="11" t="s">
        <v>41</v>
      </c>
      <c r="F14" s="11" t="s">
        <v>42</v>
      </c>
    </row>
    <row r="15" spans="1:6" x14ac:dyDescent="0.35">
      <c r="B15" s="16" t="s">
        <v>43</v>
      </c>
      <c r="C15" s="12" t="s">
        <v>44</v>
      </c>
      <c r="D15" s="12"/>
      <c r="E15" s="12" t="s">
        <v>44</v>
      </c>
      <c r="F15" s="12"/>
    </row>
    <row r="17" spans="2:7" x14ac:dyDescent="0.35">
      <c r="B17" s="17"/>
      <c r="C17" s="17"/>
      <c r="D17" s="17"/>
    </row>
    <row r="18" spans="2:7" x14ac:dyDescent="0.35">
      <c r="B18" s="17"/>
      <c r="C18" s="17"/>
      <c r="D18" s="17"/>
    </row>
    <row r="19" spans="2:7" x14ac:dyDescent="0.35">
      <c r="B19" s="18" t="s">
        <v>45</v>
      </c>
      <c r="C19" s="17"/>
      <c r="D19" s="17"/>
    </row>
    <row r="20" spans="2:7" x14ac:dyDescent="0.35">
      <c r="B20" s="19" t="s">
        <v>46</v>
      </c>
      <c r="C20" s="19" t="s">
        <v>47</v>
      </c>
      <c r="D20" s="19"/>
      <c r="E20" s="19" t="s">
        <v>48</v>
      </c>
      <c r="F20" s="19" t="s">
        <v>49</v>
      </c>
      <c r="G20" s="19" t="s">
        <v>50</v>
      </c>
    </row>
    <row r="21" spans="2:7" ht="26.5" thickBot="1" x14ac:dyDescent="0.4">
      <c r="B21" s="20" t="s">
        <v>51</v>
      </c>
      <c r="C21" s="21" t="s">
        <v>52</v>
      </c>
      <c r="D21" s="21"/>
      <c r="E21" s="22" t="s">
        <v>53</v>
      </c>
      <c r="F21" s="21" t="s">
        <v>54</v>
      </c>
      <c r="G21" s="23">
        <f>GETPIVOTDATA("[Measures].[Total Revenue]",'[1]Pivot Tables'!$F$5)</f>
        <v>46086887</v>
      </c>
    </row>
    <row r="22" spans="2:7" ht="26.5" thickBot="1" x14ac:dyDescent="0.4">
      <c r="B22" s="24" t="s">
        <v>3</v>
      </c>
      <c r="C22" s="25" t="s">
        <v>55</v>
      </c>
      <c r="D22" s="25"/>
      <c r="E22" s="26" t="s">
        <v>56</v>
      </c>
      <c r="F22" s="25" t="s">
        <v>54</v>
      </c>
      <c r="G22" s="27">
        <f>GETPIVOTDATA("[Measures].[Total Boxes Sold]",'[1]Pivot Tables'!$F$9)</f>
        <v>3076316</v>
      </c>
    </row>
    <row r="23" spans="2:7" ht="39" thickBot="1" x14ac:dyDescent="0.4">
      <c r="B23" s="24" t="s">
        <v>57</v>
      </c>
      <c r="C23" s="25" t="s">
        <v>58</v>
      </c>
      <c r="D23" s="25"/>
      <c r="E23" s="26" t="s">
        <v>59</v>
      </c>
      <c r="F23" s="25" t="s">
        <v>60</v>
      </c>
    </row>
    <row r="24" spans="2:7" ht="26.5" thickBot="1" x14ac:dyDescent="0.4">
      <c r="B24" s="24" t="s">
        <v>61</v>
      </c>
      <c r="C24" s="25" t="s">
        <v>62</v>
      </c>
      <c r="D24" s="25"/>
      <c r="E24" s="26" t="s">
        <v>63</v>
      </c>
      <c r="F24" s="25" t="s">
        <v>64</v>
      </c>
    </row>
    <row r="25" spans="2:7" ht="26.5" thickBot="1" x14ac:dyDescent="0.4">
      <c r="B25" s="25" t="s">
        <v>65</v>
      </c>
      <c r="C25" s="25" t="s">
        <v>66</v>
      </c>
      <c r="D25" s="25"/>
      <c r="E25" s="26" t="s">
        <v>67</v>
      </c>
      <c r="F25" s="25" t="s">
        <v>68</v>
      </c>
      <c r="G25">
        <f>GETPIVOTDATA("[Measures].[Average_Cost_Per_Box]",'[1]Pivot Tables'!$H$5)</f>
        <v>6.6510022224579171</v>
      </c>
    </row>
    <row r="26" spans="2:7" x14ac:dyDescent="0.35">
      <c r="B26" s="17"/>
      <c r="C26" s="17"/>
      <c r="D26" s="17"/>
    </row>
    <row r="27" spans="2:7" x14ac:dyDescent="0.35">
      <c r="B27" s="17"/>
      <c r="C27" s="17"/>
      <c r="D27" s="17"/>
    </row>
    <row r="28" spans="2:7" ht="15" thickBot="1" x14ac:dyDescent="0.4">
      <c r="B28" s="5" t="s">
        <v>5</v>
      </c>
      <c r="C28" s="17" t="s">
        <v>159</v>
      </c>
      <c r="D28" s="17"/>
    </row>
    <row r="29" spans="2:7" ht="15" thickBot="1" x14ac:dyDescent="0.4">
      <c r="B29" s="28" t="s">
        <v>46</v>
      </c>
      <c r="C29" s="28" t="s">
        <v>47</v>
      </c>
      <c r="D29" s="28" t="s">
        <v>160</v>
      </c>
      <c r="E29" s="28" t="s">
        <v>69</v>
      </c>
      <c r="F29" s="28" t="s">
        <v>49</v>
      </c>
    </row>
    <row r="30" spans="2:7" ht="25.5" thickBot="1" x14ac:dyDescent="0.4">
      <c r="B30" s="25" t="s">
        <v>70</v>
      </c>
      <c r="C30" s="25" t="s">
        <v>71</v>
      </c>
      <c r="D30" s="25" t="s">
        <v>161</v>
      </c>
      <c r="E30" s="25" t="s">
        <v>72</v>
      </c>
      <c r="F30" s="25" t="s">
        <v>73</v>
      </c>
    </row>
    <row r="31" spans="2:7" ht="25.5" thickBot="1" x14ac:dyDescent="0.4">
      <c r="B31" s="25" t="s">
        <v>74</v>
      </c>
      <c r="C31" s="25" t="s">
        <v>75</v>
      </c>
      <c r="D31" s="25" t="s">
        <v>161</v>
      </c>
      <c r="E31" s="25" t="s">
        <v>76</v>
      </c>
      <c r="F31" s="25" t="s">
        <v>73</v>
      </c>
    </row>
    <row r="32" spans="2:7" ht="52.5" thickBot="1" x14ac:dyDescent="0.4">
      <c r="B32" s="29" t="s">
        <v>77</v>
      </c>
      <c r="C32" s="29" t="s">
        <v>78</v>
      </c>
      <c r="D32" s="25" t="s">
        <v>161</v>
      </c>
      <c r="E32" s="29" t="s">
        <v>79</v>
      </c>
      <c r="F32" s="29" t="s">
        <v>80</v>
      </c>
    </row>
    <row r="33" spans="2:6" ht="50.5" thickBot="1" x14ac:dyDescent="0.4">
      <c r="B33" s="25" t="s">
        <v>81</v>
      </c>
      <c r="C33" s="25" t="s">
        <v>82</v>
      </c>
      <c r="D33" s="25" t="s">
        <v>161</v>
      </c>
      <c r="E33" s="25" t="s">
        <v>83</v>
      </c>
      <c r="F33" s="25" t="s">
        <v>84</v>
      </c>
    </row>
    <row r="34" spans="2:6" ht="38" thickBot="1" x14ac:dyDescent="0.4">
      <c r="B34" s="25" t="s">
        <v>85</v>
      </c>
      <c r="C34" s="25" t="s">
        <v>86</v>
      </c>
      <c r="D34" s="25" t="s">
        <v>161</v>
      </c>
      <c r="E34" s="25" t="s">
        <v>87</v>
      </c>
      <c r="F34" s="25" t="s">
        <v>88</v>
      </c>
    </row>
    <row r="35" spans="2:6" x14ac:dyDescent="0.35">
      <c r="B35" s="17"/>
      <c r="C35" s="17"/>
      <c r="D35" s="17"/>
    </row>
    <row r="36" spans="2:6" x14ac:dyDescent="0.35">
      <c r="B36" s="17"/>
      <c r="C36" s="17"/>
      <c r="D36" s="17"/>
    </row>
    <row r="37" spans="2:6" ht="15" thickBot="1" x14ac:dyDescent="0.4">
      <c r="B37" s="5" t="s">
        <v>6</v>
      </c>
    </row>
    <row r="38" spans="2:6" ht="15" thickBot="1" x14ac:dyDescent="0.4">
      <c r="B38" s="28" t="s">
        <v>46</v>
      </c>
      <c r="C38" s="28" t="s">
        <v>47</v>
      </c>
      <c r="D38" s="25"/>
      <c r="E38" s="28" t="s">
        <v>69</v>
      </c>
      <c r="F38" s="28" t="s">
        <v>49</v>
      </c>
    </row>
    <row r="39" spans="2:6" ht="25.5" thickBot="1" x14ac:dyDescent="0.4">
      <c r="B39" s="25" t="s">
        <v>89</v>
      </c>
      <c r="C39" s="25" t="s">
        <v>90</v>
      </c>
      <c r="D39" s="25"/>
      <c r="E39" s="25" t="s">
        <v>91</v>
      </c>
      <c r="F39" s="25" t="s">
        <v>92</v>
      </c>
    </row>
    <row r="40" spans="2:6" ht="38" thickBot="1" x14ac:dyDescent="0.4">
      <c r="B40" s="25" t="s">
        <v>93</v>
      </c>
      <c r="C40" s="25" t="s">
        <v>94</v>
      </c>
      <c r="D40" s="25"/>
      <c r="E40" s="25" t="s">
        <v>95</v>
      </c>
      <c r="F40" s="25" t="s">
        <v>68</v>
      </c>
    </row>
    <row r="41" spans="2:6" ht="38" thickBot="1" x14ac:dyDescent="0.4">
      <c r="B41" s="25" t="s">
        <v>96</v>
      </c>
      <c r="C41" s="25" t="s">
        <v>97</v>
      </c>
      <c r="D41" s="25"/>
      <c r="E41" s="25" t="s">
        <v>98</v>
      </c>
      <c r="F41" s="25" t="s">
        <v>99</v>
      </c>
    </row>
    <row r="42" spans="2:6" ht="38" thickBot="1" x14ac:dyDescent="0.4">
      <c r="B42" s="25" t="s">
        <v>100</v>
      </c>
      <c r="C42" s="25" t="s">
        <v>101</v>
      </c>
      <c r="D42" s="25"/>
      <c r="E42" s="25" t="s">
        <v>102</v>
      </c>
      <c r="F42" s="25" t="s">
        <v>103</v>
      </c>
    </row>
    <row r="43" spans="2:6" ht="25.5" thickBot="1" x14ac:dyDescent="0.4">
      <c r="B43" s="25" t="s">
        <v>104</v>
      </c>
      <c r="C43" s="25" t="s">
        <v>105</v>
      </c>
      <c r="E43" s="25" t="s">
        <v>106</v>
      </c>
      <c r="F43" s="25" t="s">
        <v>64</v>
      </c>
    </row>
    <row r="45" spans="2:6" ht="15" thickBot="1" x14ac:dyDescent="0.4"/>
    <row r="46" spans="2:6" ht="15" thickBot="1" x14ac:dyDescent="0.4">
      <c r="B46" s="5" t="s">
        <v>7</v>
      </c>
      <c r="D46" s="28"/>
    </row>
    <row r="47" spans="2:6" ht="15" thickBot="1" x14ac:dyDescent="0.4">
      <c r="B47" s="28" t="s">
        <v>46</v>
      </c>
      <c r="C47" s="28" t="s">
        <v>47</v>
      </c>
      <c r="D47" s="25"/>
      <c r="E47" s="28" t="s">
        <v>69</v>
      </c>
      <c r="F47" s="28" t="s">
        <v>49</v>
      </c>
    </row>
    <row r="48" spans="2:6" ht="38" thickBot="1" x14ac:dyDescent="0.4">
      <c r="B48" s="25" t="s">
        <v>107</v>
      </c>
      <c r="C48" s="25" t="s">
        <v>108</v>
      </c>
      <c r="D48" s="25"/>
      <c r="E48" s="25" t="s">
        <v>109</v>
      </c>
      <c r="F48" s="25" t="s">
        <v>110</v>
      </c>
    </row>
    <row r="49" spans="2:6" ht="38" thickBot="1" x14ac:dyDescent="0.4">
      <c r="B49" s="25" t="s">
        <v>111</v>
      </c>
      <c r="C49" s="25" t="s">
        <v>112</v>
      </c>
      <c r="D49" s="25"/>
      <c r="E49" s="25" t="s">
        <v>113</v>
      </c>
      <c r="F49" s="25" t="s">
        <v>60</v>
      </c>
    </row>
    <row r="50" spans="2:6" ht="38" thickBot="1" x14ac:dyDescent="0.4">
      <c r="B50" s="25" t="s">
        <v>114</v>
      </c>
      <c r="C50" s="25" t="s">
        <v>115</v>
      </c>
      <c r="D50" s="25"/>
      <c r="E50" s="25" t="s">
        <v>116</v>
      </c>
      <c r="F50" s="25" t="s">
        <v>92</v>
      </c>
    </row>
    <row r="51" spans="2:6" ht="25.5" thickBot="1" x14ac:dyDescent="0.4">
      <c r="B51" s="25" t="s">
        <v>117</v>
      </c>
      <c r="C51" s="25" t="s">
        <v>118</v>
      </c>
      <c r="D51" s="25"/>
      <c r="E51" s="25" t="s">
        <v>119</v>
      </c>
      <c r="F51" s="25" t="s">
        <v>120</v>
      </c>
    </row>
    <row r="52" spans="2:6" ht="38" thickBot="1" x14ac:dyDescent="0.4">
      <c r="B52" s="25" t="s">
        <v>121</v>
      </c>
      <c r="C52" s="25" t="s">
        <v>122</v>
      </c>
      <c r="E52" s="25" t="s">
        <v>123</v>
      </c>
      <c r="F52" s="25" t="s">
        <v>124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7B468-A17E-4528-A2F2-B747B3BAA43E}">
  <dimension ref="A1:J1003"/>
  <sheetViews>
    <sheetView topLeftCell="A28" workbookViewId="0"/>
  </sheetViews>
  <sheetFormatPr defaultRowHeight="14.5" x14ac:dyDescent="0.35"/>
  <cols>
    <col min="1" max="1" width="28.81640625" bestFit="1" customWidth="1"/>
    <col min="2" max="2" width="24.453125" bestFit="1" customWidth="1"/>
    <col min="3" max="3" width="25" bestFit="1" customWidth="1"/>
    <col min="4" max="4" width="23.90625" bestFit="1" customWidth="1"/>
    <col min="5" max="5" width="29.453125" bestFit="1" customWidth="1"/>
    <col min="6" max="6" width="25.7265625" bestFit="1" customWidth="1"/>
    <col min="7" max="7" width="28.90625" bestFit="1" customWidth="1"/>
    <col min="8" max="8" width="22.1796875" bestFit="1" customWidth="1"/>
    <col min="9" max="9" width="25.08984375" bestFit="1" customWidth="1"/>
    <col min="10" max="10" width="23.08984375" bestFit="1" customWidth="1"/>
  </cols>
  <sheetData>
    <row r="1" spans="1:10" x14ac:dyDescent="0.35">
      <c r="A1" s="17" t="s">
        <v>210</v>
      </c>
    </row>
    <row r="3" spans="1:10" x14ac:dyDescent="0.35">
      <c r="A3" t="s">
        <v>165</v>
      </c>
      <c r="B3" t="s">
        <v>166</v>
      </c>
      <c r="C3" t="s">
        <v>167</v>
      </c>
      <c r="D3" t="s">
        <v>168</v>
      </c>
      <c r="E3" t="s">
        <v>169</v>
      </c>
      <c r="F3" t="s">
        <v>170</v>
      </c>
      <c r="G3" t="s">
        <v>171</v>
      </c>
      <c r="H3" t="s">
        <v>172</v>
      </c>
      <c r="I3" t="s">
        <v>173</v>
      </c>
      <c r="J3" t="s">
        <v>174</v>
      </c>
    </row>
    <row r="4" spans="1:10" x14ac:dyDescent="0.35">
      <c r="A4" t="s">
        <v>175</v>
      </c>
      <c r="B4" t="s">
        <v>176</v>
      </c>
      <c r="C4" t="s">
        <v>177</v>
      </c>
      <c r="D4" t="s">
        <v>132</v>
      </c>
      <c r="E4" t="s">
        <v>148</v>
      </c>
      <c r="F4" t="s">
        <v>126</v>
      </c>
      <c r="G4">
        <v>4.74</v>
      </c>
      <c r="H4" s="38">
        <v>44197</v>
      </c>
      <c r="I4">
        <v>3647</v>
      </c>
      <c r="J4">
        <v>7</v>
      </c>
    </row>
    <row r="5" spans="1:10" x14ac:dyDescent="0.35">
      <c r="A5" t="s">
        <v>175</v>
      </c>
      <c r="B5" t="s">
        <v>176</v>
      </c>
      <c r="C5" t="s">
        <v>177</v>
      </c>
      <c r="D5" t="s">
        <v>132</v>
      </c>
      <c r="E5" t="s">
        <v>151</v>
      </c>
      <c r="F5" t="s">
        <v>126</v>
      </c>
      <c r="G5">
        <v>3.68</v>
      </c>
      <c r="H5" s="38">
        <v>44200</v>
      </c>
      <c r="I5">
        <v>11053</v>
      </c>
      <c r="J5">
        <v>217</v>
      </c>
    </row>
    <row r="6" spans="1:10" x14ac:dyDescent="0.35">
      <c r="A6" t="s">
        <v>178</v>
      </c>
      <c r="B6" t="s">
        <v>176</v>
      </c>
      <c r="C6" t="s">
        <v>177</v>
      </c>
      <c r="D6" t="s">
        <v>132</v>
      </c>
      <c r="E6" t="s">
        <v>148</v>
      </c>
      <c r="F6" t="s">
        <v>126</v>
      </c>
      <c r="G6">
        <v>4.74</v>
      </c>
      <c r="H6" s="38">
        <v>44200</v>
      </c>
      <c r="I6">
        <v>147</v>
      </c>
      <c r="J6">
        <v>169</v>
      </c>
    </row>
    <row r="7" spans="1:10" x14ac:dyDescent="0.35">
      <c r="A7" t="s">
        <v>175</v>
      </c>
      <c r="B7" t="s">
        <v>176</v>
      </c>
      <c r="C7" t="s">
        <v>177</v>
      </c>
      <c r="D7" t="s">
        <v>132</v>
      </c>
      <c r="E7" t="s">
        <v>144</v>
      </c>
      <c r="F7" t="s">
        <v>126</v>
      </c>
      <c r="G7">
        <v>12.41</v>
      </c>
      <c r="H7" s="38">
        <v>44200</v>
      </c>
      <c r="I7">
        <v>4487</v>
      </c>
      <c r="J7">
        <v>175</v>
      </c>
    </row>
    <row r="8" spans="1:10" x14ac:dyDescent="0.35">
      <c r="A8" t="s">
        <v>179</v>
      </c>
      <c r="B8" t="s">
        <v>176</v>
      </c>
      <c r="C8" t="s">
        <v>177</v>
      </c>
      <c r="D8" t="s">
        <v>132</v>
      </c>
      <c r="E8" t="s">
        <v>151</v>
      </c>
      <c r="F8" t="s">
        <v>126</v>
      </c>
      <c r="G8">
        <v>3.68</v>
      </c>
      <c r="H8" s="38">
        <v>44201</v>
      </c>
      <c r="I8">
        <v>938</v>
      </c>
      <c r="J8">
        <v>16</v>
      </c>
    </row>
    <row r="9" spans="1:10" x14ac:dyDescent="0.35">
      <c r="A9" t="s">
        <v>180</v>
      </c>
      <c r="B9" t="s">
        <v>176</v>
      </c>
      <c r="C9" t="s">
        <v>177</v>
      </c>
      <c r="D9" t="s">
        <v>132</v>
      </c>
      <c r="E9" t="s">
        <v>153</v>
      </c>
      <c r="F9" t="s">
        <v>126</v>
      </c>
      <c r="G9">
        <v>3.85</v>
      </c>
      <c r="H9" s="38">
        <v>44202</v>
      </c>
      <c r="I9">
        <v>7294</v>
      </c>
      <c r="J9">
        <v>149</v>
      </c>
    </row>
    <row r="10" spans="1:10" x14ac:dyDescent="0.35">
      <c r="A10" t="s">
        <v>180</v>
      </c>
      <c r="B10" t="s">
        <v>176</v>
      </c>
      <c r="C10" t="s">
        <v>177</v>
      </c>
      <c r="D10" t="s">
        <v>132</v>
      </c>
      <c r="E10" t="s">
        <v>144</v>
      </c>
      <c r="F10" t="s">
        <v>126</v>
      </c>
      <c r="G10">
        <v>12.41</v>
      </c>
      <c r="H10" s="38">
        <v>44217</v>
      </c>
      <c r="I10">
        <v>504</v>
      </c>
      <c r="J10">
        <v>347</v>
      </c>
    </row>
    <row r="11" spans="1:10" x14ac:dyDescent="0.35">
      <c r="A11" t="s">
        <v>181</v>
      </c>
      <c r="B11" t="s">
        <v>176</v>
      </c>
      <c r="C11" t="s">
        <v>177</v>
      </c>
      <c r="D11" t="s">
        <v>132</v>
      </c>
      <c r="E11" t="s">
        <v>140</v>
      </c>
      <c r="F11" t="s">
        <v>126</v>
      </c>
      <c r="G11">
        <v>10.51</v>
      </c>
      <c r="H11" s="38">
        <v>44221</v>
      </c>
      <c r="I11">
        <v>7644</v>
      </c>
      <c r="J11">
        <v>133</v>
      </c>
    </row>
    <row r="12" spans="1:10" x14ac:dyDescent="0.35">
      <c r="A12" t="s">
        <v>175</v>
      </c>
      <c r="B12" t="s">
        <v>176</v>
      </c>
      <c r="C12" t="s">
        <v>177</v>
      </c>
      <c r="D12" t="s">
        <v>132</v>
      </c>
      <c r="E12" t="s">
        <v>154</v>
      </c>
      <c r="F12" t="s">
        <v>126</v>
      </c>
      <c r="G12">
        <v>2.76</v>
      </c>
      <c r="H12" s="38">
        <v>44222</v>
      </c>
      <c r="I12">
        <v>5495</v>
      </c>
      <c r="J12">
        <v>255</v>
      </c>
    </row>
    <row r="13" spans="1:10" x14ac:dyDescent="0.35">
      <c r="A13" t="s">
        <v>178</v>
      </c>
      <c r="B13" t="s">
        <v>176</v>
      </c>
      <c r="C13" t="s">
        <v>177</v>
      </c>
      <c r="D13" t="s">
        <v>132</v>
      </c>
      <c r="E13" t="s">
        <v>150</v>
      </c>
      <c r="F13" t="s">
        <v>126</v>
      </c>
      <c r="G13">
        <v>5.72</v>
      </c>
      <c r="H13" s="38">
        <v>44564</v>
      </c>
      <c r="I13">
        <v>3885</v>
      </c>
      <c r="J13">
        <v>299</v>
      </c>
    </row>
    <row r="14" spans="1:10" x14ac:dyDescent="0.35">
      <c r="A14" t="s">
        <v>180</v>
      </c>
      <c r="B14" t="s">
        <v>176</v>
      </c>
      <c r="C14" t="s">
        <v>177</v>
      </c>
      <c r="D14" t="s">
        <v>132</v>
      </c>
      <c r="E14" t="s">
        <v>153</v>
      </c>
      <c r="F14" t="s">
        <v>126</v>
      </c>
      <c r="G14">
        <v>3.85</v>
      </c>
      <c r="H14" s="38">
        <v>44565</v>
      </c>
      <c r="I14">
        <v>2100</v>
      </c>
      <c r="J14">
        <v>96</v>
      </c>
    </row>
    <row r="15" spans="1:10" x14ac:dyDescent="0.35">
      <c r="A15" t="s">
        <v>182</v>
      </c>
      <c r="B15" t="s">
        <v>176</v>
      </c>
      <c r="C15" t="s">
        <v>177</v>
      </c>
      <c r="D15" t="s">
        <v>132</v>
      </c>
      <c r="E15" t="s">
        <v>143</v>
      </c>
      <c r="F15" t="s">
        <v>126</v>
      </c>
      <c r="G15">
        <v>5.15</v>
      </c>
      <c r="H15" s="38">
        <v>44565</v>
      </c>
      <c r="I15">
        <v>13636</v>
      </c>
      <c r="J15">
        <v>840</v>
      </c>
    </row>
    <row r="16" spans="1:10" x14ac:dyDescent="0.35">
      <c r="A16" t="s">
        <v>181</v>
      </c>
      <c r="B16" t="s">
        <v>176</v>
      </c>
      <c r="C16" t="s">
        <v>177</v>
      </c>
      <c r="D16" t="s">
        <v>132</v>
      </c>
      <c r="E16" t="s">
        <v>143</v>
      </c>
      <c r="F16" t="s">
        <v>126</v>
      </c>
      <c r="G16">
        <v>5.15</v>
      </c>
      <c r="H16" s="38">
        <v>44573</v>
      </c>
      <c r="I16">
        <v>2618</v>
      </c>
      <c r="J16">
        <v>175</v>
      </c>
    </row>
    <row r="17" spans="1:10" x14ac:dyDescent="0.35">
      <c r="A17" t="s">
        <v>175</v>
      </c>
      <c r="B17" t="s">
        <v>176</v>
      </c>
      <c r="C17" t="s">
        <v>177</v>
      </c>
      <c r="D17" t="s">
        <v>132</v>
      </c>
      <c r="E17" t="s">
        <v>140</v>
      </c>
      <c r="F17" t="s">
        <v>126</v>
      </c>
      <c r="G17">
        <v>10.51</v>
      </c>
      <c r="H17" s="38">
        <v>44574</v>
      </c>
      <c r="I17">
        <v>2485</v>
      </c>
      <c r="J17">
        <v>131</v>
      </c>
    </row>
    <row r="18" spans="1:10" x14ac:dyDescent="0.35">
      <c r="A18" t="s">
        <v>180</v>
      </c>
      <c r="B18" t="s">
        <v>176</v>
      </c>
      <c r="C18" t="s">
        <v>177</v>
      </c>
      <c r="D18" t="s">
        <v>132</v>
      </c>
      <c r="E18" t="s">
        <v>145</v>
      </c>
      <c r="F18" t="s">
        <v>126</v>
      </c>
      <c r="G18">
        <v>8.43</v>
      </c>
      <c r="H18" s="38">
        <v>44574</v>
      </c>
      <c r="I18">
        <v>9562</v>
      </c>
      <c r="J18">
        <v>563</v>
      </c>
    </row>
    <row r="19" spans="1:10" x14ac:dyDescent="0.35">
      <c r="A19" t="s">
        <v>175</v>
      </c>
      <c r="B19" t="s">
        <v>176</v>
      </c>
      <c r="C19" t="s">
        <v>177</v>
      </c>
      <c r="D19" t="s">
        <v>132</v>
      </c>
      <c r="E19" t="s">
        <v>145</v>
      </c>
      <c r="F19" t="s">
        <v>126</v>
      </c>
      <c r="G19">
        <v>8.43</v>
      </c>
      <c r="H19" s="38">
        <v>44578</v>
      </c>
      <c r="I19">
        <v>4592</v>
      </c>
      <c r="J19">
        <v>287</v>
      </c>
    </row>
    <row r="20" spans="1:10" x14ac:dyDescent="0.35">
      <c r="A20" t="s">
        <v>175</v>
      </c>
      <c r="B20" t="s">
        <v>176</v>
      </c>
      <c r="C20" t="s">
        <v>177</v>
      </c>
      <c r="D20" t="s">
        <v>132</v>
      </c>
      <c r="E20" t="s">
        <v>149</v>
      </c>
      <c r="F20" t="s">
        <v>126</v>
      </c>
      <c r="G20">
        <v>5.26</v>
      </c>
      <c r="H20" s="38">
        <v>44586</v>
      </c>
      <c r="I20">
        <v>4186</v>
      </c>
      <c r="J20">
        <v>247</v>
      </c>
    </row>
    <row r="21" spans="1:10" x14ac:dyDescent="0.35">
      <c r="A21" t="s">
        <v>179</v>
      </c>
      <c r="B21" t="s">
        <v>176</v>
      </c>
      <c r="C21" t="s">
        <v>177</v>
      </c>
      <c r="D21" t="s">
        <v>132</v>
      </c>
      <c r="E21" t="s">
        <v>145</v>
      </c>
      <c r="F21" t="s">
        <v>126</v>
      </c>
      <c r="G21">
        <v>8.43</v>
      </c>
      <c r="H21" s="38">
        <v>44586</v>
      </c>
      <c r="I21">
        <v>4396</v>
      </c>
      <c r="J21">
        <v>294</v>
      </c>
    </row>
    <row r="22" spans="1:10" x14ac:dyDescent="0.35">
      <c r="A22" t="s">
        <v>182</v>
      </c>
      <c r="B22" t="s">
        <v>176</v>
      </c>
      <c r="C22" t="s">
        <v>177</v>
      </c>
      <c r="D22" t="s">
        <v>132</v>
      </c>
      <c r="E22" t="s">
        <v>150</v>
      </c>
      <c r="F22" t="s">
        <v>126</v>
      </c>
      <c r="G22">
        <v>5.72</v>
      </c>
      <c r="H22" s="38">
        <v>44587</v>
      </c>
      <c r="I22">
        <v>1736</v>
      </c>
      <c r="J22">
        <v>124</v>
      </c>
    </row>
    <row r="23" spans="1:10" x14ac:dyDescent="0.35">
      <c r="A23" t="s">
        <v>179</v>
      </c>
      <c r="B23" t="s">
        <v>176</v>
      </c>
      <c r="C23" t="s">
        <v>177</v>
      </c>
      <c r="D23" t="s">
        <v>132</v>
      </c>
      <c r="E23" t="s">
        <v>141</v>
      </c>
      <c r="F23" t="s">
        <v>126</v>
      </c>
      <c r="G23">
        <v>7.73</v>
      </c>
      <c r="H23" s="38">
        <v>44588</v>
      </c>
      <c r="I23">
        <v>3360</v>
      </c>
      <c r="J23">
        <v>140</v>
      </c>
    </row>
    <row r="24" spans="1:10" x14ac:dyDescent="0.35">
      <c r="A24" t="s">
        <v>175</v>
      </c>
      <c r="B24" t="s">
        <v>176</v>
      </c>
      <c r="C24" t="s">
        <v>177</v>
      </c>
      <c r="D24" t="s">
        <v>132</v>
      </c>
      <c r="E24" t="s">
        <v>144</v>
      </c>
      <c r="F24" t="s">
        <v>126</v>
      </c>
      <c r="G24">
        <v>12.41</v>
      </c>
      <c r="H24" s="38">
        <v>44589</v>
      </c>
      <c r="I24">
        <v>5383</v>
      </c>
      <c r="J24">
        <v>245</v>
      </c>
    </row>
    <row r="25" spans="1:10" x14ac:dyDescent="0.35">
      <c r="A25" t="s">
        <v>182</v>
      </c>
      <c r="B25" t="s">
        <v>176</v>
      </c>
      <c r="C25" t="s">
        <v>177</v>
      </c>
      <c r="D25" t="s">
        <v>132</v>
      </c>
      <c r="E25" t="s">
        <v>141</v>
      </c>
      <c r="F25" t="s">
        <v>126</v>
      </c>
      <c r="G25">
        <v>7.73</v>
      </c>
      <c r="H25" s="38">
        <v>44589</v>
      </c>
      <c r="I25">
        <v>8106</v>
      </c>
      <c r="J25">
        <v>338</v>
      </c>
    </row>
    <row r="26" spans="1:10" x14ac:dyDescent="0.35">
      <c r="A26" t="s">
        <v>183</v>
      </c>
      <c r="B26" t="s">
        <v>184</v>
      </c>
      <c r="C26" t="s">
        <v>177</v>
      </c>
      <c r="D26" t="s">
        <v>132</v>
      </c>
      <c r="E26" t="s">
        <v>150</v>
      </c>
      <c r="F26" t="s">
        <v>126</v>
      </c>
      <c r="G26">
        <v>5.72</v>
      </c>
      <c r="H26" s="38">
        <v>44201</v>
      </c>
      <c r="I26">
        <v>6405</v>
      </c>
      <c r="J26">
        <v>119</v>
      </c>
    </row>
    <row r="27" spans="1:10" x14ac:dyDescent="0.35">
      <c r="A27" t="s">
        <v>185</v>
      </c>
      <c r="B27" t="s">
        <v>184</v>
      </c>
      <c r="C27" t="s">
        <v>177</v>
      </c>
      <c r="D27" t="s">
        <v>132</v>
      </c>
      <c r="E27" t="s">
        <v>143</v>
      </c>
      <c r="F27" t="s">
        <v>126</v>
      </c>
      <c r="G27">
        <v>5.15</v>
      </c>
      <c r="H27" s="38">
        <v>44203</v>
      </c>
      <c r="I27">
        <v>602</v>
      </c>
      <c r="J27">
        <v>559</v>
      </c>
    </row>
    <row r="28" spans="1:10" x14ac:dyDescent="0.35">
      <c r="A28" t="s">
        <v>183</v>
      </c>
      <c r="B28" t="s">
        <v>184</v>
      </c>
      <c r="C28" t="s">
        <v>177</v>
      </c>
      <c r="D28" t="s">
        <v>132</v>
      </c>
      <c r="E28" t="s">
        <v>148</v>
      </c>
      <c r="F28" t="s">
        <v>126</v>
      </c>
      <c r="G28">
        <v>4.74</v>
      </c>
      <c r="H28" s="38">
        <v>44207</v>
      </c>
      <c r="I28">
        <v>6867</v>
      </c>
      <c r="J28">
        <v>770</v>
      </c>
    </row>
    <row r="29" spans="1:10" x14ac:dyDescent="0.35">
      <c r="A29" t="s">
        <v>183</v>
      </c>
      <c r="B29" t="s">
        <v>184</v>
      </c>
      <c r="C29" t="s">
        <v>177</v>
      </c>
      <c r="D29" t="s">
        <v>132</v>
      </c>
      <c r="E29" t="s">
        <v>149</v>
      </c>
      <c r="F29" t="s">
        <v>126</v>
      </c>
      <c r="G29">
        <v>5.26</v>
      </c>
      <c r="H29" s="38">
        <v>44209</v>
      </c>
      <c r="I29">
        <v>224</v>
      </c>
      <c r="J29">
        <v>185</v>
      </c>
    </row>
    <row r="30" spans="1:10" x14ac:dyDescent="0.35">
      <c r="A30" t="s">
        <v>186</v>
      </c>
      <c r="B30" t="s">
        <v>184</v>
      </c>
      <c r="C30" t="s">
        <v>177</v>
      </c>
      <c r="D30" t="s">
        <v>132</v>
      </c>
      <c r="E30" t="s">
        <v>149</v>
      </c>
      <c r="F30" t="s">
        <v>126</v>
      </c>
      <c r="G30">
        <v>5.26</v>
      </c>
      <c r="H30" s="38">
        <v>44210</v>
      </c>
      <c r="I30">
        <v>6741</v>
      </c>
      <c r="J30">
        <v>479</v>
      </c>
    </row>
    <row r="31" spans="1:10" x14ac:dyDescent="0.35">
      <c r="A31" t="s">
        <v>187</v>
      </c>
      <c r="B31" t="s">
        <v>184</v>
      </c>
      <c r="C31" t="s">
        <v>177</v>
      </c>
      <c r="D31" t="s">
        <v>132</v>
      </c>
      <c r="E31" t="s">
        <v>154</v>
      </c>
      <c r="F31" t="s">
        <v>126</v>
      </c>
      <c r="G31">
        <v>2.76</v>
      </c>
      <c r="H31" s="38">
        <v>44211</v>
      </c>
      <c r="I31">
        <v>2408</v>
      </c>
      <c r="J31">
        <v>499</v>
      </c>
    </row>
    <row r="32" spans="1:10" x14ac:dyDescent="0.35">
      <c r="A32" t="s">
        <v>188</v>
      </c>
      <c r="B32" t="s">
        <v>184</v>
      </c>
      <c r="C32" t="s">
        <v>177</v>
      </c>
      <c r="D32" t="s">
        <v>132</v>
      </c>
      <c r="E32" t="s">
        <v>153</v>
      </c>
      <c r="F32" t="s">
        <v>126</v>
      </c>
      <c r="G32">
        <v>3.85</v>
      </c>
      <c r="H32" s="38">
        <v>44217</v>
      </c>
      <c r="I32">
        <v>2793</v>
      </c>
      <c r="J32">
        <v>150</v>
      </c>
    </row>
    <row r="33" spans="1:10" x14ac:dyDescent="0.35">
      <c r="A33" t="s">
        <v>189</v>
      </c>
      <c r="B33" t="s">
        <v>184</v>
      </c>
      <c r="C33" t="s">
        <v>177</v>
      </c>
      <c r="D33" t="s">
        <v>132</v>
      </c>
      <c r="E33" t="s">
        <v>145</v>
      </c>
      <c r="F33" t="s">
        <v>126</v>
      </c>
      <c r="G33">
        <v>8.43</v>
      </c>
      <c r="H33" s="38">
        <v>44221</v>
      </c>
      <c r="I33">
        <v>6601</v>
      </c>
      <c r="J33">
        <v>20</v>
      </c>
    </row>
    <row r="34" spans="1:10" x14ac:dyDescent="0.35">
      <c r="A34" t="s">
        <v>188</v>
      </c>
      <c r="B34" t="s">
        <v>184</v>
      </c>
      <c r="C34" t="s">
        <v>177</v>
      </c>
      <c r="D34" t="s">
        <v>132</v>
      </c>
      <c r="E34" t="s">
        <v>145</v>
      </c>
      <c r="F34" t="s">
        <v>126</v>
      </c>
      <c r="G34">
        <v>8.43</v>
      </c>
      <c r="H34" s="38">
        <v>44224</v>
      </c>
      <c r="I34">
        <v>7350</v>
      </c>
      <c r="J34">
        <v>176</v>
      </c>
    </row>
    <row r="35" spans="1:10" x14ac:dyDescent="0.35">
      <c r="A35" t="s">
        <v>186</v>
      </c>
      <c r="B35" t="s">
        <v>184</v>
      </c>
      <c r="C35" t="s">
        <v>177</v>
      </c>
      <c r="D35" t="s">
        <v>132</v>
      </c>
      <c r="E35" t="s">
        <v>144</v>
      </c>
      <c r="F35" t="s">
        <v>126</v>
      </c>
      <c r="G35">
        <v>12.41</v>
      </c>
      <c r="H35" s="38">
        <v>44225</v>
      </c>
      <c r="I35">
        <v>399</v>
      </c>
      <c r="J35">
        <v>459</v>
      </c>
    </row>
    <row r="36" spans="1:10" x14ac:dyDescent="0.35">
      <c r="A36" t="s">
        <v>187</v>
      </c>
      <c r="B36" t="s">
        <v>184</v>
      </c>
      <c r="C36" t="s">
        <v>177</v>
      </c>
      <c r="D36" t="s">
        <v>132</v>
      </c>
      <c r="E36" t="s">
        <v>151</v>
      </c>
      <c r="F36" t="s">
        <v>126</v>
      </c>
      <c r="G36">
        <v>3.68</v>
      </c>
      <c r="H36" s="38">
        <v>44566</v>
      </c>
      <c r="I36">
        <v>14462</v>
      </c>
      <c r="J36">
        <v>770</v>
      </c>
    </row>
    <row r="37" spans="1:10" x14ac:dyDescent="0.35">
      <c r="A37" t="s">
        <v>188</v>
      </c>
      <c r="B37" t="s">
        <v>184</v>
      </c>
      <c r="C37" t="s">
        <v>177</v>
      </c>
      <c r="D37" t="s">
        <v>132</v>
      </c>
      <c r="E37" t="s">
        <v>141</v>
      </c>
      <c r="F37" t="s">
        <v>126</v>
      </c>
      <c r="G37">
        <v>7.73</v>
      </c>
      <c r="H37" s="38">
        <v>44567</v>
      </c>
      <c r="I37">
        <v>3745</v>
      </c>
      <c r="J37">
        <v>157</v>
      </c>
    </row>
    <row r="38" spans="1:10" x14ac:dyDescent="0.35">
      <c r="A38" t="s">
        <v>186</v>
      </c>
      <c r="B38" t="s">
        <v>184</v>
      </c>
      <c r="C38" t="s">
        <v>177</v>
      </c>
      <c r="D38" t="s">
        <v>132</v>
      </c>
      <c r="E38" t="s">
        <v>151</v>
      </c>
      <c r="F38" t="s">
        <v>126</v>
      </c>
      <c r="G38">
        <v>3.68</v>
      </c>
      <c r="H38" s="38">
        <v>44567</v>
      </c>
      <c r="I38">
        <v>6006</v>
      </c>
      <c r="J38">
        <v>301</v>
      </c>
    </row>
    <row r="39" spans="1:10" x14ac:dyDescent="0.35">
      <c r="A39" t="s">
        <v>187</v>
      </c>
      <c r="B39" t="s">
        <v>184</v>
      </c>
      <c r="C39" t="s">
        <v>177</v>
      </c>
      <c r="D39" t="s">
        <v>132</v>
      </c>
      <c r="E39" t="s">
        <v>148</v>
      </c>
      <c r="F39" t="s">
        <v>126</v>
      </c>
      <c r="G39">
        <v>4.74</v>
      </c>
      <c r="H39" s="38">
        <v>44572</v>
      </c>
      <c r="I39">
        <v>2828</v>
      </c>
      <c r="J39">
        <v>189</v>
      </c>
    </row>
    <row r="40" spans="1:10" x14ac:dyDescent="0.35">
      <c r="A40" t="s">
        <v>186</v>
      </c>
      <c r="B40" t="s">
        <v>184</v>
      </c>
      <c r="C40" t="s">
        <v>177</v>
      </c>
      <c r="D40" t="s">
        <v>132</v>
      </c>
      <c r="E40" t="s">
        <v>144</v>
      </c>
      <c r="F40" t="s">
        <v>126</v>
      </c>
      <c r="G40">
        <v>12.41</v>
      </c>
      <c r="H40" s="38">
        <v>44574</v>
      </c>
      <c r="I40">
        <v>392</v>
      </c>
      <c r="J40">
        <v>18</v>
      </c>
    </row>
    <row r="41" spans="1:10" x14ac:dyDescent="0.35">
      <c r="A41" t="s">
        <v>187</v>
      </c>
      <c r="B41" t="s">
        <v>184</v>
      </c>
      <c r="C41" t="s">
        <v>177</v>
      </c>
      <c r="D41" t="s">
        <v>132</v>
      </c>
      <c r="E41" t="s">
        <v>150</v>
      </c>
      <c r="F41" t="s">
        <v>126</v>
      </c>
      <c r="G41">
        <v>5.72</v>
      </c>
      <c r="H41" s="38">
        <v>44575</v>
      </c>
      <c r="I41">
        <v>3570</v>
      </c>
      <c r="J41">
        <v>255</v>
      </c>
    </row>
    <row r="42" spans="1:10" x14ac:dyDescent="0.35">
      <c r="A42" t="s">
        <v>190</v>
      </c>
      <c r="B42" t="s">
        <v>184</v>
      </c>
      <c r="C42" t="s">
        <v>177</v>
      </c>
      <c r="D42" t="s">
        <v>132</v>
      </c>
      <c r="E42" t="s">
        <v>144</v>
      </c>
      <c r="F42" t="s">
        <v>126</v>
      </c>
      <c r="G42">
        <v>12.41</v>
      </c>
      <c r="H42" s="38">
        <v>44578</v>
      </c>
      <c r="I42">
        <v>1092</v>
      </c>
      <c r="J42">
        <v>50</v>
      </c>
    </row>
    <row r="43" spans="1:10" x14ac:dyDescent="0.35">
      <c r="A43" t="s">
        <v>185</v>
      </c>
      <c r="B43" t="s">
        <v>184</v>
      </c>
      <c r="C43" t="s">
        <v>177</v>
      </c>
      <c r="D43" t="s">
        <v>132</v>
      </c>
      <c r="E43" t="s">
        <v>153</v>
      </c>
      <c r="F43" t="s">
        <v>126</v>
      </c>
      <c r="G43">
        <v>3.85</v>
      </c>
      <c r="H43" s="38">
        <v>44578</v>
      </c>
      <c r="I43">
        <v>7469</v>
      </c>
      <c r="J43">
        <v>340</v>
      </c>
    </row>
    <row r="44" spans="1:10" x14ac:dyDescent="0.35">
      <c r="A44" t="s">
        <v>190</v>
      </c>
      <c r="B44" t="s">
        <v>184</v>
      </c>
      <c r="C44" t="s">
        <v>177</v>
      </c>
      <c r="D44" t="s">
        <v>132</v>
      </c>
      <c r="E44" t="s">
        <v>143</v>
      </c>
      <c r="F44" t="s">
        <v>126</v>
      </c>
      <c r="G44">
        <v>5.15</v>
      </c>
      <c r="H44" s="38">
        <v>44578</v>
      </c>
      <c r="I44">
        <v>1680</v>
      </c>
      <c r="J44">
        <v>120</v>
      </c>
    </row>
    <row r="45" spans="1:10" x14ac:dyDescent="0.35">
      <c r="A45" t="s">
        <v>189</v>
      </c>
      <c r="B45" t="s">
        <v>184</v>
      </c>
      <c r="C45" t="s">
        <v>177</v>
      </c>
      <c r="D45" t="s">
        <v>132</v>
      </c>
      <c r="E45" t="s">
        <v>140</v>
      </c>
      <c r="F45" t="s">
        <v>126</v>
      </c>
      <c r="G45">
        <v>10.51</v>
      </c>
      <c r="H45" s="38">
        <v>44580</v>
      </c>
      <c r="I45">
        <v>2044</v>
      </c>
      <c r="J45">
        <v>103</v>
      </c>
    </row>
    <row r="46" spans="1:10" x14ac:dyDescent="0.35">
      <c r="A46" t="s">
        <v>185</v>
      </c>
      <c r="B46" t="s">
        <v>184</v>
      </c>
      <c r="C46" t="s">
        <v>177</v>
      </c>
      <c r="D46" t="s">
        <v>132</v>
      </c>
      <c r="E46" t="s">
        <v>148</v>
      </c>
      <c r="F46" t="s">
        <v>126</v>
      </c>
      <c r="G46">
        <v>4.74</v>
      </c>
      <c r="H46" s="38">
        <v>44581</v>
      </c>
      <c r="I46">
        <v>5775</v>
      </c>
      <c r="J46">
        <v>361</v>
      </c>
    </row>
    <row r="47" spans="1:10" x14ac:dyDescent="0.35">
      <c r="A47" t="s">
        <v>185</v>
      </c>
      <c r="B47" t="s">
        <v>184</v>
      </c>
      <c r="C47" t="s">
        <v>177</v>
      </c>
      <c r="D47" t="s">
        <v>132</v>
      </c>
      <c r="E47" t="s">
        <v>141</v>
      </c>
      <c r="F47" t="s">
        <v>126</v>
      </c>
      <c r="G47">
        <v>7.73</v>
      </c>
      <c r="H47" s="38">
        <v>44585</v>
      </c>
      <c r="I47">
        <v>4557</v>
      </c>
      <c r="J47">
        <v>190</v>
      </c>
    </row>
    <row r="48" spans="1:10" x14ac:dyDescent="0.35">
      <c r="A48" t="s">
        <v>186</v>
      </c>
      <c r="B48" t="s">
        <v>184</v>
      </c>
      <c r="C48" t="s">
        <v>177</v>
      </c>
      <c r="D48" t="s">
        <v>132</v>
      </c>
      <c r="E48" t="s">
        <v>141</v>
      </c>
      <c r="F48" t="s">
        <v>126</v>
      </c>
      <c r="G48">
        <v>7.73</v>
      </c>
      <c r="H48" s="38">
        <v>44587</v>
      </c>
      <c r="I48">
        <v>6664</v>
      </c>
      <c r="J48">
        <v>278</v>
      </c>
    </row>
    <row r="49" spans="1:10" x14ac:dyDescent="0.35">
      <c r="A49" t="s">
        <v>188</v>
      </c>
      <c r="B49" t="s">
        <v>184</v>
      </c>
      <c r="C49" t="s">
        <v>177</v>
      </c>
      <c r="D49" t="s">
        <v>132</v>
      </c>
      <c r="E49" t="s">
        <v>148</v>
      </c>
      <c r="F49" t="s">
        <v>126</v>
      </c>
      <c r="G49">
        <v>4.74</v>
      </c>
      <c r="H49" s="38">
        <v>44589</v>
      </c>
      <c r="I49">
        <v>7658</v>
      </c>
      <c r="J49">
        <v>547</v>
      </c>
    </row>
    <row r="50" spans="1:10" x14ac:dyDescent="0.35">
      <c r="A50" t="s">
        <v>191</v>
      </c>
      <c r="B50" t="s">
        <v>192</v>
      </c>
      <c r="C50" t="s">
        <v>177</v>
      </c>
      <c r="D50" t="s">
        <v>132</v>
      </c>
      <c r="E50" t="s">
        <v>141</v>
      </c>
      <c r="F50" t="s">
        <v>126</v>
      </c>
      <c r="G50">
        <v>7.73</v>
      </c>
      <c r="H50" s="38">
        <v>44200</v>
      </c>
      <c r="I50">
        <v>6958</v>
      </c>
      <c r="J50">
        <v>427</v>
      </c>
    </row>
    <row r="51" spans="1:10" x14ac:dyDescent="0.35">
      <c r="A51" t="s">
        <v>193</v>
      </c>
      <c r="B51" t="s">
        <v>192</v>
      </c>
      <c r="C51" t="s">
        <v>177</v>
      </c>
      <c r="D51" t="s">
        <v>132</v>
      </c>
      <c r="E51" t="s">
        <v>144</v>
      </c>
      <c r="F51" t="s">
        <v>126</v>
      </c>
      <c r="G51">
        <v>12.41</v>
      </c>
      <c r="H51" s="38">
        <v>44201</v>
      </c>
      <c r="I51">
        <v>4095</v>
      </c>
      <c r="J51">
        <v>188</v>
      </c>
    </row>
    <row r="52" spans="1:10" x14ac:dyDescent="0.35">
      <c r="A52" t="s">
        <v>194</v>
      </c>
      <c r="B52" t="s">
        <v>192</v>
      </c>
      <c r="C52" t="s">
        <v>177</v>
      </c>
      <c r="D52" t="s">
        <v>132</v>
      </c>
      <c r="E52" t="s">
        <v>143</v>
      </c>
      <c r="F52" t="s">
        <v>126</v>
      </c>
      <c r="G52">
        <v>5.15</v>
      </c>
      <c r="H52" s="38">
        <v>44201</v>
      </c>
      <c r="I52">
        <v>8855</v>
      </c>
      <c r="J52">
        <v>436</v>
      </c>
    </row>
    <row r="53" spans="1:10" x14ac:dyDescent="0.35">
      <c r="A53" t="s">
        <v>194</v>
      </c>
      <c r="B53" t="s">
        <v>192</v>
      </c>
      <c r="C53" t="s">
        <v>177</v>
      </c>
      <c r="D53" t="s">
        <v>132</v>
      </c>
      <c r="E53" t="s">
        <v>149</v>
      </c>
      <c r="F53" t="s">
        <v>126</v>
      </c>
      <c r="G53">
        <v>5.26</v>
      </c>
      <c r="H53" s="38">
        <v>44201</v>
      </c>
      <c r="I53">
        <v>637</v>
      </c>
      <c r="J53">
        <v>61</v>
      </c>
    </row>
    <row r="54" spans="1:10" x14ac:dyDescent="0.35">
      <c r="A54" t="s">
        <v>195</v>
      </c>
      <c r="B54" t="s">
        <v>192</v>
      </c>
      <c r="C54" t="s">
        <v>177</v>
      </c>
      <c r="D54" t="s">
        <v>132</v>
      </c>
      <c r="E54" t="s">
        <v>143</v>
      </c>
      <c r="F54" t="s">
        <v>126</v>
      </c>
      <c r="G54">
        <v>5.15</v>
      </c>
      <c r="H54" s="38">
        <v>44202</v>
      </c>
      <c r="I54">
        <v>3388</v>
      </c>
      <c r="J54">
        <v>266</v>
      </c>
    </row>
    <row r="55" spans="1:10" x14ac:dyDescent="0.35">
      <c r="A55" t="s">
        <v>196</v>
      </c>
      <c r="B55" t="s">
        <v>192</v>
      </c>
      <c r="C55" t="s">
        <v>177</v>
      </c>
      <c r="D55" t="s">
        <v>132</v>
      </c>
      <c r="E55" t="s">
        <v>148</v>
      </c>
      <c r="F55" t="s">
        <v>126</v>
      </c>
      <c r="G55">
        <v>4.74</v>
      </c>
      <c r="H55" s="38">
        <v>44207</v>
      </c>
      <c r="I55">
        <v>112</v>
      </c>
      <c r="J55">
        <v>57</v>
      </c>
    </row>
    <row r="56" spans="1:10" x14ac:dyDescent="0.35">
      <c r="A56" t="s">
        <v>197</v>
      </c>
      <c r="B56" t="s">
        <v>192</v>
      </c>
      <c r="C56" t="s">
        <v>177</v>
      </c>
      <c r="D56" t="s">
        <v>132</v>
      </c>
      <c r="E56" t="s">
        <v>151</v>
      </c>
      <c r="F56" t="s">
        <v>126</v>
      </c>
      <c r="G56">
        <v>3.68</v>
      </c>
      <c r="H56" s="38">
        <v>44208</v>
      </c>
      <c r="I56">
        <v>1932</v>
      </c>
      <c r="J56">
        <v>129</v>
      </c>
    </row>
    <row r="57" spans="1:10" x14ac:dyDescent="0.35">
      <c r="A57" t="s">
        <v>193</v>
      </c>
      <c r="B57" t="s">
        <v>192</v>
      </c>
      <c r="C57" t="s">
        <v>177</v>
      </c>
      <c r="D57" t="s">
        <v>132</v>
      </c>
      <c r="E57" t="s">
        <v>143</v>
      </c>
      <c r="F57" t="s">
        <v>126</v>
      </c>
      <c r="G57">
        <v>5.15</v>
      </c>
      <c r="H57" s="38">
        <v>44208</v>
      </c>
      <c r="I57">
        <v>7441</v>
      </c>
      <c r="J57">
        <v>8</v>
      </c>
    </row>
    <row r="58" spans="1:10" x14ac:dyDescent="0.35">
      <c r="A58" t="s">
        <v>195</v>
      </c>
      <c r="B58" t="s">
        <v>192</v>
      </c>
      <c r="C58" t="s">
        <v>177</v>
      </c>
      <c r="D58" t="s">
        <v>132</v>
      </c>
      <c r="E58" t="s">
        <v>141</v>
      </c>
      <c r="F58" t="s">
        <v>126</v>
      </c>
      <c r="G58">
        <v>7.73</v>
      </c>
      <c r="H58" s="38">
        <v>44208</v>
      </c>
      <c r="I58">
        <v>6244</v>
      </c>
      <c r="J58">
        <v>27</v>
      </c>
    </row>
    <row r="59" spans="1:10" x14ac:dyDescent="0.35">
      <c r="A59" t="s">
        <v>197</v>
      </c>
      <c r="B59" t="s">
        <v>192</v>
      </c>
      <c r="C59" t="s">
        <v>177</v>
      </c>
      <c r="D59" t="s">
        <v>132</v>
      </c>
      <c r="E59" t="s">
        <v>154</v>
      </c>
      <c r="F59" t="s">
        <v>126</v>
      </c>
      <c r="G59">
        <v>2.76</v>
      </c>
      <c r="H59" s="38">
        <v>44208</v>
      </c>
      <c r="I59">
        <v>5026</v>
      </c>
      <c r="J59">
        <v>222</v>
      </c>
    </row>
    <row r="60" spans="1:10" x14ac:dyDescent="0.35">
      <c r="A60" t="s">
        <v>193</v>
      </c>
      <c r="B60" t="s">
        <v>192</v>
      </c>
      <c r="C60" t="s">
        <v>177</v>
      </c>
      <c r="D60" t="s">
        <v>132</v>
      </c>
      <c r="E60" t="s">
        <v>153</v>
      </c>
      <c r="F60" t="s">
        <v>126</v>
      </c>
      <c r="G60">
        <v>3.85</v>
      </c>
      <c r="H60" s="38">
        <v>44210</v>
      </c>
      <c r="I60">
        <v>1631</v>
      </c>
      <c r="J60">
        <v>94</v>
      </c>
    </row>
    <row r="61" spans="1:10" x14ac:dyDescent="0.35">
      <c r="A61" t="s">
        <v>191</v>
      </c>
      <c r="B61" t="s">
        <v>192</v>
      </c>
      <c r="C61" t="s">
        <v>177</v>
      </c>
      <c r="D61" t="s">
        <v>132</v>
      </c>
      <c r="E61" t="s">
        <v>148</v>
      </c>
      <c r="F61" t="s">
        <v>126</v>
      </c>
      <c r="G61">
        <v>4.74</v>
      </c>
      <c r="H61" s="38">
        <v>44216</v>
      </c>
      <c r="I61">
        <v>413</v>
      </c>
      <c r="J61">
        <v>151</v>
      </c>
    </row>
    <row r="62" spans="1:10" x14ac:dyDescent="0.35">
      <c r="A62" t="s">
        <v>194</v>
      </c>
      <c r="B62" t="s">
        <v>192</v>
      </c>
      <c r="C62" t="s">
        <v>177</v>
      </c>
      <c r="D62" t="s">
        <v>132</v>
      </c>
      <c r="E62" t="s">
        <v>148</v>
      </c>
      <c r="F62" t="s">
        <v>126</v>
      </c>
      <c r="G62">
        <v>4.74</v>
      </c>
      <c r="H62" s="38">
        <v>44216</v>
      </c>
      <c r="I62">
        <v>5915</v>
      </c>
      <c r="J62">
        <v>910</v>
      </c>
    </row>
    <row r="63" spans="1:10" x14ac:dyDescent="0.35">
      <c r="A63" t="s">
        <v>197</v>
      </c>
      <c r="B63" t="s">
        <v>192</v>
      </c>
      <c r="C63" t="s">
        <v>177</v>
      </c>
      <c r="D63" t="s">
        <v>132</v>
      </c>
      <c r="E63" t="s">
        <v>145</v>
      </c>
      <c r="F63" t="s">
        <v>126</v>
      </c>
      <c r="G63">
        <v>8.43</v>
      </c>
      <c r="H63" s="38">
        <v>44218</v>
      </c>
      <c r="I63">
        <v>3290</v>
      </c>
      <c r="J63">
        <v>6</v>
      </c>
    </row>
    <row r="64" spans="1:10" x14ac:dyDescent="0.35">
      <c r="A64" t="s">
        <v>197</v>
      </c>
      <c r="B64" t="s">
        <v>192</v>
      </c>
      <c r="C64" t="s">
        <v>177</v>
      </c>
      <c r="D64" t="s">
        <v>132</v>
      </c>
      <c r="E64" t="s">
        <v>148</v>
      </c>
      <c r="F64" t="s">
        <v>126</v>
      </c>
      <c r="G64">
        <v>4.74</v>
      </c>
      <c r="H64" s="38">
        <v>44565</v>
      </c>
      <c r="I64">
        <v>308</v>
      </c>
      <c r="J64">
        <v>21</v>
      </c>
    </row>
    <row r="65" spans="1:10" x14ac:dyDescent="0.35">
      <c r="A65" t="s">
        <v>196</v>
      </c>
      <c r="B65" t="s">
        <v>192</v>
      </c>
      <c r="C65" t="s">
        <v>177</v>
      </c>
      <c r="D65" t="s">
        <v>132</v>
      </c>
      <c r="E65" t="s">
        <v>151</v>
      </c>
      <c r="F65" t="s">
        <v>126</v>
      </c>
      <c r="G65">
        <v>3.68</v>
      </c>
      <c r="H65" s="38">
        <v>44566</v>
      </c>
      <c r="I65">
        <v>3500</v>
      </c>
      <c r="J65">
        <v>175</v>
      </c>
    </row>
    <row r="66" spans="1:10" x14ac:dyDescent="0.35">
      <c r="A66" t="s">
        <v>191</v>
      </c>
      <c r="B66" t="s">
        <v>192</v>
      </c>
      <c r="C66" t="s">
        <v>177</v>
      </c>
      <c r="D66" t="s">
        <v>132</v>
      </c>
      <c r="E66" t="s">
        <v>153</v>
      </c>
      <c r="F66" t="s">
        <v>126</v>
      </c>
      <c r="G66">
        <v>3.85</v>
      </c>
      <c r="H66" s="38">
        <v>44571</v>
      </c>
      <c r="I66">
        <v>1813</v>
      </c>
      <c r="J66">
        <v>83</v>
      </c>
    </row>
    <row r="67" spans="1:10" x14ac:dyDescent="0.35">
      <c r="A67" t="s">
        <v>193</v>
      </c>
      <c r="B67" t="s">
        <v>192</v>
      </c>
      <c r="C67" t="s">
        <v>177</v>
      </c>
      <c r="D67" t="s">
        <v>132</v>
      </c>
      <c r="E67" t="s">
        <v>149</v>
      </c>
      <c r="F67" t="s">
        <v>126</v>
      </c>
      <c r="G67">
        <v>5.26</v>
      </c>
      <c r="H67" s="38">
        <v>44571</v>
      </c>
      <c r="I67">
        <v>9695</v>
      </c>
      <c r="J67">
        <v>647</v>
      </c>
    </row>
    <row r="68" spans="1:10" x14ac:dyDescent="0.35">
      <c r="A68" t="s">
        <v>195</v>
      </c>
      <c r="B68" t="s">
        <v>192</v>
      </c>
      <c r="C68" t="s">
        <v>177</v>
      </c>
      <c r="D68" t="s">
        <v>132</v>
      </c>
      <c r="E68" t="s">
        <v>151</v>
      </c>
      <c r="F68" t="s">
        <v>126</v>
      </c>
      <c r="G68">
        <v>3.68</v>
      </c>
      <c r="H68" s="38">
        <v>44573</v>
      </c>
      <c r="I68">
        <v>7287</v>
      </c>
      <c r="J68">
        <v>365</v>
      </c>
    </row>
    <row r="69" spans="1:10" x14ac:dyDescent="0.35">
      <c r="A69" t="s">
        <v>191</v>
      </c>
      <c r="B69" t="s">
        <v>192</v>
      </c>
      <c r="C69" t="s">
        <v>177</v>
      </c>
      <c r="D69" t="s">
        <v>132</v>
      </c>
      <c r="E69" t="s">
        <v>144</v>
      </c>
      <c r="F69" t="s">
        <v>126</v>
      </c>
      <c r="G69">
        <v>12.41</v>
      </c>
      <c r="H69" s="38">
        <v>44575</v>
      </c>
      <c r="I69">
        <v>6020</v>
      </c>
      <c r="J69">
        <v>262</v>
      </c>
    </row>
    <row r="70" spans="1:10" x14ac:dyDescent="0.35">
      <c r="A70" t="s">
        <v>193</v>
      </c>
      <c r="B70" t="s">
        <v>192</v>
      </c>
      <c r="C70" t="s">
        <v>177</v>
      </c>
      <c r="D70" t="s">
        <v>132</v>
      </c>
      <c r="E70" t="s">
        <v>143</v>
      </c>
      <c r="F70" t="s">
        <v>126</v>
      </c>
      <c r="G70">
        <v>5.15</v>
      </c>
      <c r="H70" s="38">
        <v>44578</v>
      </c>
      <c r="I70">
        <v>2170</v>
      </c>
      <c r="J70">
        <v>145</v>
      </c>
    </row>
    <row r="71" spans="1:10" x14ac:dyDescent="0.35">
      <c r="A71" t="s">
        <v>197</v>
      </c>
      <c r="B71" t="s">
        <v>192</v>
      </c>
      <c r="C71" t="s">
        <v>177</v>
      </c>
      <c r="D71" t="s">
        <v>132</v>
      </c>
      <c r="E71" t="s">
        <v>143</v>
      </c>
      <c r="F71" t="s">
        <v>126</v>
      </c>
      <c r="G71">
        <v>5.15</v>
      </c>
      <c r="H71" s="38">
        <v>44579</v>
      </c>
      <c r="I71">
        <v>9569</v>
      </c>
      <c r="J71">
        <v>684</v>
      </c>
    </row>
    <row r="72" spans="1:10" x14ac:dyDescent="0.35">
      <c r="A72" t="s">
        <v>197</v>
      </c>
      <c r="B72" t="s">
        <v>192</v>
      </c>
      <c r="C72" t="s">
        <v>177</v>
      </c>
      <c r="D72" t="s">
        <v>132</v>
      </c>
      <c r="E72" t="s">
        <v>150</v>
      </c>
      <c r="F72" t="s">
        <v>126</v>
      </c>
      <c r="G72">
        <v>5.72</v>
      </c>
      <c r="H72" s="38">
        <v>44580</v>
      </c>
      <c r="I72">
        <v>6797</v>
      </c>
      <c r="J72">
        <v>523</v>
      </c>
    </row>
    <row r="73" spans="1:10" x14ac:dyDescent="0.35">
      <c r="A73" t="s">
        <v>194</v>
      </c>
      <c r="B73" t="s">
        <v>192</v>
      </c>
      <c r="C73" t="s">
        <v>177</v>
      </c>
      <c r="D73" t="s">
        <v>132</v>
      </c>
      <c r="E73" t="s">
        <v>148</v>
      </c>
      <c r="F73" t="s">
        <v>126</v>
      </c>
      <c r="G73">
        <v>4.74</v>
      </c>
      <c r="H73" s="38">
        <v>44586</v>
      </c>
      <c r="I73">
        <v>9772</v>
      </c>
      <c r="J73">
        <v>611</v>
      </c>
    </row>
    <row r="74" spans="1:10" x14ac:dyDescent="0.35">
      <c r="A74" t="s">
        <v>195</v>
      </c>
      <c r="B74" t="s">
        <v>192</v>
      </c>
      <c r="C74" t="s">
        <v>177</v>
      </c>
      <c r="D74" t="s">
        <v>132</v>
      </c>
      <c r="E74" t="s">
        <v>154</v>
      </c>
      <c r="F74" t="s">
        <v>126</v>
      </c>
      <c r="G74">
        <v>2.76</v>
      </c>
      <c r="H74" s="38">
        <v>44588</v>
      </c>
      <c r="I74">
        <v>6615</v>
      </c>
      <c r="J74">
        <v>840</v>
      </c>
    </row>
    <row r="75" spans="1:10" x14ac:dyDescent="0.35">
      <c r="A75" t="s">
        <v>194</v>
      </c>
      <c r="B75" t="s">
        <v>192</v>
      </c>
      <c r="C75" t="s">
        <v>177</v>
      </c>
      <c r="D75" t="s">
        <v>132</v>
      </c>
      <c r="E75" t="s">
        <v>149</v>
      </c>
      <c r="F75" t="s">
        <v>126</v>
      </c>
      <c r="G75">
        <v>5.26</v>
      </c>
      <c r="H75" s="38">
        <v>44589</v>
      </c>
      <c r="I75">
        <v>6377</v>
      </c>
      <c r="J75">
        <v>376</v>
      </c>
    </row>
    <row r="76" spans="1:10" x14ac:dyDescent="0.35">
      <c r="A76" t="s">
        <v>198</v>
      </c>
      <c r="B76" t="s">
        <v>199</v>
      </c>
      <c r="C76" t="s">
        <v>177</v>
      </c>
      <c r="D76" t="s">
        <v>132</v>
      </c>
      <c r="E76" t="s">
        <v>148</v>
      </c>
      <c r="F76" t="s">
        <v>126</v>
      </c>
      <c r="G76">
        <v>4.74</v>
      </c>
      <c r="H76" s="38">
        <v>44564</v>
      </c>
      <c r="I76">
        <v>5005</v>
      </c>
      <c r="J76">
        <v>358</v>
      </c>
    </row>
    <row r="77" spans="1:10" x14ac:dyDescent="0.35">
      <c r="A77" t="s">
        <v>200</v>
      </c>
      <c r="B77" t="s">
        <v>199</v>
      </c>
      <c r="C77" t="s">
        <v>177</v>
      </c>
      <c r="D77" t="s">
        <v>132</v>
      </c>
      <c r="E77" t="s">
        <v>149</v>
      </c>
      <c r="F77" t="s">
        <v>126</v>
      </c>
      <c r="G77">
        <v>5.26</v>
      </c>
      <c r="H77" s="38">
        <v>44567</v>
      </c>
      <c r="I77">
        <v>20090</v>
      </c>
      <c r="J77">
        <v>1260</v>
      </c>
    </row>
    <row r="78" spans="1:10" x14ac:dyDescent="0.35">
      <c r="A78" t="s">
        <v>200</v>
      </c>
      <c r="B78" t="s">
        <v>199</v>
      </c>
      <c r="C78" t="s">
        <v>177</v>
      </c>
      <c r="D78" t="s">
        <v>132</v>
      </c>
      <c r="E78" t="s">
        <v>140</v>
      </c>
      <c r="F78" t="s">
        <v>126</v>
      </c>
      <c r="G78">
        <v>10.51</v>
      </c>
      <c r="H78" s="38">
        <v>44567</v>
      </c>
      <c r="I78">
        <v>2905</v>
      </c>
      <c r="J78">
        <v>153</v>
      </c>
    </row>
    <row r="79" spans="1:10" x14ac:dyDescent="0.35">
      <c r="A79" t="s">
        <v>201</v>
      </c>
      <c r="B79" t="s">
        <v>199</v>
      </c>
      <c r="C79" t="s">
        <v>177</v>
      </c>
      <c r="D79" t="s">
        <v>132</v>
      </c>
      <c r="E79" t="s">
        <v>154</v>
      </c>
      <c r="F79" t="s">
        <v>126</v>
      </c>
      <c r="G79">
        <v>2.76</v>
      </c>
      <c r="H79" s="38">
        <v>44567</v>
      </c>
      <c r="I79">
        <v>266</v>
      </c>
      <c r="J79">
        <v>34</v>
      </c>
    </row>
    <row r="80" spans="1:10" x14ac:dyDescent="0.35">
      <c r="A80" t="s">
        <v>202</v>
      </c>
      <c r="B80" t="s">
        <v>199</v>
      </c>
      <c r="C80" t="s">
        <v>177</v>
      </c>
      <c r="D80" t="s">
        <v>132</v>
      </c>
      <c r="E80" t="s">
        <v>154</v>
      </c>
      <c r="F80" t="s">
        <v>126</v>
      </c>
      <c r="G80">
        <v>2.76</v>
      </c>
      <c r="H80" s="38">
        <v>44567</v>
      </c>
      <c r="I80">
        <v>1827</v>
      </c>
      <c r="J80">
        <v>261</v>
      </c>
    </row>
    <row r="81" spans="1:10" x14ac:dyDescent="0.35">
      <c r="A81" t="s">
        <v>203</v>
      </c>
      <c r="B81" t="s">
        <v>199</v>
      </c>
      <c r="C81" t="s">
        <v>177</v>
      </c>
      <c r="D81" t="s">
        <v>132</v>
      </c>
      <c r="E81" t="s">
        <v>153</v>
      </c>
      <c r="F81" t="s">
        <v>126</v>
      </c>
      <c r="G81">
        <v>3.85</v>
      </c>
      <c r="H81" s="38">
        <v>44571</v>
      </c>
      <c r="I81">
        <v>3668</v>
      </c>
      <c r="J81">
        <v>167</v>
      </c>
    </row>
    <row r="82" spans="1:10" x14ac:dyDescent="0.35">
      <c r="A82" t="s">
        <v>198</v>
      </c>
      <c r="B82" t="s">
        <v>199</v>
      </c>
      <c r="C82" t="s">
        <v>177</v>
      </c>
      <c r="D82" t="s">
        <v>132</v>
      </c>
      <c r="E82" t="s">
        <v>153</v>
      </c>
      <c r="F82" t="s">
        <v>126</v>
      </c>
      <c r="G82">
        <v>3.85</v>
      </c>
      <c r="H82" s="38">
        <v>44572</v>
      </c>
      <c r="I82">
        <v>833</v>
      </c>
      <c r="J82">
        <v>38</v>
      </c>
    </row>
    <row r="83" spans="1:10" x14ac:dyDescent="0.35">
      <c r="A83" t="s">
        <v>203</v>
      </c>
      <c r="B83" t="s">
        <v>199</v>
      </c>
      <c r="C83" t="s">
        <v>177</v>
      </c>
      <c r="D83" t="s">
        <v>132</v>
      </c>
      <c r="E83" t="s">
        <v>151</v>
      </c>
      <c r="F83" t="s">
        <v>126</v>
      </c>
      <c r="G83">
        <v>3.68</v>
      </c>
      <c r="H83" s="38">
        <v>44572</v>
      </c>
      <c r="I83">
        <v>3227</v>
      </c>
      <c r="J83">
        <v>170</v>
      </c>
    </row>
    <row r="84" spans="1:10" x14ac:dyDescent="0.35">
      <c r="A84" t="s">
        <v>203</v>
      </c>
      <c r="B84" t="s">
        <v>199</v>
      </c>
      <c r="C84" t="s">
        <v>177</v>
      </c>
      <c r="D84" t="s">
        <v>132</v>
      </c>
      <c r="E84" t="s">
        <v>149</v>
      </c>
      <c r="F84" t="s">
        <v>126</v>
      </c>
      <c r="G84">
        <v>5.26</v>
      </c>
      <c r="H84" s="38">
        <v>44572</v>
      </c>
      <c r="I84">
        <v>1456</v>
      </c>
      <c r="J84">
        <v>98</v>
      </c>
    </row>
    <row r="85" spans="1:10" x14ac:dyDescent="0.35">
      <c r="A85" t="s">
        <v>198</v>
      </c>
      <c r="B85" t="s">
        <v>199</v>
      </c>
      <c r="C85" t="s">
        <v>177</v>
      </c>
      <c r="D85" t="s">
        <v>132</v>
      </c>
      <c r="E85" t="s">
        <v>143</v>
      </c>
      <c r="F85" t="s">
        <v>126</v>
      </c>
      <c r="G85">
        <v>5.15</v>
      </c>
      <c r="H85" s="38">
        <v>44573</v>
      </c>
      <c r="I85">
        <v>3192</v>
      </c>
      <c r="J85">
        <v>228</v>
      </c>
    </row>
    <row r="86" spans="1:10" x14ac:dyDescent="0.35">
      <c r="A86" t="s">
        <v>203</v>
      </c>
      <c r="B86" t="s">
        <v>199</v>
      </c>
      <c r="C86" t="s">
        <v>177</v>
      </c>
      <c r="D86" t="s">
        <v>132</v>
      </c>
      <c r="E86" t="s">
        <v>141</v>
      </c>
      <c r="F86" t="s">
        <v>126</v>
      </c>
      <c r="G86">
        <v>7.73</v>
      </c>
      <c r="H86" s="38">
        <v>44575</v>
      </c>
      <c r="I86">
        <v>3122</v>
      </c>
      <c r="J86">
        <v>142</v>
      </c>
    </row>
    <row r="87" spans="1:10" x14ac:dyDescent="0.35">
      <c r="A87" t="s">
        <v>201</v>
      </c>
      <c r="B87" t="s">
        <v>199</v>
      </c>
      <c r="C87" t="s">
        <v>177</v>
      </c>
      <c r="D87" t="s">
        <v>132</v>
      </c>
      <c r="E87" t="s">
        <v>150</v>
      </c>
      <c r="F87" t="s">
        <v>126</v>
      </c>
      <c r="G87">
        <v>5.72</v>
      </c>
      <c r="H87" s="38">
        <v>44578</v>
      </c>
      <c r="I87">
        <v>6531</v>
      </c>
      <c r="J87">
        <v>545</v>
      </c>
    </row>
    <row r="88" spans="1:10" x14ac:dyDescent="0.35">
      <c r="A88" t="s">
        <v>198</v>
      </c>
      <c r="B88" t="s">
        <v>199</v>
      </c>
      <c r="C88" t="s">
        <v>177</v>
      </c>
      <c r="D88" t="s">
        <v>132</v>
      </c>
      <c r="E88" t="s">
        <v>144</v>
      </c>
      <c r="F88" t="s">
        <v>126</v>
      </c>
      <c r="G88">
        <v>12.41</v>
      </c>
      <c r="H88" s="38">
        <v>44579</v>
      </c>
      <c r="I88">
        <v>1141</v>
      </c>
      <c r="J88">
        <v>52</v>
      </c>
    </row>
    <row r="89" spans="1:10" x14ac:dyDescent="0.35">
      <c r="A89" t="s">
        <v>201</v>
      </c>
      <c r="B89" t="s">
        <v>199</v>
      </c>
      <c r="C89" t="s">
        <v>177</v>
      </c>
      <c r="D89" t="s">
        <v>132</v>
      </c>
      <c r="E89" t="s">
        <v>151</v>
      </c>
      <c r="F89" t="s">
        <v>126</v>
      </c>
      <c r="G89">
        <v>3.68</v>
      </c>
      <c r="H89" s="38">
        <v>44580</v>
      </c>
      <c r="I89">
        <v>3059</v>
      </c>
      <c r="J89">
        <v>170</v>
      </c>
    </row>
    <row r="90" spans="1:10" x14ac:dyDescent="0.35">
      <c r="A90" t="s">
        <v>203</v>
      </c>
      <c r="B90" t="s">
        <v>199</v>
      </c>
      <c r="C90" t="s">
        <v>177</v>
      </c>
      <c r="D90" t="s">
        <v>132</v>
      </c>
      <c r="E90" t="s">
        <v>140</v>
      </c>
      <c r="F90" t="s">
        <v>126</v>
      </c>
      <c r="G90">
        <v>10.51</v>
      </c>
      <c r="H90" s="38">
        <v>44581</v>
      </c>
      <c r="I90">
        <v>1603</v>
      </c>
      <c r="J90">
        <v>90</v>
      </c>
    </row>
    <row r="91" spans="1:10" x14ac:dyDescent="0.35">
      <c r="A91" t="s">
        <v>198</v>
      </c>
      <c r="B91" t="s">
        <v>199</v>
      </c>
      <c r="C91" t="s">
        <v>177</v>
      </c>
      <c r="D91" t="s">
        <v>132</v>
      </c>
      <c r="E91" t="s">
        <v>151</v>
      </c>
      <c r="F91" t="s">
        <v>126</v>
      </c>
      <c r="G91">
        <v>3.68</v>
      </c>
      <c r="H91" s="38">
        <v>44581</v>
      </c>
      <c r="I91">
        <v>3416</v>
      </c>
      <c r="J91">
        <v>171</v>
      </c>
    </row>
    <row r="92" spans="1:10" x14ac:dyDescent="0.35">
      <c r="A92" t="s">
        <v>203</v>
      </c>
      <c r="B92" t="s">
        <v>199</v>
      </c>
      <c r="C92" t="s">
        <v>177</v>
      </c>
      <c r="D92" t="s">
        <v>132</v>
      </c>
      <c r="E92" t="s">
        <v>145</v>
      </c>
      <c r="F92" t="s">
        <v>126</v>
      </c>
      <c r="G92">
        <v>8.43</v>
      </c>
      <c r="H92" s="38">
        <v>44581</v>
      </c>
      <c r="I92">
        <v>1519</v>
      </c>
      <c r="J92">
        <v>90</v>
      </c>
    </row>
    <row r="93" spans="1:10" x14ac:dyDescent="0.35">
      <c r="A93" t="s">
        <v>198</v>
      </c>
      <c r="B93" t="s">
        <v>199</v>
      </c>
      <c r="C93" t="s">
        <v>177</v>
      </c>
      <c r="D93" t="s">
        <v>132</v>
      </c>
      <c r="E93" t="s">
        <v>141</v>
      </c>
      <c r="F93" t="s">
        <v>126</v>
      </c>
      <c r="G93">
        <v>7.73</v>
      </c>
      <c r="H93" s="38">
        <v>44582</v>
      </c>
      <c r="I93">
        <v>3787</v>
      </c>
      <c r="J93">
        <v>165</v>
      </c>
    </row>
    <row r="94" spans="1:10" x14ac:dyDescent="0.35">
      <c r="A94" t="s">
        <v>202</v>
      </c>
      <c r="B94" t="s">
        <v>199</v>
      </c>
      <c r="C94" t="s">
        <v>177</v>
      </c>
      <c r="D94" t="s">
        <v>132</v>
      </c>
      <c r="E94" t="s">
        <v>148</v>
      </c>
      <c r="F94" t="s">
        <v>126</v>
      </c>
      <c r="G94">
        <v>4.74</v>
      </c>
      <c r="H94" s="38">
        <v>44587</v>
      </c>
      <c r="I94">
        <v>1855</v>
      </c>
      <c r="J94">
        <v>116</v>
      </c>
    </row>
    <row r="95" spans="1:10" x14ac:dyDescent="0.35">
      <c r="A95" t="s">
        <v>201</v>
      </c>
      <c r="B95" t="s">
        <v>199</v>
      </c>
      <c r="C95" t="s">
        <v>177</v>
      </c>
      <c r="D95" t="s">
        <v>132</v>
      </c>
      <c r="E95" t="s">
        <v>153</v>
      </c>
      <c r="F95" t="s">
        <v>126</v>
      </c>
      <c r="G95">
        <v>3.85</v>
      </c>
      <c r="H95" s="38">
        <v>44587</v>
      </c>
      <c r="I95">
        <v>973</v>
      </c>
      <c r="J95">
        <v>49</v>
      </c>
    </row>
    <row r="96" spans="1:10" x14ac:dyDescent="0.35">
      <c r="A96" t="s">
        <v>200</v>
      </c>
      <c r="B96" t="s">
        <v>199</v>
      </c>
      <c r="C96" t="s">
        <v>177</v>
      </c>
      <c r="D96" t="s">
        <v>132</v>
      </c>
      <c r="E96" t="s">
        <v>151</v>
      </c>
      <c r="F96" t="s">
        <v>126</v>
      </c>
      <c r="G96">
        <v>3.68</v>
      </c>
      <c r="H96" s="38">
        <v>44589</v>
      </c>
      <c r="I96">
        <v>10731</v>
      </c>
      <c r="J96">
        <v>537</v>
      </c>
    </row>
    <row r="97" spans="1:10" x14ac:dyDescent="0.35">
      <c r="A97" t="s">
        <v>202</v>
      </c>
      <c r="B97" t="s">
        <v>199</v>
      </c>
      <c r="C97" t="s">
        <v>177</v>
      </c>
      <c r="D97" t="s">
        <v>132</v>
      </c>
      <c r="E97" t="s">
        <v>150</v>
      </c>
      <c r="F97" t="s">
        <v>126</v>
      </c>
      <c r="G97">
        <v>5.72</v>
      </c>
      <c r="H97" s="38">
        <v>44589</v>
      </c>
      <c r="I97">
        <v>7784</v>
      </c>
      <c r="J97">
        <v>649</v>
      </c>
    </row>
    <row r="98" spans="1:10" x14ac:dyDescent="0.35">
      <c r="A98" t="s">
        <v>203</v>
      </c>
      <c r="B98" t="s">
        <v>199</v>
      </c>
      <c r="C98" t="s">
        <v>204</v>
      </c>
      <c r="D98" t="s">
        <v>132</v>
      </c>
      <c r="E98" t="s">
        <v>154</v>
      </c>
      <c r="F98" t="s">
        <v>126</v>
      </c>
      <c r="G98">
        <v>2.76</v>
      </c>
      <c r="H98" s="38">
        <v>44564</v>
      </c>
      <c r="I98">
        <v>6580</v>
      </c>
      <c r="J98">
        <v>1120</v>
      </c>
    </row>
    <row r="99" spans="1:10" x14ac:dyDescent="0.35">
      <c r="A99" t="s">
        <v>203</v>
      </c>
      <c r="B99" t="s">
        <v>199</v>
      </c>
      <c r="C99" t="s">
        <v>204</v>
      </c>
      <c r="D99" t="s">
        <v>132</v>
      </c>
      <c r="E99" t="s">
        <v>149</v>
      </c>
      <c r="F99" t="s">
        <v>126</v>
      </c>
      <c r="G99">
        <v>5.26</v>
      </c>
      <c r="H99" s="38">
        <v>44565</v>
      </c>
      <c r="I99">
        <v>1449</v>
      </c>
      <c r="J99">
        <v>86</v>
      </c>
    </row>
    <row r="100" spans="1:10" x14ac:dyDescent="0.35">
      <c r="A100" t="s">
        <v>198</v>
      </c>
      <c r="B100" t="s">
        <v>199</v>
      </c>
      <c r="C100" t="s">
        <v>204</v>
      </c>
      <c r="D100" t="s">
        <v>132</v>
      </c>
      <c r="E100" t="s">
        <v>150</v>
      </c>
      <c r="F100" t="s">
        <v>126</v>
      </c>
      <c r="G100">
        <v>5.72</v>
      </c>
      <c r="H100" s="38">
        <v>44566</v>
      </c>
      <c r="I100">
        <v>9387</v>
      </c>
      <c r="J100">
        <v>770</v>
      </c>
    </row>
    <row r="101" spans="1:10" x14ac:dyDescent="0.35">
      <c r="A101" t="s">
        <v>200</v>
      </c>
      <c r="B101" t="s">
        <v>199</v>
      </c>
      <c r="C101" t="s">
        <v>204</v>
      </c>
      <c r="D101" t="s">
        <v>132</v>
      </c>
      <c r="E101" t="s">
        <v>140</v>
      </c>
      <c r="F101" t="s">
        <v>126</v>
      </c>
      <c r="G101">
        <v>10.51</v>
      </c>
      <c r="H101" s="38">
        <v>44567</v>
      </c>
      <c r="I101">
        <v>6202</v>
      </c>
      <c r="J101">
        <v>345</v>
      </c>
    </row>
    <row r="102" spans="1:10" x14ac:dyDescent="0.35">
      <c r="A102" t="s">
        <v>202</v>
      </c>
      <c r="B102" t="s">
        <v>199</v>
      </c>
      <c r="C102" t="s">
        <v>204</v>
      </c>
      <c r="D102" t="s">
        <v>132</v>
      </c>
      <c r="E102" t="s">
        <v>151</v>
      </c>
      <c r="F102" t="s">
        <v>126</v>
      </c>
      <c r="G102">
        <v>3.68</v>
      </c>
      <c r="H102" s="38">
        <v>44567</v>
      </c>
      <c r="I102">
        <v>3381</v>
      </c>
      <c r="J102">
        <v>170</v>
      </c>
    </row>
    <row r="103" spans="1:10" x14ac:dyDescent="0.35">
      <c r="A103" t="s">
        <v>202</v>
      </c>
      <c r="B103" t="s">
        <v>199</v>
      </c>
      <c r="C103" t="s">
        <v>204</v>
      </c>
      <c r="D103" t="s">
        <v>132</v>
      </c>
      <c r="E103" t="s">
        <v>149</v>
      </c>
      <c r="F103" t="s">
        <v>126</v>
      </c>
      <c r="G103">
        <v>5.26</v>
      </c>
      <c r="H103" s="38">
        <v>44568</v>
      </c>
      <c r="I103">
        <v>245</v>
      </c>
      <c r="J103">
        <v>15</v>
      </c>
    </row>
    <row r="104" spans="1:10" x14ac:dyDescent="0.35">
      <c r="A104" t="s">
        <v>200</v>
      </c>
      <c r="B104" t="s">
        <v>199</v>
      </c>
      <c r="C104" t="s">
        <v>204</v>
      </c>
      <c r="D104" t="s">
        <v>132</v>
      </c>
      <c r="E104" t="s">
        <v>149</v>
      </c>
      <c r="F104" t="s">
        <v>126</v>
      </c>
      <c r="G104">
        <v>5.26</v>
      </c>
      <c r="H104" s="38">
        <v>44572</v>
      </c>
      <c r="I104">
        <v>6699</v>
      </c>
      <c r="J104">
        <v>419</v>
      </c>
    </row>
    <row r="105" spans="1:10" x14ac:dyDescent="0.35">
      <c r="A105" t="s">
        <v>202</v>
      </c>
      <c r="B105" t="s">
        <v>199</v>
      </c>
      <c r="C105" t="s">
        <v>204</v>
      </c>
      <c r="D105" t="s">
        <v>132</v>
      </c>
      <c r="E105" t="s">
        <v>140</v>
      </c>
      <c r="F105" t="s">
        <v>126</v>
      </c>
      <c r="G105">
        <v>10.51</v>
      </c>
      <c r="H105" s="38">
        <v>44573</v>
      </c>
      <c r="I105">
        <v>16835</v>
      </c>
      <c r="J105">
        <v>910</v>
      </c>
    </row>
    <row r="106" spans="1:10" x14ac:dyDescent="0.35">
      <c r="A106" t="s">
        <v>201</v>
      </c>
      <c r="B106" t="s">
        <v>199</v>
      </c>
      <c r="C106" t="s">
        <v>204</v>
      </c>
      <c r="D106" t="s">
        <v>132</v>
      </c>
      <c r="E106" t="s">
        <v>154</v>
      </c>
      <c r="F106" t="s">
        <v>126</v>
      </c>
      <c r="G106">
        <v>2.76</v>
      </c>
      <c r="H106" s="38">
        <v>44574</v>
      </c>
      <c r="I106">
        <v>20146</v>
      </c>
      <c r="J106">
        <v>3360</v>
      </c>
    </row>
    <row r="107" spans="1:10" x14ac:dyDescent="0.35">
      <c r="A107" t="s">
        <v>200</v>
      </c>
      <c r="B107" t="s">
        <v>199</v>
      </c>
      <c r="C107" t="s">
        <v>204</v>
      </c>
      <c r="D107" t="s">
        <v>132</v>
      </c>
      <c r="E107" t="s">
        <v>145</v>
      </c>
      <c r="F107" t="s">
        <v>126</v>
      </c>
      <c r="G107">
        <v>8.43</v>
      </c>
      <c r="H107" s="38">
        <v>44575</v>
      </c>
      <c r="I107">
        <v>7882</v>
      </c>
      <c r="J107">
        <v>464</v>
      </c>
    </row>
    <row r="108" spans="1:10" x14ac:dyDescent="0.35">
      <c r="A108" t="s">
        <v>202</v>
      </c>
      <c r="B108" t="s">
        <v>199</v>
      </c>
      <c r="C108" t="s">
        <v>204</v>
      </c>
      <c r="D108" t="s">
        <v>132</v>
      </c>
      <c r="E108" t="s">
        <v>143</v>
      </c>
      <c r="F108" t="s">
        <v>126</v>
      </c>
      <c r="G108">
        <v>5.15</v>
      </c>
      <c r="H108" s="38">
        <v>44578</v>
      </c>
      <c r="I108">
        <v>420</v>
      </c>
      <c r="J108">
        <v>27</v>
      </c>
    </row>
    <row r="109" spans="1:10" x14ac:dyDescent="0.35">
      <c r="A109" t="s">
        <v>201</v>
      </c>
      <c r="B109" t="s">
        <v>199</v>
      </c>
      <c r="C109" t="s">
        <v>204</v>
      </c>
      <c r="D109" t="s">
        <v>132</v>
      </c>
      <c r="E109" t="s">
        <v>148</v>
      </c>
      <c r="F109" t="s">
        <v>126</v>
      </c>
      <c r="G109">
        <v>4.74</v>
      </c>
      <c r="H109" s="38">
        <v>44580</v>
      </c>
      <c r="I109">
        <v>5544</v>
      </c>
      <c r="J109">
        <v>396</v>
      </c>
    </row>
    <row r="110" spans="1:10" x14ac:dyDescent="0.35">
      <c r="A110" t="s">
        <v>200</v>
      </c>
      <c r="B110" t="s">
        <v>199</v>
      </c>
      <c r="C110" t="s">
        <v>204</v>
      </c>
      <c r="D110" t="s">
        <v>132</v>
      </c>
      <c r="E110" t="s">
        <v>154</v>
      </c>
      <c r="F110" t="s">
        <v>126</v>
      </c>
      <c r="G110">
        <v>2.76</v>
      </c>
      <c r="H110" s="38">
        <v>44581</v>
      </c>
      <c r="I110">
        <v>707</v>
      </c>
      <c r="J110">
        <v>89</v>
      </c>
    </row>
    <row r="111" spans="1:10" x14ac:dyDescent="0.35">
      <c r="A111" t="s">
        <v>198</v>
      </c>
      <c r="B111" t="s">
        <v>199</v>
      </c>
      <c r="C111" t="s">
        <v>204</v>
      </c>
      <c r="D111" t="s">
        <v>132</v>
      </c>
      <c r="E111" t="s">
        <v>151</v>
      </c>
      <c r="F111" t="s">
        <v>126</v>
      </c>
      <c r="G111">
        <v>3.68</v>
      </c>
      <c r="H111" s="38">
        <v>44582</v>
      </c>
      <c r="I111">
        <v>532</v>
      </c>
      <c r="J111">
        <v>27</v>
      </c>
    </row>
    <row r="112" spans="1:10" x14ac:dyDescent="0.35">
      <c r="A112" t="s">
        <v>201</v>
      </c>
      <c r="B112" t="s">
        <v>199</v>
      </c>
      <c r="C112" t="s">
        <v>204</v>
      </c>
      <c r="D112" t="s">
        <v>132</v>
      </c>
      <c r="E112" t="s">
        <v>145</v>
      </c>
      <c r="F112" t="s">
        <v>126</v>
      </c>
      <c r="G112">
        <v>8.43</v>
      </c>
      <c r="H112" s="38">
        <v>44586</v>
      </c>
      <c r="I112">
        <v>1666</v>
      </c>
      <c r="J112">
        <v>98</v>
      </c>
    </row>
    <row r="113" spans="1:10" x14ac:dyDescent="0.35">
      <c r="A113" t="s">
        <v>202</v>
      </c>
      <c r="B113" t="s">
        <v>199</v>
      </c>
      <c r="C113" t="s">
        <v>204</v>
      </c>
      <c r="D113" t="s">
        <v>132</v>
      </c>
      <c r="E113" t="s">
        <v>148</v>
      </c>
      <c r="F113" t="s">
        <v>126</v>
      </c>
      <c r="G113">
        <v>4.74</v>
      </c>
      <c r="H113" s="38">
        <v>44587</v>
      </c>
      <c r="I113">
        <v>1470</v>
      </c>
      <c r="J113">
        <v>105</v>
      </c>
    </row>
    <row r="114" spans="1:10" x14ac:dyDescent="0.35">
      <c r="A114" t="s">
        <v>198</v>
      </c>
      <c r="B114" t="s">
        <v>199</v>
      </c>
      <c r="C114" t="s">
        <v>204</v>
      </c>
      <c r="D114" t="s">
        <v>132</v>
      </c>
      <c r="E114" t="s">
        <v>149</v>
      </c>
      <c r="F114" t="s">
        <v>126</v>
      </c>
      <c r="G114">
        <v>5.26</v>
      </c>
      <c r="H114" s="38">
        <v>44589</v>
      </c>
      <c r="I114">
        <v>4109</v>
      </c>
      <c r="J114">
        <v>242</v>
      </c>
    </row>
    <row r="115" spans="1:10" x14ac:dyDescent="0.35">
      <c r="A115" t="s">
        <v>201</v>
      </c>
      <c r="B115" t="s">
        <v>199</v>
      </c>
      <c r="C115" t="s">
        <v>204</v>
      </c>
      <c r="D115" t="s">
        <v>132</v>
      </c>
      <c r="E115" t="s">
        <v>150</v>
      </c>
      <c r="F115" t="s">
        <v>126</v>
      </c>
      <c r="G115">
        <v>5.72</v>
      </c>
      <c r="H115" s="38">
        <v>44589</v>
      </c>
      <c r="I115">
        <v>2366</v>
      </c>
      <c r="J115">
        <v>182</v>
      </c>
    </row>
    <row r="116" spans="1:10" x14ac:dyDescent="0.35">
      <c r="A116" t="s">
        <v>191</v>
      </c>
      <c r="B116" t="s">
        <v>192</v>
      </c>
      <c r="C116" t="s">
        <v>204</v>
      </c>
      <c r="D116" t="s">
        <v>132</v>
      </c>
      <c r="E116" t="s">
        <v>145</v>
      </c>
      <c r="F116" t="s">
        <v>126</v>
      </c>
      <c r="G116">
        <v>8.43</v>
      </c>
      <c r="H116" s="38">
        <v>44200</v>
      </c>
      <c r="I116">
        <v>3717</v>
      </c>
      <c r="J116">
        <v>174</v>
      </c>
    </row>
    <row r="117" spans="1:10" x14ac:dyDescent="0.35">
      <c r="A117" t="s">
        <v>193</v>
      </c>
      <c r="B117" t="s">
        <v>192</v>
      </c>
      <c r="C117" t="s">
        <v>204</v>
      </c>
      <c r="D117" t="s">
        <v>132</v>
      </c>
      <c r="E117" t="s">
        <v>150</v>
      </c>
      <c r="F117" t="s">
        <v>126</v>
      </c>
      <c r="G117">
        <v>5.72</v>
      </c>
      <c r="H117" s="38">
        <v>44200</v>
      </c>
      <c r="I117">
        <v>1603</v>
      </c>
      <c r="J117">
        <v>73</v>
      </c>
    </row>
    <row r="118" spans="1:10" x14ac:dyDescent="0.35">
      <c r="A118" t="s">
        <v>196</v>
      </c>
      <c r="B118" t="s">
        <v>192</v>
      </c>
      <c r="C118" t="s">
        <v>204</v>
      </c>
      <c r="D118" t="s">
        <v>132</v>
      </c>
      <c r="E118" t="s">
        <v>150</v>
      </c>
      <c r="F118" t="s">
        <v>126</v>
      </c>
      <c r="G118">
        <v>5.72</v>
      </c>
      <c r="H118" s="38">
        <v>44208</v>
      </c>
      <c r="I118">
        <v>4690</v>
      </c>
      <c r="J118">
        <v>72</v>
      </c>
    </row>
    <row r="119" spans="1:10" x14ac:dyDescent="0.35">
      <c r="A119" t="s">
        <v>197</v>
      </c>
      <c r="B119" t="s">
        <v>192</v>
      </c>
      <c r="C119" t="s">
        <v>204</v>
      </c>
      <c r="D119" t="s">
        <v>132</v>
      </c>
      <c r="E119" t="s">
        <v>145</v>
      </c>
      <c r="F119" t="s">
        <v>126</v>
      </c>
      <c r="G119">
        <v>8.43</v>
      </c>
      <c r="H119" s="38">
        <v>44210</v>
      </c>
      <c r="I119">
        <v>7329</v>
      </c>
      <c r="J119">
        <v>390</v>
      </c>
    </row>
    <row r="120" spans="1:10" x14ac:dyDescent="0.35">
      <c r="A120" t="s">
        <v>193</v>
      </c>
      <c r="B120" t="s">
        <v>192</v>
      </c>
      <c r="C120" t="s">
        <v>204</v>
      </c>
      <c r="D120" t="s">
        <v>132</v>
      </c>
      <c r="E120" t="s">
        <v>145</v>
      </c>
      <c r="F120" t="s">
        <v>126</v>
      </c>
      <c r="G120">
        <v>8.43</v>
      </c>
      <c r="H120" s="38">
        <v>44215</v>
      </c>
      <c r="I120">
        <v>322</v>
      </c>
      <c r="J120">
        <v>238</v>
      </c>
    </row>
    <row r="121" spans="1:10" x14ac:dyDescent="0.35">
      <c r="A121" t="s">
        <v>191</v>
      </c>
      <c r="B121" t="s">
        <v>192</v>
      </c>
      <c r="C121" t="s">
        <v>204</v>
      </c>
      <c r="D121" t="s">
        <v>132</v>
      </c>
      <c r="E121" t="s">
        <v>144</v>
      </c>
      <c r="F121" t="s">
        <v>126</v>
      </c>
      <c r="G121">
        <v>12.41</v>
      </c>
      <c r="H121" s="38">
        <v>44221</v>
      </c>
      <c r="I121">
        <v>3710</v>
      </c>
      <c r="J121">
        <v>6</v>
      </c>
    </row>
    <row r="122" spans="1:10" x14ac:dyDescent="0.35">
      <c r="A122" t="s">
        <v>197</v>
      </c>
      <c r="B122" t="s">
        <v>192</v>
      </c>
      <c r="C122" t="s">
        <v>204</v>
      </c>
      <c r="D122" t="s">
        <v>132</v>
      </c>
      <c r="E122" t="s">
        <v>149</v>
      </c>
      <c r="F122" t="s">
        <v>126</v>
      </c>
      <c r="G122">
        <v>5.26</v>
      </c>
      <c r="H122" s="38">
        <v>44221</v>
      </c>
      <c r="I122">
        <v>1547</v>
      </c>
      <c r="J122">
        <v>251</v>
      </c>
    </row>
    <row r="123" spans="1:10" x14ac:dyDescent="0.35">
      <c r="A123" t="s">
        <v>197</v>
      </c>
      <c r="B123" t="s">
        <v>192</v>
      </c>
      <c r="C123" t="s">
        <v>204</v>
      </c>
      <c r="D123" t="s">
        <v>132</v>
      </c>
      <c r="E123" t="s">
        <v>140</v>
      </c>
      <c r="F123" t="s">
        <v>126</v>
      </c>
      <c r="G123">
        <v>10.51</v>
      </c>
      <c r="H123" s="38">
        <v>44224</v>
      </c>
      <c r="I123">
        <v>896</v>
      </c>
      <c r="J123">
        <v>130</v>
      </c>
    </row>
    <row r="124" spans="1:10" x14ac:dyDescent="0.35">
      <c r="A124" t="s">
        <v>194</v>
      </c>
      <c r="B124" t="s">
        <v>192</v>
      </c>
      <c r="C124" t="s">
        <v>204</v>
      </c>
      <c r="D124" t="s">
        <v>132</v>
      </c>
      <c r="E124" t="s">
        <v>153</v>
      </c>
      <c r="F124" t="s">
        <v>126</v>
      </c>
      <c r="G124">
        <v>3.85</v>
      </c>
      <c r="H124" s="38">
        <v>44565</v>
      </c>
      <c r="I124">
        <v>3619</v>
      </c>
      <c r="J124">
        <v>173</v>
      </c>
    </row>
    <row r="125" spans="1:10" x14ac:dyDescent="0.35">
      <c r="A125" t="s">
        <v>197</v>
      </c>
      <c r="B125" t="s">
        <v>192</v>
      </c>
      <c r="C125" t="s">
        <v>204</v>
      </c>
      <c r="D125" t="s">
        <v>132</v>
      </c>
      <c r="E125" t="s">
        <v>140</v>
      </c>
      <c r="F125" t="s">
        <v>126</v>
      </c>
      <c r="G125">
        <v>10.51</v>
      </c>
      <c r="H125" s="38">
        <v>44565</v>
      </c>
      <c r="I125">
        <v>7826</v>
      </c>
      <c r="J125">
        <v>435</v>
      </c>
    </row>
    <row r="126" spans="1:10" x14ac:dyDescent="0.35">
      <c r="A126" t="s">
        <v>193</v>
      </c>
      <c r="B126" t="s">
        <v>192</v>
      </c>
      <c r="C126" t="s">
        <v>204</v>
      </c>
      <c r="D126" t="s">
        <v>132</v>
      </c>
      <c r="E126" t="s">
        <v>143</v>
      </c>
      <c r="F126" t="s">
        <v>126</v>
      </c>
      <c r="G126">
        <v>5.15</v>
      </c>
      <c r="H126" s="38">
        <v>44566</v>
      </c>
      <c r="I126">
        <v>2737</v>
      </c>
      <c r="J126">
        <v>172</v>
      </c>
    </row>
    <row r="127" spans="1:10" x14ac:dyDescent="0.35">
      <c r="A127" t="s">
        <v>195</v>
      </c>
      <c r="B127" t="s">
        <v>192</v>
      </c>
      <c r="C127" t="s">
        <v>204</v>
      </c>
      <c r="D127" t="s">
        <v>132</v>
      </c>
      <c r="E127" t="s">
        <v>141</v>
      </c>
      <c r="F127" t="s">
        <v>126</v>
      </c>
      <c r="G127">
        <v>7.73</v>
      </c>
      <c r="H127" s="38">
        <v>44566</v>
      </c>
      <c r="I127">
        <v>7945</v>
      </c>
      <c r="J127">
        <v>332</v>
      </c>
    </row>
    <row r="128" spans="1:10" x14ac:dyDescent="0.35">
      <c r="A128" t="s">
        <v>194</v>
      </c>
      <c r="B128" t="s">
        <v>192</v>
      </c>
      <c r="C128" t="s">
        <v>204</v>
      </c>
      <c r="D128" t="s">
        <v>132</v>
      </c>
      <c r="E128" t="s">
        <v>144</v>
      </c>
      <c r="F128" t="s">
        <v>126</v>
      </c>
      <c r="G128">
        <v>12.41</v>
      </c>
      <c r="H128" s="38">
        <v>44566</v>
      </c>
      <c r="I128">
        <v>5761</v>
      </c>
      <c r="J128">
        <v>251</v>
      </c>
    </row>
    <row r="129" spans="1:10" x14ac:dyDescent="0.35">
      <c r="A129" t="s">
        <v>194</v>
      </c>
      <c r="B129" t="s">
        <v>192</v>
      </c>
      <c r="C129" t="s">
        <v>204</v>
      </c>
      <c r="D129" t="s">
        <v>132</v>
      </c>
      <c r="E129" t="s">
        <v>141</v>
      </c>
      <c r="F129" t="s">
        <v>126</v>
      </c>
      <c r="G129">
        <v>7.73</v>
      </c>
      <c r="H129" s="38">
        <v>44566</v>
      </c>
      <c r="I129">
        <v>7357</v>
      </c>
      <c r="J129">
        <v>307</v>
      </c>
    </row>
    <row r="130" spans="1:10" x14ac:dyDescent="0.35">
      <c r="A130" t="s">
        <v>195</v>
      </c>
      <c r="B130" t="s">
        <v>192</v>
      </c>
      <c r="C130" t="s">
        <v>204</v>
      </c>
      <c r="D130" t="s">
        <v>132</v>
      </c>
      <c r="E130" t="s">
        <v>140</v>
      </c>
      <c r="F130" t="s">
        <v>126</v>
      </c>
      <c r="G130">
        <v>10.51</v>
      </c>
      <c r="H130" s="38">
        <v>44567</v>
      </c>
      <c r="I130">
        <v>791</v>
      </c>
      <c r="J130">
        <v>40</v>
      </c>
    </row>
    <row r="131" spans="1:10" x14ac:dyDescent="0.35">
      <c r="A131" t="s">
        <v>193</v>
      </c>
      <c r="B131" t="s">
        <v>192</v>
      </c>
      <c r="C131" t="s">
        <v>204</v>
      </c>
      <c r="D131" t="s">
        <v>132</v>
      </c>
      <c r="E131" t="s">
        <v>148</v>
      </c>
      <c r="F131" t="s">
        <v>126</v>
      </c>
      <c r="G131">
        <v>4.74</v>
      </c>
      <c r="H131" s="38">
        <v>44567</v>
      </c>
      <c r="I131">
        <v>1456</v>
      </c>
      <c r="J131">
        <v>98</v>
      </c>
    </row>
    <row r="132" spans="1:10" x14ac:dyDescent="0.35">
      <c r="A132" t="s">
        <v>193</v>
      </c>
      <c r="B132" t="s">
        <v>192</v>
      </c>
      <c r="C132" t="s">
        <v>204</v>
      </c>
      <c r="D132" t="s">
        <v>132</v>
      </c>
      <c r="E132" t="s">
        <v>144</v>
      </c>
      <c r="F132" t="s">
        <v>126</v>
      </c>
      <c r="G132">
        <v>12.41</v>
      </c>
      <c r="H132" s="38">
        <v>44567</v>
      </c>
      <c r="I132">
        <v>4221</v>
      </c>
      <c r="J132">
        <v>176</v>
      </c>
    </row>
    <row r="133" spans="1:10" x14ac:dyDescent="0.35">
      <c r="A133" t="s">
        <v>195</v>
      </c>
      <c r="B133" t="s">
        <v>192</v>
      </c>
      <c r="C133" t="s">
        <v>204</v>
      </c>
      <c r="D133" t="s">
        <v>132</v>
      </c>
      <c r="E133" t="s">
        <v>153</v>
      </c>
      <c r="F133" t="s">
        <v>126</v>
      </c>
      <c r="G133">
        <v>3.85</v>
      </c>
      <c r="H133" s="38">
        <v>44567</v>
      </c>
      <c r="I133">
        <v>6608</v>
      </c>
      <c r="J133">
        <v>331</v>
      </c>
    </row>
    <row r="134" spans="1:10" x14ac:dyDescent="0.35">
      <c r="A134" t="s">
        <v>196</v>
      </c>
      <c r="B134" t="s">
        <v>192</v>
      </c>
      <c r="C134" t="s">
        <v>204</v>
      </c>
      <c r="D134" t="s">
        <v>132</v>
      </c>
      <c r="E134" t="s">
        <v>154</v>
      </c>
      <c r="F134" t="s">
        <v>126</v>
      </c>
      <c r="G134">
        <v>2.76</v>
      </c>
      <c r="H134" s="38">
        <v>44567</v>
      </c>
      <c r="I134">
        <v>8260</v>
      </c>
      <c r="J134">
        <v>1400</v>
      </c>
    </row>
    <row r="135" spans="1:10" x14ac:dyDescent="0.35">
      <c r="A135" t="s">
        <v>194</v>
      </c>
      <c r="B135" t="s">
        <v>192</v>
      </c>
      <c r="C135" t="s">
        <v>204</v>
      </c>
      <c r="D135" t="s">
        <v>132</v>
      </c>
      <c r="E135" t="s">
        <v>143</v>
      </c>
      <c r="F135" t="s">
        <v>126</v>
      </c>
      <c r="G135">
        <v>5.15</v>
      </c>
      <c r="H135" s="38">
        <v>44573</v>
      </c>
      <c r="I135">
        <v>6909</v>
      </c>
      <c r="J135">
        <v>432</v>
      </c>
    </row>
    <row r="136" spans="1:10" x14ac:dyDescent="0.35">
      <c r="A136" t="s">
        <v>194</v>
      </c>
      <c r="B136" t="s">
        <v>192</v>
      </c>
      <c r="C136" t="s">
        <v>204</v>
      </c>
      <c r="D136" t="s">
        <v>132</v>
      </c>
      <c r="E136" t="s">
        <v>154</v>
      </c>
      <c r="F136" t="s">
        <v>126</v>
      </c>
      <c r="G136">
        <v>2.76</v>
      </c>
      <c r="H136" s="38">
        <v>44573</v>
      </c>
      <c r="I136">
        <v>4494</v>
      </c>
      <c r="J136">
        <v>770</v>
      </c>
    </row>
    <row r="137" spans="1:10" x14ac:dyDescent="0.35">
      <c r="A137" t="s">
        <v>197</v>
      </c>
      <c r="B137" t="s">
        <v>192</v>
      </c>
      <c r="C137" t="s">
        <v>204</v>
      </c>
      <c r="D137" t="s">
        <v>132</v>
      </c>
      <c r="E137" t="s">
        <v>145</v>
      </c>
      <c r="F137" t="s">
        <v>126</v>
      </c>
      <c r="G137">
        <v>8.43</v>
      </c>
      <c r="H137" s="38">
        <v>44574</v>
      </c>
      <c r="I137">
        <v>2072</v>
      </c>
      <c r="J137">
        <v>130</v>
      </c>
    </row>
    <row r="138" spans="1:10" x14ac:dyDescent="0.35">
      <c r="A138" t="s">
        <v>193</v>
      </c>
      <c r="B138" t="s">
        <v>192</v>
      </c>
      <c r="C138" t="s">
        <v>204</v>
      </c>
      <c r="D138" t="s">
        <v>132</v>
      </c>
      <c r="E138" t="s">
        <v>153</v>
      </c>
      <c r="F138" t="s">
        <v>126</v>
      </c>
      <c r="G138">
        <v>3.85</v>
      </c>
      <c r="H138" s="38">
        <v>44574</v>
      </c>
      <c r="I138">
        <v>4984</v>
      </c>
      <c r="J138">
        <v>250</v>
      </c>
    </row>
    <row r="139" spans="1:10" x14ac:dyDescent="0.35">
      <c r="A139" t="s">
        <v>193</v>
      </c>
      <c r="B139" t="s">
        <v>192</v>
      </c>
      <c r="C139" t="s">
        <v>204</v>
      </c>
      <c r="D139" t="s">
        <v>132</v>
      </c>
      <c r="E139" t="s">
        <v>145</v>
      </c>
      <c r="F139" t="s">
        <v>126</v>
      </c>
      <c r="G139">
        <v>8.43</v>
      </c>
      <c r="H139" s="38">
        <v>44575</v>
      </c>
      <c r="I139">
        <v>1778</v>
      </c>
      <c r="J139">
        <v>112</v>
      </c>
    </row>
    <row r="140" spans="1:10" x14ac:dyDescent="0.35">
      <c r="A140" t="s">
        <v>196</v>
      </c>
      <c r="B140" t="s">
        <v>192</v>
      </c>
      <c r="C140" t="s">
        <v>204</v>
      </c>
      <c r="D140" t="s">
        <v>132</v>
      </c>
      <c r="E140" t="s">
        <v>151</v>
      </c>
      <c r="F140" t="s">
        <v>126</v>
      </c>
      <c r="G140">
        <v>3.68</v>
      </c>
      <c r="H140" s="38">
        <v>44575</v>
      </c>
      <c r="I140">
        <v>6041</v>
      </c>
      <c r="J140">
        <v>336</v>
      </c>
    </row>
    <row r="141" spans="1:10" x14ac:dyDescent="0.35">
      <c r="A141" t="s">
        <v>197</v>
      </c>
      <c r="B141" t="s">
        <v>192</v>
      </c>
      <c r="C141" t="s">
        <v>204</v>
      </c>
      <c r="D141" t="s">
        <v>132</v>
      </c>
      <c r="E141" t="s">
        <v>151</v>
      </c>
      <c r="F141" t="s">
        <v>126</v>
      </c>
      <c r="G141">
        <v>3.68</v>
      </c>
      <c r="H141" s="38">
        <v>44578</v>
      </c>
      <c r="I141">
        <v>9177</v>
      </c>
      <c r="J141">
        <v>510</v>
      </c>
    </row>
    <row r="142" spans="1:10" x14ac:dyDescent="0.35">
      <c r="A142" t="s">
        <v>193</v>
      </c>
      <c r="B142" t="s">
        <v>192</v>
      </c>
      <c r="C142" t="s">
        <v>204</v>
      </c>
      <c r="D142" t="s">
        <v>132</v>
      </c>
      <c r="E142" t="s">
        <v>149</v>
      </c>
      <c r="F142" t="s">
        <v>126</v>
      </c>
      <c r="G142">
        <v>5.26</v>
      </c>
      <c r="H142" s="38">
        <v>44578</v>
      </c>
      <c r="I142">
        <v>4494</v>
      </c>
      <c r="J142">
        <v>300</v>
      </c>
    </row>
    <row r="143" spans="1:10" x14ac:dyDescent="0.35">
      <c r="A143" t="s">
        <v>196</v>
      </c>
      <c r="B143" t="s">
        <v>192</v>
      </c>
      <c r="C143" t="s">
        <v>204</v>
      </c>
      <c r="D143" t="s">
        <v>132</v>
      </c>
      <c r="E143" t="s">
        <v>145</v>
      </c>
      <c r="F143" t="s">
        <v>126</v>
      </c>
      <c r="G143">
        <v>8.43</v>
      </c>
      <c r="H143" s="38">
        <v>44578</v>
      </c>
      <c r="I143">
        <v>4648</v>
      </c>
      <c r="J143">
        <v>274</v>
      </c>
    </row>
    <row r="144" spans="1:10" x14ac:dyDescent="0.35">
      <c r="A144" t="s">
        <v>191</v>
      </c>
      <c r="B144" t="s">
        <v>192</v>
      </c>
      <c r="C144" t="s">
        <v>204</v>
      </c>
      <c r="D144" t="s">
        <v>132</v>
      </c>
      <c r="E144" t="s">
        <v>143</v>
      </c>
      <c r="F144" t="s">
        <v>126</v>
      </c>
      <c r="G144">
        <v>5.15</v>
      </c>
      <c r="H144" s="38">
        <v>44578</v>
      </c>
      <c r="I144">
        <v>3038</v>
      </c>
      <c r="J144">
        <v>190</v>
      </c>
    </row>
    <row r="145" spans="1:10" x14ac:dyDescent="0.35">
      <c r="A145" t="s">
        <v>196</v>
      </c>
      <c r="B145" t="s">
        <v>192</v>
      </c>
      <c r="C145" t="s">
        <v>204</v>
      </c>
      <c r="D145" t="s">
        <v>132</v>
      </c>
      <c r="E145" t="s">
        <v>153</v>
      </c>
      <c r="F145" t="s">
        <v>126</v>
      </c>
      <c r="G145">
        <v>3.85</v>
      </c>
      <c r="H145" s="38">
        <v>44579</v>
      </c>
      <c r="I145">
        <v>5761</v>
      </c>
      <c r="J145">
        <v>262</v>
      </c>
    </row>
    <row r="146" spans="1:10" x14ac:dyDescent="0.35">
      <c r="A146" t="s">
        <v>193</v>
      </c>
      <c r="B146" t="s">
        <v>192</v>
      </c>
      <c r="C146" t="s">
        <v>204</v>
      </c>
      <c r="D146" t="s">
        <v>132</v>
      </c>
      <c r="E146" t="s">
        <v>141</v>
      </c>
      <c r="F146" t="s">
        <v>126</v>
      </c>
      <c r="G146">
        <v>7.73</v>
      </c>
      <c r="H146" s="38">
        <v>44587</v>
      </c>
      <c r="I146">
        <v>2310</v>
      </c>
      <c r="J146">
        <v>97</v>
      </c>
    </row>
    <row r="147" spans="1:10" x14ac:dyDescent="0.35">
      <c r="A147" t="s">
        <v>195</v>
      </c>
      <c r="B147" t="s">
        <v>192</v>
      </c>
      <c r="C147" t="s">
        <v>204</v>
      </c>
      <c r="D147" t="s">
        <v>132</v>
      </c>
      <c r="E147" t="s">
        <v>149</v>
      </c>
      <c r="F147" t="s">
        <v>126</v>
      </c>
      <c r="G147">
        <v>5.26</v>
      </c>
      <c r="H147" s="38">
        <v>44588</v>
      </c>
      <c r="I147">
        <v>8015</v>
      </c>
      <c r="J147">
        <v>472</v>
      </c>
    </row>
    <row r="148" spans="1:10" x14ac:dyDescent="0.35">
      <c r="A148" t="s">
        <v>195</v>
      </c>
      <c r="B148" t="s">
        <v>192</v>
      </c>
      <c r="C148" t="s">
        <v>204</v>
      </c>
      <c r="D148" t="s">
        <v>132</v>
      </c>
      <c r="E148" t="s">
        <v>151</v>
      </c>
      <c r="F148" t="s">
        <v>126</v>
      </c>
      <c r="G148">
        <v>3.68</v>
      </c>
      <c r="H148" s="38">
        <v>44589</v>
      </c>
      <c r="I148">
        <v>154</v>
      </c>
      <c r="J148">
        <v>9</v>
      </c>
    </row>
    <row r="149" spans="1:10" x14ac:dyDescent="0.35">
      <c r="A149" t="s">
        <v>197</v>
      </c>
      <c r="B149" t="s">
        <v>192</v>
      </c>
      <c r="C149" t="s">
        <v>204</v>
      </c>
      <c r="D149" t="s">
        <v>132</v>
      </c>
      <c r="E149" t="s">
        <v>150</v>
      </c>
      <c r="F149" t="s">
        <v>126</v>
      </c>
      <c r="G149">
        <v>5.72</v>
      </c>
      <c r="H149" s="38">
        <v>44589</v>
      </c>
      <c r="I149">
        <v>11018</v>
      </c>
      <c r="J149">
        <v>840</v>
      </c>
    </row>
    <row r="150" spans="1:10" x14ac:dyDescent="0.35">
      <c r="A150" t="s">
        <v>205</v>
      </c>
      <c r="B150" t="s">
        <v>176</v>
      </c>
      <c r="C150" t="s">
        <v>204</v>
      </c>
      <c r="D150" t="s">
        <v>132</v>
      </c>
      <c r="E150" t="s">
        <v>148</v>
      </c>
      <c r="F150" t="s">
        <v>126</v>
      </c>
      <c r="G150">
        <v>4.74</v>
      </c>
      <c r="H150" s="38">
        <v>44200</v>
      </c>
      <c r="I150">
        <v>5712</v>
      </c>
      <c r="J150">
        <v>537</v>
      </c>
    </row>
    <row r="151" spans="1:10" x14ac:dyDescent="0.35">
      <c r="A151" t="s">
        <v>175</v>
      </c>
      <c r="B151" t="s">
        <v>176</v>
      </c>
      <c r="C151" t="s">
        <v>204</v>
      </c>
      <c r="D151" t="s">
        <v>132</v>
      </c>
      <c r="E151" t="s">
        <v>153</v>
      </c>
      <c r="F151" t="s">
        <v>126</v>
      </c>
      <c r="G151">
        <v>3.85</v>
      </c>
      <c r="H151" s="38">
        <v>44200</v>
      </c>
      <c r="I151">
        <v>2478</v>
      </c>
      <c r="J151">
        <v>63</v>
      </c>
    </row>
    <row r="152" spans="1:10" x14ac:dyDescent="0.35">
      <c r="A152" t="s">
        <v>181</v>
      </c>
      <c r="B152" t="s">
        <v>176</v>
      </c>
      <c r="C152" t="s">
        <v>204</v>
      </c>
      <c r="D152" t="s">
        <v>132</v>
      </c>
      <c r="E152" t="s">
        <v>141</v>
      </c>
      <c r="F152" t="s">
        <v>126</v>
      </c>
      <c r="G152">
        <v>7.73</v>
      </c>
      <c r="H152" s="38">
        <v>44200</v>
      </c>
      <c r="I152">
        <v>987</v>
      </c>
      <c r="J152">
        <v>271</v>
      </c>
    </row>
    <row r="153" spans="1:10" x14ac:dyDescent="0.35">
      <c r="A153" t="s">
        <v>178</v>
      </c>
      <c r="B153" t="s">
        <v>176</v>
      </c>
      <c r="C153" t="s">
        <v>204</v>
      </c>
      <c r="D153" t="s">
        <v>132</v>
      </c>
      <c r="E153" t="s">
        <v>140</v>
      </c>
      <c r="F153" t="s">
        <v>126</v>
      </c>
      <c r="G153">
        <v>10.51</v>
      </c>
      <c r="H153" s="38">
        <v>44203</v>
      </c>
      <c r="I153">
        <v>5306</v>
      </c>
      <c r="J153">
        <v>217</v>
      </c>
    </row>
    <row r="154" spans="1:10" x14ac:dyDescent="0.35">
      <c r="A154" t="s">
        <v>180</v>
      </c>
      <c r="B154" t="s">
        <v>176</v>
      </c>
      <c r="C154" t="s">
        <v>204</v>
      </c>
      <c r="D154" t="s">
        <v>132</v>
      </c>
      <c r="E154" t="s">
        <v>150</v>
      </c>
      <c r="F154" t="s">
        <v>126</v>
      </c>
      <c r="G154">
        <v>5.72</v>
      </c>
      <c r="H154" s="38">
        <v>44209</v>
      </c>
      <c r="I154">
        <v>4795</v>
      </c>
      <c r="J154">
        <v>56</v>
      </c>
    </row>
    <row r="155" spans="1:10" x14ac:dyDescent="0.35">
      <c r="A155" t="s">
        <v>175</v>
      </c>
      <c r="B155" t="s">
        <v>176</v>
      </c>
      <c r="C155" t="s">
        <v>204</v>
      </c>
      <c r="D155" t="s">
        <v>132</v>
      </c>
      <c r="E155" t="s">
        <v>144</v>
      </c>
      <c r="F155" t="s">
        <v>126</v>
      </c>
      <c r="G155">
        <v>12.41</v>
      </c>
      <c r="H155" s="38">
        <v>44210</v>
      </c>
      <c r="I155">
        <v>1295</v>
      </c>
      <c r="J155">
        <v>455</v>
      </c>
    </row>
    <row r="156" spans="1:10" x14ac:dyDescent="0.35">
      <c r="A156" t="s">
        <v>179</v>
      </c>
      <c r="B156" t="s">
        <v>176</v>
      </c>
      <c r="C156" t="s">
        <v>204</v>
      </c>
      <c r="D156" t="s">
        <v>132</v>
      </c>
      <c r="E156" t="s">
        <v>143</v>
      </c>
      <c r="F156" t="s">
        <v>126</v>
      </c>
      <c r="G156">
        <v>5.15</v>
      </c>
      <c r="H156" s="38">
        <v>44211</v>
      </c>
      <c r="I156">
        <v>2842</v>
      </c>
      <c r="J156">
        <v>411</v>
      </c>
    </row>
    <row r="157" spans="1:10" x14ac:dyDescent="0.35">
      <c r="A157" t="s">
        <v>181</v>
      </c>
      <c r="B157" t="s">
        <v>176</v>
      </c>
      <c r="C157" t="s">
        <v>204</v>
      </c>
      <c r="D157" t="s">
        <v>132</v>
      </c>
      <c r="E157" t="s">
        <v>153</v>
      </c>
      <c r="F157" t="s">
        <v>126</v>
      </c>
      <c r="G157">
        <v>3.85</v>
      </c>
      <c r="H157" s="38">
        <v>44215</v>
      </c>
      <c r="I157">
        <v>3052</v>
      </c>
      <c r="J157">
        <v>245</v>
      </c>
    </row>
    <row r="158" spans="1:10" x14ac:dyDescent="0.35">
      <c r="A158" t="s">
        <v>180</v>
      </c>
      <c r="B158" t="s">
        <v>176</v>
      </c>
      <c r="C158" t="s">
        <v>204</v>
      </c>
      <c r="D158" t="s">
        <v>132</v>
      </c>
      <c r="E158" t="s">
        <v>148</v>
      </c>
      <c r="F158" t="s">
        <v>126</v>
      </c>
      <c r="G158">
        <v>4.74</v>
      </c>
      <c r="H158" s="38">
        <v>44215</v>
      </c>
      <c r="I158">
        <v>2625</v>
      </c>
      <c r="J158">
        <v>163</v>
      </c>
    </row>
    <row r="159" spans="1:10" x14ac:dyDescent="0.35">
      <c r="A159" t="s">
        <v>178</v>
      </c>
      <c r="B159" t="s">
        <v>176</v>
      </c>
      <c r="C159" t="s">
        <v>204</v>
      </c>
      <c r="D159" t="s">
        <v>132</v>
      </c>
      <c r="E159" t="s">
        <v>144</v>
      </c>
      <c r="F159" t="s">
        <v>126</v>
      </c>
      <c r="G159">
        <v>12.41</v>
      </c>
      <c r="H159" s="38">
        <v>44217</v>
      </c>
      <c r="I159">
        <v>868</v>
      </c>
      <c r="J159">
        <v>77</v>
      </c>
    </row>
    <row r="160" spans="1:10" x14ac:dyDescent="0.35">
      <c r="A160" t="s">
        <v>175</v>
      </c>
      <c r="B160" t="s">
        <v>176</v>
      </c>
      <c r="C160" t="s">
        <v>204</v>
      </c>
      <c r="D160" t="s">
        <v>132</v>
      </c>
      <c r="E160" t="s">
        <v>154</v>
      </c>
      <c r="F160" t="s">
        <v>126</v>
      </c>
      <c r="G160">
        <v>2.76</v>
      </c>
      <c r="H160" s="38">
        <v>44217</v>
      </c>
      <c r="I160">
        <v>3143</v>
      </c>
      <c r="J160">
        <v>75</v>
      </c>
    </row>
    <row r="161" spans="1:10" x14ac:dyDescent="0.35">
      <c r="A161" t="s">
        <v>175</v>
      </c>
      <c r="B161" t="s">
        <v>176</v>
      </c>
      <c r="C161" t="s">
        <v>204</v>
      </c>
      <c r="D161" t="s">
        <v>132</v>
      </c>
      <c r="E161" t="s">
        <v>145</v>
      </c>
      <c r="F161" t="s">
        <v>126</v>
      </c>
      <c r="G161">
        <v>8.43</v>
      </c>
      <c r="H161" s="38">
        <v>44218</v>
      </c>
      <c r="I161">
        <v>9982</v>
      </c>
      <c r="J161">
        <v>403</v>
      </c>
    </row>
    <row r="162" spans="1:10" x14ac:dyDescent="0.35">
      <c r="A162" t="s">
        <v>182</v>
      </c>
      <c r="B162" t="s">
        <v>176</v>
      </c>
      <c r="C162" t="s">
        <v>204</v>
      </c>
      <c r="D162" t="s">
        <v>132</v>
      </c>
      <c r="E162" t="s">
        <v>151</v>
      </c>
      <c r="F162" t="s">
        <v>126</v>
      </c>
      <c r="G162">
        <v>3.68</v>
      </c>
      <c r="H162" s="38">
        <v>44222</v>
      </c>
      <c r="I162">
        <v>525</v>
      </c>
      <c r="J162">
        <v>187</v>
      </c>
    </row>
    <row r="163" spans="1:10" x14ac:dyDescent="0.35">
      <c r="A163" t="s">
        <v>181</v>
      </c>
      <c r="B163" t="s">
        <v>176</v>
      </c>
      <c r="C163" t="s">
        <v>204</v>
      </c>
      <c r="D163" t="s">
        <v>132</v>
      </c>
      <c r="E163" t="s">
        <v>144</v>
      </c>
      <c r="F163" t="s">
        <v>126</v>
      </c>
      <c r="G163">
        <v>12.41</v>
      </c>
      <c r="H163" s="38">
        <v>44222</v>
      </c>
      <c r="I163">
        <v>2898</v>
      </c>
      <c r="J163">
        <v>113</v>
      </c>
    </row>
    <row r="164" spans="1:10" x14ac:dyDescent="0.35">
      <c r="A164" t="s">
        <v>175</v>
      </c>
      <c r="B164" t="s">
        <v>176</v>
      </c>
      <c r="C164" t="s">
        <v>204</v>
      </c>
      <c r="D164" t="s">
        <v>132</v>
      </c>
      <c r="E164" t="s">
        <v>148</v>
      </c>
      <c r="F164" t="s">
        <v>126</v>
      </c>
      <c r="G164">
        <v>4.74</v>
      </c>
      <c r="H164" s="38">
        <v>44564</v>
      </c>
      <c r="I164">
        <v>7420</v>
      </c>
      <c r="J164">
        <v>464</v>
      </c>
    </row>
    <row r="165" spans="1:10" x14ac:dyDescent="0.35">
      <c r="A165" t="s">
        <v>181</v>
      </c>
      <c r="B165" t="s">
        <v>176</v>
      </c>
      <c r="C165" t="s">
        <v>204</v>
      </c>
      <c r="D165" t="s">
        <v>132</v>
      </c>
      <c r="E165" t="s">
        <v>145</v>
      </c>
      <c r="F165" t="s">
        <v>126</v>
      </c>
      <c r="G165">
        <v>8.43</v>
      </c>
      <c r="H165" s="38">
        <v>44564</v>
      </c>
      <c r="I165">
        <v>19026</v>
      </c>
      <c r="J165">
        <v>1260</v>
      </c>
    </row>
    <row r="166" spans="1:10" x14ac:dyDescent="0.35">
      <c r="A166" t="s">
        <v>182</v>
      </c>
      <c r="B166" t="s">
        <v>176</v>
      </c>
      <c r="C166" t="s">
        <v>204</v>
      </c>
      <c r="D166" t="s">
        <v>132</v>
      </c>
      <c r="E166" t="s">
        <v>144</v>
      </c>
      <c r="F166" t="s">
        <v>126</v>
      </c>
      <c r="G166">
        <v>12.41</v>
      </c>
      <c r="H166" s="38">
        <v>44564</v>
      </c>
      <c r="I166">
        <v>2576</v>
      </c>
      <c r="J166">
        <v>108</v>
      </c>
    </row>
    <row r="167" spans="1:10" x14ac:dyDescent="0.35">
      <c r="A167" t="s">
        <v>178</v>
      </c>
      <c r="B167" t="s">
        <v>176</v>
      </c>
      <c r="C167" t="s">
        <v>204</v>
      </c>
      <c r="D167" t="s">
        <v>132</v>
      </c>
      <c r="E167" t="s">
        <v>151</v>
      </c>
      <c r="F167" t="s">
        <v>126</v>
      </c>
      <c r="G167">
        <v>3.68</v>
      </c>
      <c r="H167" s="38">
        <v>44565</v>
      </c>
      <c r="I167">
        <v>3255</v>
      </c>
      <c r="J167">
        <v>181</v>
      </c>
    </row>
    <row r="168" spans="1:10" x14ac:dyDescent="0.35">
      <c r="A168" t="s">
        <v>182</v>
      </c>
      <c r="B168" t="s">
        <v>176</v>
      </c>
      <c r="C168" t="s">
        <v>204</v>
      </c>
      <c r="D168" t="s">
        <v>132</v>
      </c>
      <c r="E168" t="s">
        <v>153</v>
      </c>
      <c r="F168" t="s">
        <v>126</v>
      </c>
      <c r="G168">
        <v>3.85</v>
      </c>
      <c r="H168" s="38">
        <v>44565</v>
      </c>
      <c r="I168">
        <v>1449</v>
      </c>
      <c r="J168">
        <v>66</v>
      </c>
    </row>
    <row r="169" spans="1:10" x14ac:dyDescent="0.35">
      <c r="A169" t="s">
        <v>175</v>
      </c>
      <c r="B169" t="s">
        <v>176</v>
      </c>
      <c r="C169" t="s">
        <v>204</v>
      </c>
      <c r="D169" t="s">
        <v>132</v>
      </c>
      <c r="E169" t="s">
        <v>145</v>
      </c>
      <c r="F169" t="s">
        <v>126</v>
      </c>
      <c r="G169">
        <v>8.43</v>
      </c>
      <c r="H169" s="38">
        <v>44567</v>
      </c>
      <c r="I169">
        <v>12390</v>
      </c>
      <c r="J169">
        <v>770</v>
      </c>
    </row>
    <row r="170" spans="1:10" x14ac:dyDescent="0.35">
      <c r="A170" t="s">
        <v>180</v>
      </c>
      <c r="B170" t="s">
        <v>176</v>
      </c>
      <c r="C170" t="s">
        <v>204</v>
      </c>
      <c r="D170" t="s">
        <v>132</v>
      </c>
      <c r="E170" t="s">
        <v>151</v>
      </c>
      <c r="F170" t="s">
        <v>126</v>
      </c>
      <c r="G170">
        <v>3.68</v>
      </c>
      <c r="H170" s="38">
        <v>44568</v>
      </c>
      <c r="I170">
        <v>9303</v>
      </c>
      <c r="J170">
        <v>466</v>
      </c>
    </row>
    <row r="171" spans="1:10" x14ac:dyDescent="0.35">
      <c r="A171" t="s">
        <v>180</v>
      </c>
      <c r="B171" t="s">
        <v>176</v>
      </c>
      <c r="C171" t="s">
        <v>204</v>
      </c>
      <c r="D171" t="s">
        <v>132</v>
      </c>
      <c r="E171" t="s">
        <v>141</v>
      </c>
      <c r="F171" t="s">
        <v>126</v>
      </c>
      <c r="G171">
        <v>7.73</v>
      </c>
      <c r="H171" s="38">
        <v>44571</v>
      </c>
      <c r="I171">
        <v>5838</v>
      </c>
      <c r="J171">
        <v>244</v>
      </c>
    </row>
    <row r="172" spans="1:10" x14ac:dyDescent="0.35">
      <c r="A172" t="s">
        <v>180</v>
      </c>
      <c r="B172" t="s">
        <v>176</v>
      </c>
      <c r="C172" t="s">
        <v>204</v>
      </c>
      <c r="D172" t="s">
        <v>132</v>
      </c>
      <c r="E172" t="s">
        <v>154</v>
      </c>
      <c r="F172" t="s">
        <v>126</v>
      </c>
      <c r="G172">
        <v>2.76</v>
      </c>
      <c r="H172" s="38">
        <v>44571</v>
      </c>
      <c r="I172">
        <v>3801</v>
      </c>
      <c r="J172">
        <v>634</v>
      </c>
    </row>
    <row r="173" spans="1:10" x14ac:dyDescent="0.35">
      <c r="A173" t="s">
        <v>182</v>
      </c>
      <c r="B173" t="s">
        <v>176</v>
      </c>
      <c r="C173" t="s">
        <v>204</v>
      </c>
      <c r="D173" t="s">
        <v>132</v>
      </c>
      <c r="E173" t="s">
        <v>145</v>
      </c>
      <c r="F173" t="s">
        <v>126</v>
      </c>
      <c r="G173">
        <v>8.43</v>
      </c>
      <c r="H173" s="38">
        <v>44571</v>
      </c>
      <c r="I173">
        <v>3402</v>
      </c>
      <c r="J173">
        <v>201</v>
      </c>
    </row>
    <row r="174" spans="1:10" x14ac:dyDescent="0.35">
      <c r="A174" t="s">
        <v>178</v>
      </c>
      <c r="B174" t="s">
        <v>176</v>
      </c>
      <c r="C174" t="s">
        <v>204</v>
      </c>
      <c r="D174" t="s">
        <v>132</v>
      </c>
      <c r="E174" t="s">
        <v>154</v>
      </c>
      <c r="F174" t="s">
        <v>126</v>
      </c>
      <c r="G174">
        <v>2.76</v>
      </c>
      <c r="H174" s="38">
        <v>44572</v>
      </c>
      <c r="I174">
        <v>6321</v>
      </c>
      <c r="J174">
        <v>1050</v>
      </c>
    </row>
    <row r="175" spans="1:10" x14ac:dyDescent="0.35">
      <c r="A175" t="s">
        <v>179</v>
      </c>
      <c r="B175" t="s">
        <v>176</v>
      </c>
      <c r="C175" t="s">
        <v>204</v>
      </c>
      <c r="D175" t="s">
        <v>132</v>
      </c>
      <c r="E175" t="s">
        <v>148</v>
      </c>
      <c r="F175" t="s">
        <v>126</v>
      </c>
      <c r="G175">
        <v>4.74</v>
      </c>
      <c r="H175" s="38">
        <v>44575</v>
      </c>
      <c r="I175">
        <v>700</v>
      </c>
      <c r="J175">
        <v>50</v>
      </c>
    </row>
    <row r="176" spans="1:10" x14ac:dyDescent="0.35">
      <c r="A176" t="s">
        <v>180</v>
      </c>
      <c r="B176" t="s">
        <v>176</v>
      </c>
      <c r="C176" t="s">
        <v>204</v>
      </c>
      <c r="D176" t="s">
        <v>132</v>
      </c>
      <c r="E176" t="s">
        <v>144</v>
      </c>
      <c r="F176" t="s">
        <v>126</v>
      </c>
      <c r="G176">
        <v>12.41</v>
      </c>
      <c r="H176" s="38">
        <v>44575</v>
      </c>
      <c r="I176">
        <v>1932</v>
      </c>
      <c r="J176">
        <v>81</v>
      </c>
    </row>
    <row r="177" spans="1:10" x14ac:dyDescent="0.35">
      <c r="A177" t="s">
        <v>179</v>
      </c>
      <c r="B177" t="s">
        <v>176</v>
      </c>
      <c r="C177" t="s">
        <v>204</v>
      </c>
      <c r="D177" t="s">
        <v>132</v>
      </c>
      <c r="E177" t="s">
        <v>154</v>
      </c>
      <c r="F177" t="s">
        <v>126</v>
      </c>
      <c r="G177">
        <v>2.76</v>
      </c>
      <c r="H177" s="38">
        <v>44578</v>
      </c>
      <c r="I177">
        <v>7651</v>
      </c>
      <c r="J177">
        <v>1120</v>
      </c>
    </row>
    <row r="178" spans="1:10" x14ac:dyDescent="0.35">
      <c r="A178" t="s">
        <v>205</v>
      </c>
      <c r="B178" t="s">
        <v>176</v>
      </c>
      <c r="C178" t="s">
        <v>204</v>
      </c>
      <c r="D178" t="s">
        <v>132</v>
      </c>
      <c r="E178" t="s">
        <v>141</v>
      </c>
      <c r="F178" t="s">
        <v>126</v>
      </c>
      <c r="G178">
        <v>7.73</v>
      </c>
      <c r="H178" s="38">
        <v>44578</v>
      </c>
      <c r="I178">
        <v>12383</v>
      </c>
      <c r="J178">
        <v>539</v>
      </c>
    </row>
    <row r="179" spans="1:10" x14ac:dyDescent="0.35">
      <c r="A179" t="s">
        <v>180</v>
      </c>
      <c r="B179" t="s">
        <v>176</v>
      </c>
      <c r="C179" t="s">
        <v>204</v>
      </c>
      <c r="D179" t="s">
        <v>132</v>
      </c>
      <c r="E179" t="s">
        <v>143</v>
      </c>
      <c r="F179" t="s">
        <v>126</v>
      </c>
      <c r="G179">
        <v>5.15</v>
      </c>
      <c r="H179" s="38">
        <v>44578</v>
      </c>
      <c r="I179">
        <v>6573</v>
      </c>
      <c r="J179">
        <v>470</v>
      </c>
    </row>
    <row r="180" spans="1:10" x14ac:dyDescent="0.35">
      <c r="A180" t="s">
        <v>178</v>
      </c>
      <c r="B180" t="s">
        <v>176</v>
      </c>
      <c r="C180" t="s">
        <v>204</v>
      </c>
      <c r="D180" t="s">
        <v>132</v>
      </c>
      <c r="E180" t="s">
        <v>149</v>
      </c>
      <c r="F180" t="s">
        <v>126</v>
      </c>
      <c r="G180">
        <v>5.26</v>
      </c>
      <c r="H180" s="38">
        <v>44581</v>
      </c>
      <c r="I180">
        <v>5075</v>
      </c>
      <c r="J180">
        <v>339</v>
      </c>
    </row>
    <row r="181" spans="1:10" x14ac:dyDescent="0.35">
      <c r="A181" t="s">
        <v>181</v>
      </c>
      <c r="B181" t="s">
        <v>176</v>
      </c>
      <c r="C181" t="s">
        <v>204</v>
      </c>
      <c r="D181" t="s">
        <v>132</v>
      </c>
      <c r="E181" t="s">
        <v>144</v>
      </c>
      <c r="F181" t="s">
        <v>126</v>
      </c>
      <c r="G181">
        <v>12.41</v>
      </c>
      <c r="H181" s="38">
        <v>44585</v>
      </c>
      <c r="I181">
        <v>2114</v>
      </c>
      <c r="J181">
        <v>92</v>
      </c>
    </row>
    <row r="182" spans="1:10" x14ac:dyDescent="0.35">
      <c r="A182" t="s">
        <v>175</v>
      </c>
      <c r="B182" t="s">
        <v>176</v>
      </c>
      <c r="C182" t="s">
        <v>204</v>
      </c>
      <c r="D182" t="s">
        <v>132</v>
      </c>
      <c r="E182" t="s">
        <v>151</v>
      </c>
      <c r="F182" t="s">
        <v>126</v>
      </c>
      <c r="G182">
        <v>3.68</v>
      </c>
      <c r="H182" s="38">
        <v>44586</v>
      </c>
      <c r="I182">
        <v>5999</v>
      </c>
      <c r="J182">
        <v>316</v>
      </c>
    </row>
    <row r="183" spans="1:10" x14ac:dyDescent="0.35">
      <c r="A183" t="s">
        <v>178</v>
      </c>
      <c r="B183" t="s">
        <v>176</v>
      </c>
      <c r="C183" t="s">
        <v>204</v>
      </c>
      <c r="D183" t="s">
        <v>132</v>
      </c>
      <c r="E183" t="s">
        <v>143</v>
      </c>
      <c r="F183" t="s">
        <v>126</v>
      </c>
      <c r="G183">
        <v>5.15</v>
      </c>
      <c r="H183" s="38">
        <v>44586</v>
      </c>
      <c r="I183">
        <v>3500</v>
      </c>
      <c r="J183">
        <v>234</v>
      </c>
    </row>
    <row r="184" spans="1:10" x14ac:dyDescent="0.35">
      <c r="A184" t="s">
        <v>179</v>
      </c>
      <c r="B184" t="s">
        <v>176</v>
      </c>
      <c r="C184" t="s">
        <v>204</v>
      </c>
      <c r="D184" t="s">
        <v>132</v>
      </c>
      <c r="E184" t="s">
        <v>151</v>
      </c>
      <c r="F184" t="s">
        <v>126</v>
      </c>
      <c r="G184">
        <v>3.68</v>
      </c>
      <c r="H184" s="38">
        <v>44587</v>
      </c>
      <c r="I184">
        <v>16121</v>
      </c>
      <c r="J184">
        <v>910</v>
      </c>
    </row>
    <row r="185" spans="1:10" x14ac:dyDescent="0.35">
      <c r="A185" t="s">
        <v>179</v>
      </c>
      <c r="B185" t="s">
        <v>176</v>
      </c>
      <c r="C185" t="s">
        <v>204</v>
      </c>
      <c r="D185" t="s">
        <v>132</v>
      </c>
      <c r="E185" t="s">
        <v>143</v>
      </c>
      <c r="F185" t="s">
        <v>126</v>
      </c>
      <c r="G185">
        <v>5.15</v>
      </c>
      <c r="H185" s="38">
        <v>44589</v>
      </c>
      <c r="I185">
        <v>17885</v>
      </c>
      <c r="J185">
        <v>1120</v>
      </c>
    </row>
    <row r="186" spans="1:10" x14ac:dyDescent="0.35">
      <c r="A186" t="s">
        <v>181</v>
      </c>
      <c r="B186" t="s">
        <v>176</v>
      </c>
      <c r="C186" t="s">
        <v>204</v>
      </c>
      <c r="D186" t="s">
        <v>132</v>
      </c>
      <c r="E186" t="s">
        <v>149</v>
      </c>
      <c r="F186" t="s">
        <v>126</v>
      </c>
      <c r="G186">
        <v>5.26</v>
      </c>
      <c r="H186" s="38">
        <v>44589</v>
      </c>
      <c r="I186">
        <v>2548</v>
      </c>
      <c r="J186">
        <v>170</v>
      </c>
    </row>
    <row r="187" spans="1:10" x14ac:dyDescent="0.35">
      <c r="A187" t="s">
        <v>188</v>
      </c>
      <c r="B187" t="s">
        <v>184</v>
      </c>
      <c r="C187" t="s">
        <v>204</v>
      </c>
      <c r="D187" t="s">
        <v>132</v>
      </c>
      <c r="E187" t="s">
        <v>143</v>
      </c>
      <c r="F187" t="s">
        <v>126</v>
      </c>
      <c r="G187">
        <v>5.15</v>
      </c>
      <c r="H187" s="38">
        <v>44197</v>
      </c>
      <c r="I187">
        <v>6160</v>
      </c>
      <c r="J187">
        <v>126</v>
      </c>
    </row>
    <row r="188" spans="1:10" x14ac:dyDescent="0.35">
      <c r="A188" t="s">
        <v>185</v>
      </c>
      <c r="B188" t="s">
        <v>184</v>
      </c>
      <c r="C188" t="s">
        <v>204</v>
      </c>
      <c r="D188" t="s">
        <v>132</v>
      </c>
      <c r="E188" t="s">
        <v>151</v>
      </c>
      <c r="F188" t="s">
        <v>126</v>
      </c>
      <c r="G188">
        <v>3.68</v>
      </c>
      <c r="H188" s="38">
        <v>44200</v>
      </c>
      <c r="I188">
        <v>4473</v>
      </c>
      <c r="J188">
        <v>373</v>
      </c>
    </row>
    <row r="189" spans="1:10" x14ac:dyDescent="0.35">
      <c r="A189" t="s">
        <v>183</v>
      </c>
      <c r="B189" t="s">
        <v>184</v>
      </c>
      <c r="C189" t="s">
        <v>204</v>
      </c>
      <c r="D189" t="s">
        <v>132</v>
      </c>
      <c r="E189" t="s">
        <v>151</v>
      </c>
      <c r="F189" t="s">
        <v>126</v>
      </c>
      <c r="G189">
        <v>3.68</v>
      </c>
      <c r="H189" s="38">
        <v>44200</v>
      </c>
      <c r="I189">
        <v>1064</v>
      </c>
      <c r="J189">
        <v>138</v>
      </c>
    </row>
    <row r="190" spans="1:10" x14ac:dyDescent="0.35">
      <c r="A190" t="s">
        <v>186</v>
      </c>
      <c r="B190" t="s">
        <v>184</v>
      </c>
      <c r="C190" t="s">
        <v>204</v>
      </c>
      <c r="D190" t="s">
        <v>132</v>
      </c>
      <c r="E190" t="s">
        <v>148</v>
      </c>
      <c r="F190" t="s">
        <v>126</v>
      </c>
      <c r="G190">
        <v>4.74</v>
      </c>
      <c r="H190" s="38">
        <v>44200</v>
      </c>
      <c r="I190">
        <v>819</v>
      </c>
      <c r="J190">
        <v>306</v>
      </c>
    </row>
    <row r="191" spans="1:10" x14ac:dyDescent="0.35">
      <c r="A191" t="s">
        <v>189</v>
      </c>
      <c r="B191" t="s">
        <v>184</v>
      </c>
      <c r="C191" t="s">
        <v>204</v>
      </c>
      <c r="D191" t="s">
        <v>132</v>
      </c>
      <c r="E191" t="s">
        <v>150</v>
      </c>
      <c r="F191" t="s">
        <v>126</v>
      </c>
      <c r="G191">
        <v>5.72</v>
      </c>
      <c r="H191" s="38">
        <v>44200</v>
      </c>
      <c r="I191">
        <v>1295</v>
      </c>
      <c r="J191">
        <v>17</v>
      </c>
    </row>
    <row r="192" spans="1:10" x14ac:dyDescent="0.35">
      <c r="A192" t="s">
        <v>185</v>
      </c>
      <c r="B192" t="s">
        <v>184</v>
      </c>
      <c r="C192" t="s">
        <v>204</v>
      </c>
      <c r="D192" t="s">
        <v>132</v>
      </c>
      <c r="E192" t="s">
        <v>141</v>
      </c>
      <c r="F192" t="s">
        <v>126</v>
      </c>
      <c r="G192">
        <v>7.73</v>
      </c>
      <c r="H192" s="38">
        <v>44201</v>
      </c>
      <c r="I192">
        <v>2324</v>
      </c>
      <c r="J192">
        <v>178</v>
      </c>
    </row>
    <row r="193" spans="1:10" x14ac:dyDescent="0.35">
      <c r="A193" t="s">
        <v>183</v>
      </c>
      <c r="B193" t="s">
        <v>184</v>
      </c>
      <c r="C193" t="s">
        <v>204</v>
      </c>
      <c r="D193" t="s">
        <v>132</v>
      </c>
      <c r="E193" t="s">
        <v>149</v>
      </c>
      <c r="F193" t="s">
        <v>126</v>
      </c>
      <c r="G193">
        <v>5.26</v>
      </c>
      <c r="H193" s="38">
        <v>44201</v>
      </c>
      <c r="I193">
        <v>2072</v>
      </c>
      <c r="J193">
        <v>300</v>
      </c>
    </row>
    <row r="194" spans="1:10" x14ac:dyDescent="0.35">
      <c r="A194" t="s">
        <v>186</v>
      </c>
      <c r="B194" t="s">
        <v>184</v>
      </c>
      <c r="C194" t="s">
        <v>204</v>
      </c>
      <c r="D194" t="s">
        <v>132</v>
      </c>
      <c r="E194" t="s">
        <v>154</v>
      </c>
      <c r="F194" t="s">
        <v>126</v>
      </c>
      <c r="G194">
        <v>2.76</v>
      </c>
      <c r="H194" s="38">
        <v>44203</v>
      </c>
      <c r="I194">
        <v>7210</v>
      </c>
      <c r="J194">
        <v>30</v>
      </c>
    </row>
    <row r="195" spans="1:10" x14ac:dyDescent="0.35">
      <c r="A195" t="s">
        <v>185</v>
      </c>
      <c r="B195" t="s">
        <v>184</v>
      </c>
      <c r="C195" t="s">
        <v>204</v>
      </c>
      <c r="D195" t="s">
        <v>132</v>
      </c>
      <c r="E195" t="s">
        <v>154</v>
      </c>
      <c r="F195" t="s">
        <v>126</v>
      </c>
      <c r="G195">
        <v>2.76</v>
      </c>
      <c r="H195" s="38">
        <v>44204</v>
      </c>
      <c r="I195">
        <v>2170</v>
      </c>
      <c r="J195">
        <v>148</v>
      </c>
    </row>
    <row r="196" spans="1:10" x14ac:dyDescent="0.35">
      <c r="A196" t="s">
        <v>188</v>
      </c>
      <c r="B196" t="s">
        <v>184</v>
      </c>
      <c r="C196" t="s">
        <v>204</v>
      </c>
      <c r="D196" t="s">
        <v>132</v>
      </c>
      <c r="E196" t="s">
        <v>154</v>
      </c>
      <c r="F196" t="s">
        <v>126</v>
      </c>
      <c r="G196">
        <v>2.76</v>
      </c>
      <c r="H196" s="38">
        <v>44209</v>
      </c>
      <c r="I196">
        <v>7812</v>
      </c>
      <c r="J196">
        <v>265</v>
      </c>
    </row>
    <row r="197" spans="1:10" x14ac:dyDescent="0.35">
      <c r="A197" t="s">
        <v>190</v>
      </c>
      <c r="B197" t="s">
        <v>184</v>
      </c>
      <c r="C197" t="s">
        <v>204</v>
      </c>
      <c r="D197" t="s">
        <v>132</v>
      </c>
      <c r="E197" t="s">
        <v>154</v>
      </c>
      <c r="F197" t="s">
        <v>126</v>
      </c>
      <c r="G197">
        <v>2.76</v>
      </c>
      <c r="H197" s="38">
        <v>44215</v>
      </c>
      <c r="I197">
        <v>6286</v>
      </c>
      <c r="J197">
        <v>518</v>
      </c>
    </row>
    <row r="198" spans="1:10" x14ac:dyDescent="0.35">
      <c r="A198" t="s">
        <v>183</v>
      </c>
      <c r="B198" t="s">
        <v>184</v>
      </c>
      <c r="C198" t="s">
        <v>204</v>
      </c>
      <c r="D198" t="s">
        <v>132</v>
      </c>
      <c r="E198" t="s">
        <v>154</v>
      </c>
      <c r="F198" t="s">
        <v>126</v>
      </c>
      <c r="G198">
        <v>2.76</v>
      </c>
      <c r="H198" s="38">
        <v>44221</v>
      </c>
      <c r="I198">
        <v>2205</v>
      </c>
      <c r="J198">
        <v>305</v>
      </c>
    </row>
    <row r="199" spans="1:10" x14ac:dyDescent="0.35">
      <c r="A199" t="s">
        <v>187</v>
      </c>
      <c r="B199" t="s">
        <v>184</v>
      </c>
      <c r="C199" t="s">
        <v>204</v>
      </c>
      <c r="D199" t="s">
        <v>132</v>
      </c>
      <c r="E199" t="s">
        <v>148</v>
      </c>
      <c r="F199" t="s">
        <v>126</v>
      </c>
      <c r="G199">
        <v>4.74</v>
      </c>
      <c r="H199" s="38">
        <v>44564</v>
      </c>
      <c r="I199">
        <v>3031</v>
      </c>
      <c r="J199">
        <v>203</v>
      </c>
    </row>
    <row r="200" spans="1:10" x14ac:dyDescent="0.35">
      <c r="A200" t="s">
        <v>188</v>
      </c>
      <c r="B200" t="s">
        <v>184</v>
      </c>
      <c r="C200" t="s">
        <v>204</v>
      </c>
      <c r="D200" t="s">
        <v>132</v>
      </c>
      <c r="E200" t="s">
        <v>154</v>
      </c>
      <c r="F200" t="s">
        <v>126</v>
      </c>
      <c r="G200">
        <v>2.76</v>
      </c>
      <c r="H200" s="38">
        <v>44565</v>
      </c>
      <c r="I200">
        <v>5502</v>
      </c>
      <c r="J200">
        <v>688</v>
      </c>
    </row>
    <row r="201" spans="1:10" x14ac:dyDescent="0.35">
      <c r="A201" t="s">
        <v>185</v>
      </c>
      <c r="B201" t="s">
        <v>184</v>
      </c>
      <c r="C201" t="s">
        <v>204</v>
      </c>
      <c r="D201" t="s">
        <v>132</v>
      </c>
      <c r="E201" t="s">
        <v>140</v>
      </c>
      <c r="F201" t="s">
        <v>126</v>
      </c>
      <c r="G201">
        <v>10.51</v>
      </c>
      <c r="H201" s="38">
        <v>44566</v>
      </c>
      <c r="I201">
        <v>17731</v>
      </c>
      <c r="J201">
        <v>910</v>
      </c>
    </row>
    <row r="202" spans="1:10" x14ac:dyDescent="0.35">
      <c r="A202" t="s">
        <v>189</v>
      </c>
      <c r="B202" t="s">
        <v>184</v>
      </c>
      <c r="C202" t="s">
        <v>204</v>
      </c>
      <c r="D202" t="s">
        <v>132</v>
      </c>
      <c r="E202" t="s">
        <v>151</v>
      </c>
      <c r="F202" t="s">
        <v>126</v>
      </c>
      <c r="G202">
        <v>3.68</v>
      </c>
      <c r="H202" s="38">
        <v>44567</v>
      </c>
      <c r="I202">
        <v>1715</v>
      </c>
      <c r="J202">
        <v>86</v>
      </c>
    </row>
    <row r="203" spans="1:10" x14ac:dyDescent="0.35">
      <c r="A203" t="s">
        <v>186</v>
      </c>
      <c r="B203" t="s">
        <v>184</v>
      </c>
      <c r="C203" t="s">
        <v>204</v>
      </c>
      <c r="D203" t="s">
        <v>132</v>
      </c>
      <c r="E203" t="s">
        <v>149</v>
      </c>
      <c r="F203" t="s">
        <v>126</v>
      </c>
      <c r="G203">
        <v>5.26</v>
      </c>
      <c r="H203" s="38">
        <v>44567</v>
      </c>
      <c r="I203">
        <v>9954</v>
      </c>
      <c r="J203">
        <v>586</v>
      </c>
    </row>
    <row r="204" spans="1:10" x14ac:dyDescent="0.35">
      <c r="A204" t="s">
        <v>183</v>
      </c>
      <c r="B204" t="s">
        <v>184</v>
      </c>
      <c r="C204" t="s">
        <v>204</v>
      </c>
      <c r="D204" t="s">
        <v>132</v>
      </c>
      <c r="E204" t="s">
        <v>151</v>
      </c>
      <c r="F204" t="s">
        <v>126</v>
      </c>
      <c r="G204">
        <v>3.68</v>
      </c>
      <c r="H204" s="38">
        <v>44567</v>
      </c>
      <c r="I204">
        <v>2177</v>
      </c>
      <c r="J204">
        <v>109</v>
      </c>
    </row>
    <row r="205" spans="1:10" x14ac:dyDescent="0.35">
      <c r="A205" t="s">
        <v>187</v>
      </c>
      <c r="B205" t="s">
        <v>184</v>
      </c>
      <c r="C205" t="s">
        <v>204</v>
      </c>
      <c r="D205" t="s">
        <v>132</v>
      </c>
      <c r="E205" t="s">
        <v>143</v>
      </c>
      <c r="F205" t="s">
        <v>126</v>
      </c>
      <c r="G205">
        <v>5.15</v>
      </c>
      <c r="H205" s="38">
        <v>44567</v>
      </c>
      <c r="I205">
        <v>1092</v>
      </c>
      <c r="J205">
        <v>78</v>
      </c>
    </row>
    <row r="206" spans="1:10" x14ac:dyDescent="0.35">
      <c r="A206" t="s">
        <v>190</v>
      </c>
      <c r="B206" t="s">
        <v>184</v>
      </c>
      <c r="C206" t="s">
        <v>204</v>
      </c>
      <c r="D206" t="s">
        <v>132</v>
      </c>
      <c r="E206" t="s">
        <v>140</v>
      </c>
      <c r="F206" t="s">
        <v>126</v>
      </c>
      <c r="G206">
        <v>10.51</v>
      </c>
      <c r="H206" s="38">
        <v>44567</v>
      </c>
      <c r="I206">
        <v>7168</v>
      </c>
      <c r="J206">
        <v>378</v>
      </c>
    </row>
    <row r="207" spans="1:10" x14ac:dyDescent="0.35">
      <c r="A207" t="s">
        <v>185</v>
      </c>
      <c r="B207" t="s">
        <v>184</v>
      </c>
      <c r="C207" t="s">
        <v>204</v>
      </c>
      <c r="D207" t="s">
        <v>132</v>
      </c>
      <c r="E207" t="s">
        <v>144</v>
      </c>
      <c r="F207" t="s">
        <v>126</v>
      </c>
      <c r="G207">
        <v>12.41</v>
      </c>
      <c r="H207" s="38">
        <v>44568</v>
      </c>
      <c r="I207">
        <v>4088</v>
      </c>
      <c r="J207">
        <v>178</v>
      </c>
    </row>
    <row r="208" spans="1:10" x14ac:dyDescent="0.35">
      <c r="A208" t="s">
        <v>187</v>
      </c>
      <c r="B208" t="s">
        <v>184</v>
      </c>
      <c r="C208" t="s">
        <v>204</v>
      </c>
      <c r="D208" t="s">
        <v>132</v>
      </c>
      <c r="E208" t="s">
        <v>140</v>
      </c>
      <c r="F208" t="s">
        <v>126</v>
      </c>
      <c r="G208">
        <v>10.51</v>
      </c>
      <c r="H208" s="38">
        <v>44571</v>
      </c>
      <c r="I208">
        <v>11767</v>
      </c>
      <c r="J208">
        <v>654</v>
      </c>
    </row>
    <row r="209" spans="1:10" x14ac:dyDescent="0.35">
      <c r="A209" t="s">
        <v>183</v>
      </c>
      <c r="B209" t="s">
        <v>184</v>
      </c>
      <c r="C209" t="s">
        <v>204</v>
      </c>
      <c r="D209" t="s">
        <v>132</v>
      </c>
      <c r="E209" t="s">
        <v>150</v>
      </c>
      <c r="F209" t="s">
        <v>126</v>
      </c>
      <c r="G209">
        <v>5.72</v>
      </c>
      <c r="H209" s="38">
        <v>44572</v>
      </c>
      <c r="I209">
        <v>7840</v>
      </c>
      <c r="J209">
        <v>560</v>
      </c>
    </row>
    <row r="210" spans="1:10" x14ac:dyDescent="0.35">
      <c r="A210" t="s">
        <v>187</v>
      </c>
      <c r="B210" t="s">
        <v>184</v>
      </c>
      <c r="C210" t="s">
        <v>204</v>
      </c>
      <c r="D210" t="s">
        <v>132</v>
      </c>
      <c r="E210" t="s">
        <v>151</v>
      </c>
      <c r="F210" t="s">
        <v>126</v>
      </c>
      <c r="G210">
        <v>3.68</v>
      </c>
      <c r="H210" s="38">
        <v>44572</v>
      </c>
      <c r="I210">
        <v>2947</v>
      </c>
      <c r="J210">
        <v>164</v>
      </c>
    </row>
    <row r="211" spans="1:10" x14ac:dyDescent="0.35">
      <c r="A211" t="s">
        <v>187</v>
      </c>
      <c r="B211" t="s">
        <v>184</v>
      </c>
      <c r="C211" t="s">
        <v>204</v>
      </c>
      <c r="D211" t="s">
        <v>132</v>
      </c>
      <c r="E211" t="s">
        <v>145</v>
      </c>
      <c r="F211" t="s">
        <v>126</v>
      </c>
      <c r="G211">
        <v>8.43</v>
      </c>
      <c r="H211" s="38">
        <v>44572</v>
      </c>
      <c r="I211">
        <v>8827</v>
      </c>
      <c r="J211">
        <v>589</v>
      </c>
    </row>
    <row r="212" spans="1:10" x14ac:dyDescent="0.35">
      <c r="A212" t="s">
        <v>187</v>
      </c>
      <c r="B212" t="s">
        <v>184</v>
      </c>
      <c r="C212" t="s">
        <v>204</v>
      </c>
      <c r="D212" t="s">
        <v>132</v>
      </c>
      <c r="E212" t="s">
        <v>153</v>
      </c>
      <c r="F212" t="s">
        <v>126</v>
      </c>
      <c r="G212">
        <v>3.85</v>
      </c>
      <c r="H212" s="38">
        <v>44575</v>
      </c>
      <c r="I212">
        <v>3955</v>
      </c>
      <c r="J212">
        <v>198</v>
      </c>
    </row>
    <row r="213" spans="1:10" x14ac:dyDescent="0.35">
      <c r="A213" t="s">
        <v>183</v>
      </c>
      <c r="B213" t="s">
        <v>184</v>
      </c>
      <c r="C213" t="s">
        <v>204</v>
      </c>
      <c r="D213" t="s">
        <v>132</v>
      </c>
      <c r="E213" t="s">
        <v>141</v>
      </c>
      <c r="F213" t="s">
        <v>126</v>
      </c>
      <c r="G213">
        <v>7.73</v>
      </c>
      <c r="H213" s="38">
        <v>44578</v>
      </c>
      <c r="I213">
        <v>1666</v>
      </c>
      <c r="J213">
        <v>73</v>
      </c>
    </row>
    <row r="214" spans="1:10" x14ac:dyDescent="0.35">
      <c r="A214" t="s">
        <v>190</v>
      </c>
      <c r="B214" t="s">
        <v>184</v>
      </c>
      <c r="C214" t="s">
        <v>204</v>
      </c>
      <c r="D214" t="s">
        <v>132</v>
      </c>
      <c r="E214" t="s">
        <v>149</v>
      </c>
      <c r="F214" t="s">
        <v>126</v>
      </c>
      <c r="G214">
        <v>5.26</v>
      </c>
      <c r="H214" s="38">
        <v>44580</v>
      </c>
      <c r="I214">
        <v>3493</v>
      </c>
      <c r="J214">
        <v>233</v>
      </c>
    </row>
    <row r="215" spans="1:10" x14ac:dyDescent="0.35">
      <c r="A215" t="s">
        <v>187</v>
      </c>
      <c r="B215" t="s">
        <v>184</v>
      </c>
      <c r="C215" t="s">
        <v>204</v>
      </c>
      <c r="D215" t="s">
        <v>132</v>
      </c>
      <c r="E215" t="s">
        <v>149</v>
      </c>
      <c r="F215" t="s">
        <v>126</v>
      </c>
      <c r="G215">
        <v>5.26</v>
      </c>
      <c r="H215" s="38">
        <v>44580</v>
      </c>
      <c r="I215">
        <v>1001</v>
      </c>
      <c r="J215">
        <v>59</v>
      </c>
    </row>
    <row r="216" spans="1:10" x14ac:dyDescent="0.35">
      <c r="A216" t="s">
        <v>183</v>
      </c>
      <c r="B216" t="s">
        <v>184</v>
      </c>
      <c r="C216" t="s">
        <v>204</v>
      </c>
      <c r="D216" t="s">
        <v>132</v>
      </c>
      <c r="E216" t="s">
        <v>143</v>
      </c>
      <c r="F216" t="s">
        <v>126</v>
      </c>
      <c r="G216">
        <v>5.15</v>
      </c>
      <c r="H216" s="38">
        <v>44582</v>
      </c>
      <c r="I216">
        <v>10136</v>
      </c>
      <c r="J216">
        <v>676</v>
      </c>
    </row>
    <row r="217" spans="1:10" x14ac:dyDescent="0.35">
      <c r="A217" t="s">
        <v>188</v>
      </c>
      <c r="B217" t="s">
        <v>184</v>
      </c>
      <c r="C217" t="s">
        <v>204</v>
      </c>
      <c r="D217" t="s">
        <v>132</v>
      </c>
      <c r="E217" t="s">
        <v>145</v>
      </c>
      <c r="F217" t="s">
        <v>126</v>
      </c>
      <c r="G217">
        <v>8.43</v>
      </c>
      <c r="H217" s="38">
        <v>44585</v>
      </c>
      <c r="I217">
        <v>2702</v>
      </c>
      <c r="J217">
        <v>169</v>
      </c>
    </row>
    <row r="218" spans="1:10" x14ac:dyDescent="0.35">
      <c r="A218" t="s">
        <v>189</v>
      </c>
      <c r="B218" t="s">
        <v>184</v>
      </c>
      <c r="C218" t="s">
        <v>204</v>
      </c>
      <c r="D218" t="s">
        <v>132</v>
      </c>
      <c r="E218" t="s">
        <v>145</v>
      </c>
      <c r="F218" t="s">
        <v>126</v>
      </c>
      <c r="G218">
        <v>8.43</v>
      </c>
      <c r="H218" s="38">
        <v>44585</v>
      </c>
      <c r="I218">
        <v>6762</v>
      </c>
      <c r="J218">
        <v>398</v>
      </c>
    </row>
    <row r="219" spans="1:10" x14ac:dyDescent="0.35">
      <c r="A219" t="s">
        <v>186</v>
      </c>
      <c r="B219" t="s">
        <v>184</v>
      </c>
      <c r="C219" t="s">
        <v>204</v>
      </c>
      <c r="D219" t="s">
        <v>132</v>
      </c>
      <c r="E219" t="s">
        <v>154</v>
      </c>
      <c r="F219" t="s">
        <v>126</v>
      </c>
      <c r="G219">
        <v>2.76</v>
      </c>
      <c r="H219" s="38">
        <v>44587</v>
      </c>
      <c r="I219">
        <v>5922</v>
      </c>
      <c r="J219">
        <v>770</v>
      </c>
    </row>
    <row r="220" spans="1:10" x14ac:dyDescent="0.35">
      <c r="A220" t="s">
        <v>178</v>
      </c>
      <c r="B220" t="s">
        <v>176</v>
      </c>
      <c r="C220" t="s">
        <v>206</v>
      </c>
      <c r="D220" t="s">
        <v>131</v>
      </c>
      <c r="E220" t="s">
        <v>153</v>
      </c>
      <c r="F220" t="s">
        <v>126</v>
      </c>
      <c r="G220">
        <v>3.85</v>
      </c>
      <c r="H220" s="38">
        <v>44197</v>
      </c>
      <c r="I220">
        <v>7616</v>
      </c>
      <c r="J220">
        <v>208</v>
      </c>
    </row>
    <row r="221" spans="1:10" x14ac:dyDescent="0.35">
      <c r="A221" t="s">
        <v>175</v>
      </c>
      <c r="B221" t="s">
        <v>176</v>
      </c>
      <c r="C221" t="s">
        <v>206</v>
      </c>
      <c r="D221" t="s">
        <v>131</v>
      </c>
      <c r="E221" t="s">
        <v>154</v>
      </c>
      <c r="F221" t="s">
        <v>126</v>
      </c>
      <c r="G221">
        <v>2.76</v>
      </c>
      <c r="H221" s="38">
        <v>44202</v>
      </c>
      <c r="I221">
        <v>11473</v>
      </c>
      <c r="J221">
        <v>251</v>
      </c>
    </row>
    <row r="222" spans="1:10" x14ac:dyDescent="0.35">
      <c r="A222" t="s">
        <v>178</v>
      </c>
      <c r="B222" t="s">
        <v>176</v>
      </c>
      <c r="C222" t="s">
        <v>206</v>
      </c>
      <c r="D222" t="s">
        <v>131</v>
      </c>
      <c r="E222" t="s">
        <v>143</v>
      </c>
      <c r="F222" t="s">
        <v>126</v>
      </c>
      <c r="G222">
        <v>5.15</v>
      </c>
      <c r="H222" s="38">
        <v>44204</v>
      </c>
      <c r="I222">
        <v>3689</v>
      </c>
      <c r="J222">
        <v>82</v>
      </c>
    </row>
    <row r="223" spans="1:10" x14ac:dyDescent="0.35">
      <c r="A223" t="s">
        <v>178</v>
      </c>
      <c r="B223" t="s">
        <v>176</v>
      </c>
      <c r="C223" t="s">
        <v>206</v>
      </c>
      <c r="D223" t="s">
        <v>131</v>
      </c>
      <c r="E223" t="s">
        <v>144</v>
      </c>
      <c r="F223" t="s">
        <v>126</v>
      </c>
      <c r="G223">
        <v>12.41</v>
      </c>
      <c r="H223" s="38">
        <v>44204</v>
      </c>
      <c r="I223">
        <v>1911</v>
      </c>
      <c r="J223">
        <v>700</v>
      </c>
    </row>
    <row r="224" spans="1:10" x14ac:dyDescent="0.35">
      <c r="A224" t="s">
        <v>179</v>
      </c>
      <c r="B224" t="s">
        <v>176</v>
      </c>
      <c r="C224" t="s">
        <v>206</v>
      </c>
      <c r="D224" t="s">
        <v>131</v>
      </c>
      <c r="E224" t="s">
        <v>154</v>
      </c>
      <c r="F224" t="s">
        <v>126</v>
      </c>
      <c r="G224">
        <v>2.76</v>
      </c>
      <c r="H224" s="38">
        <v>44207</v>
      </c>
      <c r="I224">
        <v>77</v>
      </c>
      <c r="J224">
        <v>75</v>
      </c>
    </row>
    <row r="225" spans="1:10" x14ac:dyDescent="0.35">
      <c r="A225" t="s">
        <v>182</v>
      </c>
      <c r="B225" t="s">
        <v>176</v>
      </c>
      <c r="C225" t="s">
        <v>206</v>
      </c>
      <c r="D225" t="s">
        <v>131</v>
      </c>
      <c r="E225" t="s">
        <v>154</v>
      </c>
      <c r="F225" t="s">
        <v>126</v>
      </c>
      <c r="G225">
        <v>2.76</v>
      </c>
      <c r="H225" s="38">
        <v>44209</v>
      </c>
      <c r="I225">
        <v>4487</v>
      </c>
      <c r="J225">
        <v>224</v>
      </c>
    </row>
    <row r="226" spans="1:10" x14ac:dyDescent="0.35">
      <c r="A226" t="s">
        <v>181</v>
      </c>
      <c r="B226" t="s">
        <v>176</v>
      </c>
      <c r="C226" t="s">
        <v>206</v>
      </c>
      <c r="D226" t="s">
        <v>131</v>
      </c>
      <c r="E226" t="s">
        <v>154</v>
      </c>
      <c r="F226" t="s">
        <v>126</v>
      </c>
      <c r="G226">
        <v>2.76</v>
      </c>
      <c r="H226" s="38">
        <v>44215</v>
      </c>
      <c r="I226">
        <v>1575</v>
      </c>
      <c r="J226">
        <v>267</v>
      </c>
    </row>
    <row r="227" spans="1:10" x14ac:dyDescent="0.35">
      <c r="A227" t="s">
        <v>181</v>
      </c>
      <c r="B227" t="s">
        <v>176</v>
      </c>
      <c r="C227" t="s">
        <v>206</v>
      </c>
      <c r="D227" t="s">
        <v>131</v>
      </c>
      <c r="E227" t="s">
        <v>140</v>
      </c>
      <c r="F227" t="s">
        <v>126</v>
      </c>
      <c r="G227">
        <v>10.51</v>
      </c>
      <c r="H227" s="38">
        <v>44218</v>
      </c>
      <c r="I227">
        <v>8428</v>
      </c>
      <c r="J227">
        <v>17</v>
      </c>
    </row>
    <row r="228" spans="1:10" x14ac:dyDescent="0.35">
      <c r="A228" t="s">
        <v>182</v>
      </c>
      <c r="B228" t="s">
        <v>176</v>
      </c>
      <c r="C228" t="s">
        <v>206</v>
      </c>
      <c r="D228" t="s">
        <v>131</v>
      </c>
      <c r="E228" t="s">
        <v>144</v>
      </c>
      <c r="F228" t="s">
        <v>126</v>
      </c>
      <c r="G228">
        <v>12.41</v>
      </c>
      <c r="H228" s="38">
        <v>44218</v>
      </c>
      <c r="I228">
        <v>2044</v>
      </c>
      <c r="J228">
        <v>31</v>
      </c>
    </row>
    <row r="229" spans="1:10" x14ac:dyDescent="0.35">
      <c r="A229" t="s">
        <v>178</v>
      </c>
      <c r="B229" t="s">
        <v>176</v>
      </c>
      <c r="C229" t="s">
        <v>206</v>
      </c>
      <c r="D229" t="s">
        <v>131</v>
      </c>
      <c r="E229" t="s">
        <v>148</v>
      </c>
      <c r="F229" t="s">
        <v>126</v>
      </c>
      <c r="G229">
        <v>4.74</v>
      </c>
      <c r="H229" s="38">
        <v>44221</v>
      </c>
      <c r="I229">
        <v>7910</v>
      </c>
      <c r="J229">
        <v>480</v>
      </c>
    </row>
    <row r="230" spans="1:10" x14ac:dyDescent="0.35">
      <c r="A230" t="s">
        <v>181</v>
      </c>
      <c r="B230" t="s">
        <v>176</v>
      </c>
      <c r="C230" t="s">
        <v>206</v>
      </c>
      <c r="D230" t="s">
        <v>131</v>
      </c>
      <c r="E230" t="s">
        <v>143</v>
      </c>
      <c r="F230" t="s">
        <v>126</v>
      </c>
      <c r="G230">
        <v>5.15</v>
      </c>
      <c r="H230" s="38">
        <v>44225</v>
      </c>
      <c r="I230">
        <v>1232</v>
      </c>
      <c r="J230">
        <v>411</v>
      </c>
    </row>
    <row r="231" spans="1:10" x14ac:dyDescent="0.35">
      <c r="A231" t="s">
        <v>175</v>
      </c>
      <c r="B231" t="s">
        <v>176</v>
      </c>
      <c r="C231" t="s">
        <v>206</v>
      </c>
      <c r="D231" t="s">
        <v>131</v>
      </c>
      <c r="E231" t="s">
        <v>151</v>
      </c>
      <c r="F231" t="s">
        <v>126</v>
      </c>
      <c r="G231">
        <v>3.68</v>
      </c>
      <c r="H231" s="38">
        <v>44564</v>
      </c>
      <c r="I231">
        <v>1967</v>
      </c>
      <c r="J231">
        <v>104</v>
      </c>
    </row>
    <row r="232" spans="1:10" x14ac:dyDescent="0.35">
      <c r="A232" t="s">
        <v>182</v>
      </c>
      <c r="B232" t="s">
        <v>176</v>
      </c>
      <c r="C232" t="s">
        <v>206</v>
      </c>
      <c r="D232" t="s">
        <v>131</v>
      </c>
      <c r="E232" t="s">
        <v>140</v>
      </c>
      <c r="F232" t="s">
        <v>126</v>
      </c>
      <c r="G232">
        <v>10.51</v>
      </c>
      <c r="H232" s="38">
        <v>44564</v>
      </c>
      <c r="I232">
        <v>8715</v>
      </c>
      <c r="J232">
        <v>485</v>
      </c>
    </row>
    <row r="233" spans="1:10" x14ac:dyDescent="0.35">
      <c r="A233" t="s">
        <v>182</v>
      </c>
      <c r="B233" t="s">
        <v>176</v>
      </c>
      <c r="C233" t="s">
        <v>206</v>
      </c>
      <c r="D233" t="s">
        <v>131</v>
      </c>
      <c r="E233" t="s">
        <v>145</v>
      </c>
      <c r="F233" t="s">
        <v>126</v>
      </c>
      <c r="G233">
        <v>8.43</v>
      </c>
      <c r="H233" s="38">
        <v>44564</v>
      </c>
      <c r="I233">
        <v>756</v>
      </c>
      <c r="J233">
        <v>48</v>
      </c>
    </row>
    <row r="234" spans="1:10" x14ac:dyDescent="0.35">
      <c r="A234" t="s">
        <v>180</v>
      </c>
      <c r="B234" t="s">
        <v>176</v>
      </c>
      <c r="C234" t="s">
        <v>206</v>
      </c>
      <c r="D234" t="s">
        <v>131</v>
      </c>
      <c r="E234" t="s">
        <v>145</v>
      </c>
      <c r="F234" t="s">
        <v>126</v>
      </c>
      <c r="G234">
        <v>8.43</v>
      </c>
      <c r="H234" s="38">
        <v>44565</v>
      </c>
      <c r="I234">
        <v>1225</v>
      </c>
      <c r="J234">
        <v>77</v>
      </c>
    </row>
    <row r="235" spans="1:10" x14ac:dyDescent="0.35">
      <c r="A235" t="s">
        <v>205</v>
      </c>
      <c r="B235" t="s">
        <v>176</v>
      </c>
      <c r="C235" t="s">
        <v>206</v>
      </c>
      <c r="D235" t="s">
        <v>131</v>
      </c>
      <c r="E235" t="s">
        <v>140</v>
      </c>
      <c r="F235" t="s">
        <v>126</v>
      </c>
      <c r="G235">
        <v>10.51</v>
      </c>
      <c r="H235" s="38">
        <v>44565</v>
      </c>
      <c r="I235">
        <v>1148</v>
      </c>
      <c r="J235">
        <v>64</v>
      </c>
    </row>
    <row r="236" spans="1:10" x14ac:dyDescent="0.35">
      <c r="A236" t="s">
        <v>178</v>
      </c>
      <c r="B236" t="s">
        <v>176</v>
      </c>
      <c r="C236" t="s">
        <v>206</v>
      </c>
      <c r="D236" t="s">
        <v>131</v>
      </c>
      <c r="E236" t="s">
        <v>154</v>
      </c>
      <c r="F236" t="s">
        <v>126</v>
      </c>
      <c r="G236">
        <v>2.76</v>
      </c>
      <c r="H236" s="38">
        <v>44565</v>
      </c>
      <c r="I236">
        <v>1708</v>
      </c>
      <c r="J236">
        <v>214</v>
      </c>
    </row>
    <row r="237" spans="1:10" x14ac:dyDescent="0.35">
      <c r="A237" t="s">
        <v>179</v>
      </c>
      <c r="B237" t="s">
        <v>176</v>
      </c>
      <c r="C237" t="s">
        <v>206</v>
      </c>
      <c r="D237" t="s">
        <v>131</v>
      </c>
      <c r="E237" t="s">
        <v>154</v>
      </c>
      <c r="F237" t="s">
        <v>126</v>
      </c>
      <c r="G237">
        <v>2.76</v>
      </c>
      <c r="H237" s="38">
        <v>44566</v>
      </c>
      <c r="I237">
        <v>4963</v>
      </c>
      <c r="J237">
        <v>840</v>
      </c>
    </row>
    <row r="238" spans="1:10" x14ac:dyDescent="0.35">
      <c r="A238" t="s">
        <v>182</v>
      </c>
      <c r="B238" t="s">
        <v>176</v>
      </c>
      <c r="C238" t="s">
        <v>206</v>
      </c>
      <c r="D238" t="s">
        <v>131</v>
      </c>
      <c r="E238" t="s">
        <v>144</v>
      </c>
      <c r="F238" t="s">
        <v>126</v>
      </c>
      <c r="G238">
        <v>12.41</v>
      </c>
      <c r="H238" s="38">
        <v>44567</v>
      </c>
      <c r="I238">
        <v>7182</v>
      </c>
      <c r="J238">
        <v>327</v>
      </c>
    </row>
    <row r="239" spans="1:10" x14ac:dyDescent="0.35">
      <c r="A239" t="s">
        <v>179</v>
      </c>
      <c r="B239" t="s">
        <v>176</v>
      </c>
      <c r="C239" t="s">
        <v>206</v>
      </c>
      <c r="D239" t="s">
        <v>131</v>
      </c>
      <c r="E239" t="s">
        <v>145</v>
      </c>
      <c r="F239" t="s">
        <v>126</v>
      </c>
      <c r="G239">
        <v>8.43</v>
      </c>
      <c r="H239" s="38">
        <v>44571</v>
      </c>
      <c r="I239">
        <v>1190</v>
      </c>
      <c r="J239">
        <v>80</v>
      </c>
    </row>
    <row r="240" spans="1:10" x14ac:dyDescent="0.35">
      <c r="A240" t="s">
        <v>178</v>
      </c>
      <c r="B240" t="s">
        <v>176</v>
      </c>
      <c r="C240" t="s">
        <v>206</v>
      </c>
      <c r="D240" t="s">
        <v>131</v>
      </c>
      <c r="E240" t="s">
        <v>141</v>
      </c>
      <c r="F240" t="s">
        <v>126</v>
      </c>
      <c r="G240">
        <v>7.73</v>
      </c>
      <c r="H240" s="38">
        <v>44571</v>
      </c>
      <c r="I240">
        <v>6069</v>
      </c>
      <c r="J240">
        <v>264</v>
      </c>
    </row>
    <row r="241" spans="1:10" x14ac:dyDescent="0.35">
      <c r="A241" t="s">
        <v>175</v>
      </c>
      <c r="B241" t="s">
        <v>176</v>
      </c>
      <c r="C241" t="s">
        <v>206</v>
      </c>
      <c r="D241" t="s">
        <v>131</v>
      </c>
      <c r="E241" t="s">
        <v>143</v>
      </c>
      <c r="F241" t="s">
        <v>126</v>
      </c>
      <c r="G241">
        <v>5.15</v>
      </c>
      <c r="H241" s="38">
        <v>44572</v>
      </c>
      <c r="I241">
        <v>7889</v>
      </c>
      <c r="J241">
        <v>494</v>
      </c>
    </row>
    <row r="242" spans="1:10" x14ac:dyDescent="0.35">
      <c r="A242" t="s">
        <v>182</v>
      </c>
      <c r="B242" t="s">
        <v>176</v>
      </c>
      <c r="C242" t="s">
        <v>206</v>
      </c>
      <c r="D242" t="s">
        <v>131</v>
      </c>
      <c r="E242" t="s">
        <v>141</v>
      </c>
      <c r="F242" t="s">
        <v>126</v>
      </c>
      <c r="G242">
        <v>7.73</v>
      </c>
      <c r="H242" s="38">
        <v>44573</v>
      </c>
      <c r="I242">
        <v>7350</v>
      </c>
      <c r="J242">
        <v>320</v>
      </c>
    </row>
    <row r="243" spans="1:10" x14ac:dyDescent="0.35">
      <c r="A243" t="s">
        <v>180</v>
      </c>
      <c r="B243" t="s">
        <v>176</v>
      </c>
      <c r="C243" t="s">
        <v>206</v>
      </c>
      <c r="D243" t="s">
        <v>131</v>
      </c>
      <c r="E243" t="s">
        <v>150</v>
      </c>
      <c r="F243" t="s">
        <v>126</v>
      </c>
      <c r="G243">
        <v>5.72</v>
      </c>
      <c r="H243" s="38">
        <v>44573</v>
      </c>
      <c r="I243">
        <v>5831</v>
      </c>
      <c r="J243">
        <v>449</v>
      </c>
    </row>
    <row r="244" spans="1:10" x14ac:dyDescent="0.35">
      <c r="A244" t="s">
        <v>175</v>
      </c>
      <c r="B244" t="s">
        <v>176</v>
      </c>
      <c r="C244" t="s">
        <v>206</v>
      </c>
      <c r="D244" t="s">
        <v>131</v>
      </c>
      <c r="E244" t="s">
        <v>145</v>
      </c>
      <c r="F244" t="s">
        <v>126</v>
      </c>
      <c r="G244">
        <v>8.43</v>
      </c>
      <c r="H244" s="38">
        <v>44574</v>
      </c>
      <c r="I244">
        <v>4599</v>
      </c>
      <c r="J244">
        <v>271</v>
      </c>
    </row>
    <row r="245" spans="1:10" x14ac:dyDescent="0.35">
      <c r="A245" t="s">
        <v>205</v>
      </c>
      <c r="B245" t="s">
        <v>176</v>
      </c>
      <c r="C245" t="s">
        <v>206</v>
      </c>
      <c r="D245" t="s">
        <v>131</v>
      </c>
      <c r="E245" t="s">
        <v>144</v>
      </c>
      <c r="F245" t="s">
        <v>126</v>
      </c>
      <c r="G245">
        <v>12.41</v>
      </c>
      <c r="H245" s="38">
        <v>44574</v>
      </c>
      <c r="I245">
        <v>6020</v>
      </c>
      <c r="J245">
        <v>262</v>
      </c>
    </row>
    <row r="246" spans="1:10" x14ac:dyDescent="0.35">
      <c r="A246" t="s">
        <v>175</v>
      </c>
      <c r="B246" t="s">
        <v>176</v>
      </c>
      <c r="C246" t="s">
        <v>206</v>
      </c>
      <c r="D246" t="s">
        <v>131</v>
      </c>
      <c r="E246" t="s">
        <v>148</v>
      </c>
      <c r="F246" t="s">
        <v>126</v>
      </c>
      <c r="G246">
        <v>4.74</v>
      </c>
      <c r="H246" s="38">
        <v>44578</v>
      </c>
      <c r="I246">
        <v>3248</v>
      </c>
      <c r="J246">
        <v>203</v>
      </c>
    </row>
    <row r="247" spans="1:10" x14ac:dyDescent="0.35">
      <c r="A247" t="s">
        <v>181</v>
      </c>
      <c r="B247" t="s">
        <v>176</v>
      </c>
      <c r="C247" t="s">
        <v>206</v>
      </c>
      <c r="D247" t="s">
        <v>131</v>
      </c>
      <c r="E247" t="s">
        <v>145</v>
      </c>
      <c r="F247" t="s">
        <v>126</v>
      </c>
      <c r="G247">
        <v>8.43</v>
      </c>
      <c r="H247" s="38">
        <v>44578</v>
      </c>
      <c r="I247">
        <v>5446</v>
      </c>
      <c r="J247">
        <v>364</v>
      </c>
    </row>
    <row r="248" spans="1:10" x14ac:dyDescent="0.35">
      <c r="A248" t="s">
        <v>178</v>
      </c>
      <c r="B248" t="s">
        <v>176</v>
      </c>
      <c r="C248" t="s">
        <v>206</v>
      </c>
      <c r="D248" t="s">
        <v>131</v>
      </c>
      <c r="E248" t="s">
        <v>153</v>
      </c>
      <c r="F248" t="s">
        <v>126</v>
      </c>
      <c r="G248">
        <v>3.85</v>
      </c>
      <c r="H248" s="38">
        <v>44578</v>
      </c>
      <c r="I248">
        <v>4767</v>
      </c>
      <c r="J248">
        <v>227</v>
      </c>
    </row>
    <row r="249" spans="1:10" x14ac:dyDescent="0.35">
      <c r="A249" t="s">
        <v>182</v>
      </c>
      <c r="B249" t="s">
        <v>176</v>
      </c>
      <c r="C249" t="s">
        <v>206</v>
      </c>
      <c r="D249" t="s">
        <v>131</v>
      </c>
      <c r="E249" t="s">
        <v>148</v>
      </c>
      <c r="F249" t="s">
        <v>126</v>
      </c>
      <c r="G249">
        <v>4.74</v>
      </c>
      <c r="H249" s="38">
        <v>44582</v>
      </c>
      <c r="I249">
        <v>3752</v>
      </c>
      <c r="J249">
        <v>235</v>
      </c>
    </row>
    <row r="250" spans="1:10" x14ac:dyDescent="0.35">
      <c r="A250" t="s">
        <v>180</v>
      </c>
      <c r="B250" t="s">
        <v>176</v>
      </c>
      <c r="C250" t="s">
        <v>206</v>
      </c>
      <c r="D250" t="s">
        <v>131</v>
      </c>
      <c r="E250" t="s">
        <v>148</v>
      </c>
      <c r="F250" t="s">
        <v>126</v>
      </c>
      <c r="G250">
        <v>4.74</v>
      </c>
      <c r="H250" s="38">
        <v>44582</v>
      </c>
      <c r="I250">
        <v>5789</v>
      </c>
      <c r="J250">
        <v>362</v>
      </c>
    </row>
    <row r="251" spans="1:10" x14ac:dyDescent="0.35">
      <c r="A251" t="s">
        <v>179</v>
      </c>
      <c r="B251" t="s">
        <v>176</v>
      </c>
      <c r="C251" t="s">
        <v>206</v>
      </c>
      <c r="D251" t="s">
        <v>131</v>
      </c>
      <c r="E251" t="s">
        <v>141</v>
      </c>
      <c r="F251" t="s">
        <v>126</v>
      </c>
      <c r="G251">
        <v>7.73</v>
      </c>
      <c r="H251" s="38">
        <v>44586</v>
      </c>
      <c r="I251">
        <v>19061</v>
      </c>
      <c r="J251">
        <v>770</v>
      </c>
    </row>
    <row r="252" spans="1:10" x14ac:dyDescent="0.35">
      <c r="A252" t="s">
        <v>179</v>
      </c>
      <c r="B252" t="s">
        <v>176</v>
      </c>
      <c r="C252" t="s">
        <v>206</v>
      </c>
      <c r="D252" t="s">
        <v>131</v>
      </c>
      <c r="E252" t="s">
        <v>148</v>
      </c>
      <c r="F252" t="s">
        <v>126</v>
      </c>
      <c r="G252">
        <v>4.74</v>
      </c>
      <c r="H252" s="38">
        <v>44588</v>
      </c>
      <c r="I252">
        <v>2772</v>
      </c>
      <c r="J252">
        <v>185</v>
      </c>
    </row>
    <row r="253" spans="1:10" x14ac:dyDescent="0.35">
      <c r="A253" t="s">
        <v>179</v>
      </c>
      <c r="B253" t="s">
        <v>176</v>
      </c>
      <c r="C253" t="s">
        <v>206</v>
      </c>
      <c r="D253" t="s">
        <v>131</v>
      </c>
      <c r="E253" t="s">
        <v>150</v>
      </c>
      <c r="F253" t="s">
        <v>126</v>
      </c>
      <c r="G253">
        <v>5.72</v>
      </c>
      <c r="H253" s="38">
        <v>44589</v>
      </c>
      <c r="I253">
        <v>2212</v>
      </c>
      <c r="J253">
        <v>158</v>
      </c>
    </row>
    <row r="254" spans="1:10" x14ac:dyDescent="0.35">
      <c r="A254" t="s">
        <v>179</v>
      </c>
      <c r="B254" t="s">
        <v>176</v>
      </c>
      <c r="C254" t="s">
        <v>206</v>
      </c>
      <c r="D254" t="s">
        <v>131</v>
      </c>
      <c r="E254" t="s">
        <v>153</v>
      </c>
      <c r="F254" t="s">
        <v>126</v>
      </c>
      <c r="G254">
        <v>3.85</v>
      </c>
      <c r="H254" s="38">
        <v>44589</v>
      </c>
      <c r="I254">
        <v>1344</v>
      </c>
      <c r="J254">
        <v>62</v>
      </c>
    </row>
    <row r="255" spans="1:10" x14ac:dyDescent="0.35">
      <c r="A255" t="s">
        <v>183</v>
      </c>
      <c r="B255" t="s">
        <v>184</v>
      </c>
      <c r="C255" t="s">
        <v>206</v>
      </c>
      <c r="D255" t="s">
        <v>131</v>
      </c>
      <c r="E255" t="s">
        <v>154</v>
      </c>
      <c r="F255" t="s">
        <v>126</v>
      </c>
      <c r="G255">
        <v>2.76</v>
      </c>
      <c r="H255" s="38">
        <v>44197</v>
      </c>
      <c r="I255">
        <v>399</v>
      </c>
      <c r="J255">
        <v>70</v>
      </c>
    </row>
    <row r="256" spans="1:10" x14ac:dyDescent="0.35">
      <c r="A256" t="s">
        <v>183</v>
      </c>
      <c r="B256" t="s">
        <v>184</v>
      </c>
      <c r="C256" t="s">
        <v>206</v>
      </c>
      <c r="D256" t="s">
        <v>131</v>
      </c>
      <c r="E256" t="s">
        <v>140</v>
      </c>
      <c r="F256" t="s">
        <v>126</v>
      </c>
      <c r="G256">
        <v>10.51</v>
      </c>
      <c r="H256" s="38">
        <v>44197</v>
      </c>
      <c r="I256">
        <v>1981</v>
      </c>
      <c r="J256">
        <v>471</v>
      </c>
    </row>
    <row r="257" spans="1:10" x14ac:dyDescent="0.35">
      <c r="A257" t="s">
        <v>190</v>
      </c>
      <c r="B257" t="s">
        <v>184</v>
      </c>
      <c r="C257" t="s">
        <v>206</v>
      </c>
      <c r="D257" t="s">
        <v>131</v>
      </c>
      <c r="E257" t="s">
        <v>144</v>
      </c>
      <c r="F257" t="s">
        <v>126</v>
      </c>
      <c r="G257">
        <v>12.41</v>
      </c>
      <c r="H257" s="38">
        <v>44200</v>
      </c>
      <c r="I257">
        <v>5740</v>
      </c>
      <c r="J257">
        <v>109</v>
      </c>
    </row>
    <row r="258" spans="1:10" x14ac:dyDescent="0.35">
      <c r="A258" t="s">
        <v>187</v>
      </c>
      <c r="B258" t="s">
        <v>184</v>
      </c>
      <c r="C258" t="s">
        <v>206</v>
      </c>
      <c r="D258" t="s">
        <v>131</v>
      </c>
      <c r="E258" t="s">
        <v>148</v>
      </c>
      <c r="F258" t="s">
        <v>126</v>
      </c>
      <c r="G258">
        <v>4.74</v>
      </c>
      <c r="H258" s="38">
        <v>44200</v>
      </c>
      <c r="I258">
        <v>7819</v>
      </c>
      <c r="J258">
        <v>247</v>
      </c>
    </row>
    <row r="259" spans="1:10" x14ac:dyDescent="0.35">
      <c r="A259" t="s">
        <v>187</v>
      </c>
      <c r="B259" t="s">
        <v>184</v>
      </c>
      <c r="C259" t="s">
        <v>206</v>
      </c>
      <c r="D259" t="s">
        <v>131</v>
      </c>
      <c r="E259" t="s">
        <v>150</v>
      </c>
      <c r="F259" t="s">
        <v>126</v>
      </c>
      <c r="G259">
        <v>5.72</v>
      </c>
      <c r="H259" s="38">
        <v>44200</v>
      </c>
      <c r="I259">
        <v>3507</v>
      </c>
      <c r="J259">
        <v>74</v>
      </c>
    </row>
    <row r="260" spans="1:10" x14ac:dyDescent="0.35">
      <c r="A260" t="s">
        <v>189</v>
      </c>
      <c r="B260" t="s">
        <v>184</v>
      </c>
      <c r="C260" t="s">
        <v>206</v>
      </c>
      <c r="D260" t="s">
        <v>131</v>
      </c>
      <c r="E260" t="s">
        <v>153</v>
      </c>
      <c r="F260" t="s">
        <v>126</v>
      </c>
      <c r="G260">
        <v>3.85</v>
      </c>
      <c r="H260" s="38">
        <v>44202</v>
      </c>
      <c r="I260">
        <v>1799</v>
      </c>
      <c r="J260">
        <v>178</v>
      </c>
    </row>
    <row r="261" spans="1:10" x14ac:dyDescent="0.35">
      <c r="A261" t="s">
        <v>189</v>
      </c>
      <c r="B261" t="s">
        <v>184</v>
      </c>
      <c r="C261" t="s">
        <v>206</v>
      </c>
      <c r="D261" t="s">
        <v>131</v>
      </c>
      <c r="E261" t="s">
        <v>145</v>
      </c>
      <c r="F261" t="s">
        <v>126</v>
      </c>
      <c r="G261">
        <v>8.43</v>
      </c>
      <c r="H261" s="38">
        <v>44207</v>
      </c>
      <c r="I261">
        <v>5068</v>
      </c>
      <c r="J261">
        <v>227</v>
      </c>
    </row>
    <row r="262" spans="1:10" x14ac:dyDescent="0.35">
      <c r="A262" t="s">
        <v>190</v>
      </c>
      <c r="B262" t="s">
        <v>184</v>
      </c>
      <c r="C262" t="s">
        <v>206</v>
      </c>
      <c r="D262" t="s">
        <v>131</v>
      </c>
      <c r="E262" t="s">
        <v>148</v>
      </c>
      <c r="F262" t="s">
        <v>126</v>
      </c>
      <c r="G262">
        <v>4.74</v>
      </c>
      <c r="H262" s="38">
        <v>44215</v>
      </c>
      <c r="I262">
        <v>7763</v>
      </c>
      <c r="J262">
        <v>355</v>
      </c>
    </row>
    <row r="263" spans="1:10" x14ac:dyDescent="0.35">
      <c r="A263" t="s">
        <v>188</v>
      </c>
      <c r="B263" t="s">
        <v>184</v>
      </c>
      <c r="C263" t="s">
        <v>206</v>
      </c>
      <c r="D263" t="s">
        <v>131</v>
      </c>
      <c r="E263" t="s">
        <v>149</v>
      </c>
      <c r="F263" t="s">
        <v>126</v>
      </c>
      <c r="G263">
        <v>5.26</v>
      </c>
      <c r="H263" s="38">
        <v>44216</v>
      </c>
      <c r="I263">
        <v>819</v>
      </c>
      <c r="J263">
        <v>106</v>
      </c>
    </row>
    <row r="264" spans="1:10" x14ac:dyDescent="0.35">
      <c r="A264" t="s">
        <v>189</v>
      </c>
      <c r="B264" t="s">
        <v>184</v>
      </c>
      <c r="C264" t="s">
        <v>206</v>
      </c>
      <c r="D264" t="s">
        <v>131</v>
      </c>
      <c r="E264" t="s">
        <v>151</v>
      </c>
      <c r="F264" t="s">
        <v>126</v>
      </c>
      <c r="G264">
        <v>3.68</v>
      </c>
      <c r="H264" s="38">
        <v>44217</v>
      </c>
      <c r="I264">
        <v>4893</v>
      </c>
      <c r="J264">
        <v>840</v>
      </c>
    </row>
    <row r="265" spans="1:10" x14ac:dyDescent="0.35">
      <c r="A265" t="s">
        <v>183</v>
      </c>
      <c r="B265" t="s">
        <v>184</v>
      </c>
      <c r="C265" t="s">
        <v>206</v>
      </c>
      <c r="D265" t="s">
        <v>131</v>
      </c>
      <c r="E265" t="s">
        <v>145</v>
      </c>
      <c r="F265" t="s">
        <v>126</v>
      </c>
      <c r="G265">
        <v>8.43</v>
      </c>
      <c r="H265" s="38">
        <v>44217</v>
      </c>
      <c r="I265">
        <v>4277</v>
      </c>
      <c r="J265">
        <v>60</v>
      </c>
    </row>
    <row r="266" spans="1:10" x14ac:dyDescent="0.35">
      <c r="A266" t="s">
        <v>190</v>
      </c>
      <c r="B266" t="s">
        <v>184</v>
      </c>
      <c r="C266" t="s">
        <v>206</v>
      </c>
      <c r="D266" t="s">
        <v>131</v>
      </c>
      <c r="E266" t="s">
        <v>143</v>
      </c>
      <c r="F266" t="s">
        <v>126</v>
      </c>
      <c r="G266">
        <v>5.15</v>
      </c>
      <c r="H266" s="38">
        <v>44218</v>
      </c>
      <c r="I266">
        <v>5768</v>
      </c>
      <c r="J266">
        <v>98</v>
      </c>
    </row>
    <row r="267" spans="1:10" x14ac:dyDescent="0.35">
      <c r="A267" t="s">
        <v>189</v>
      </c>
      <c r="B267" t="s">
        <v>184</v>
      </c>
      <c r="C267" t="s">
        <v>206</v>
      </c>
      <c r="D267" t="s">
        <v>131</v>
      </c>
      <c r="E267" t="s">
        <v>143</v>
      </c>
      <c r="F267" t="s">
        <v>126</v>
      </c>
      <c r="G267">
        <v>5.15</v>
      </c>
      <c r="H267" s="38">
        <v>44221</v>
      </c>
      <c r="I267">
        <v>4739</v>
      </c>
      <c r="J267">
        <v>124</v>
      </c>
    </row>
    <row r="268" spans="1:10" x14ac:dyDescent="0.35">
      <c r="A268" t="s">
        <v>183</v>
      </c>
      <c r="B268" t="s">
        <v>184</v>
      </c>
      <c r="C268" t="s">
        <v>206</v>
      </c>
      <c r="D268" t="s">
        <v>131</v>
      </c>
      <c r="E268" t="s">
        <v>153</v>
      </c>
      <c r="F268" t="s">
        <v>126</v>
      </c>
      <c r="G268">
        <v>3.85</v>
      </c>
      <c r="H268" s="38">
        <v>44564</v>
      </c>
      <c r="I268">
        <v>4536</v>
      </c>
      <c r="J268">
        <v>207</v>
      </c>
    </row>
    <row r="269" spans="1:10" x14ac:dyDescent="0.35">
      <c r="A269" t="s">
        <v>189</v>
      </c>
      <c r="B269" t="s">
        <v>184</v>
      </c>
      <c r="C269" t="s">
        <v>206</v>
      </c>
      <c r="D269" t="s">
        <v>131</v>
      </c>
      <c r="E269" t="s">
        <v>145</v>
      </c>
      <c r="F269" t="s">
        <v>126</v>
      </c>
      <c r="G269">
        <v>8.43</v>
      </c>
      <c r="H269" s="38">
        <v>44565</v>
      </c>
      <c r="I269">
        <v>7980</v>
      </c>
      <c r="J269">
        <v>470</v>
      </c>
    </row>
    <row r="270" spans="1:10" x14ac:dyDescent="0.35">
      <c r="A270" t="s">
        <v>189</v>
      </c>
      <c r="B270" t="s">
        <v>184</v>
      </c>
      <c r="C270" t="s">
        <v>206</v>
      </c>
      <c r="D270" t="s">
        <v>131</v>
      </c>
      <c r="E270" t="s">
        <v>141</v>
      </c>
      <c r="F270" t="s">
        <v>126</v>
      </c>
      <c r="G270">
        <v>7.73</v>
      </c>
      <c r="H270" s="38">
        <v>44565</v>
      </c>
      <c r="I270">
        <v>5145</v>
      </c>
      <c r="J270">
        <v>224</v>
      </c>
    </row>
    <row r="271" spans="1:10" x14ac:dyDescent="0.35">
      <c r="A271" t="s">
        <v>188</v>
      </c>
      <c r="B271" t="s">
        <v>184</v>
      </c>
      <c r="C271" t="s">
        <v>206</v>
      </c>
      <c r="D271" t="s">
        <v>131</v>
      </c>
      <c r="E271" t="s">
        <v>141</v>
      </c>
      <c r="F271" t="s">
        <v>126</v>
      </c>
      <c r="G271">
        <v>7.73</v>
      </c>
      <c r="H271" s="38">
        <v>44566</v>
      </c>
      <c r="I271">
        <v>5649</v>
      </c>
      <c r="J271">
        <v>246</v>
      </c>
    </row>
    <row r="272" spans="1:10" x14ac:dyDescent="0.35">
      <c r="A272" t="s">
        <v>186</v>
      </c>
      <c r="B272" t="s">
        <v>184</v>
      </c>
      <c r="C272" t="s">
        <v>206</v>
      </c>
      <c r="D272" t="s">
        <v>131</v>
      </c>
      <c r="E272" t="s">
        <v>140</v>
      </c>
      <c r="F272" t="s">
        <v>126</v>
      </c>
      <c r="G272">
        <v>10.51</v>
      </c>
      <c r="H272" s="38">
        <v>44567</v>
      </c>
      <c r="I272">
        <v>8281</v>
      </c>
      <c r="J272">
        <v>415</v>
      </c>
    </row>
    <row r="273" spans="1:10" x14ac:dyDescent="0.35">
      <c r="A273" t="s">
        <v>185</v>
      </c>
      <c r="B273" t="s">
        <v>184</v>
      </c>
      <c r="C273" t="s">
        <v>206</v>
      </c>
      <c r="D273" t="s">
        <v>131</v>
      </c>
      <c r="E273" t="s">
        <v>140</v>
      </c>
      <c r="F273" t="s">
        <v>126</v>
      </c>
      <c r="G273">
        <v>10.51</v>
      </c>
      <c r="H273" s="38">
        <v>44571</v>
      </c>
      <c r="I273">
        <v>6755</v>
      </c>
      <c r="J273">
        <v>356</v>
      </c>
    </row>
    <row r="274" spans="1:10" x14ac:dyDescent="0.35">
      <c r="A274" t="s">
        <v>190</v>
      </c>
      <c r="B274" t="s">
        <v>184</v>
      </c>
      <c r="C274" t="s">
        <v>206</v>
      </c>
      <c r="D274" t="s">
        <v>131</v>
      </c>
      <c r="E274" t="s">
        <v>154</v>
      </c>
      <c r="F274" t="s">
        <v>126</v>
      </c>
      <c r="G274">
        <v>2.76</v>
      </c>
      <c r="H274" s="38">
        <v>44572</v>
      </c>
      <c r="I274">
        <v>6083</v>
      </c>
      <c r="J274">
        <v>770</v>
      </c>
    </row>
    <row r="275" spans="1:10" x14ac:dyDescent="0.35">
      <c r="A275" t="s">
        <v>190</v>
      </c>
      <c r="B275" t="s">
        <v>184</v>
      </c>
      <c r="C275" t="s">
        <v>206</v>
      </c>
      <c r="D275" t="s">
        <v>131</v>
      </c>
      <c r="E275" t="s">
        <v>150</v>
      </c>
      <c r="F275" t="s">
        <v>126</v>
      </c>
      <c r="G275">
        <v>5.72</v>
      </c>
      <c r="H275" s="38">
        <v>44572</v>
      </c>
      <c r="I275">
        <v>11305</v>
      </c>
      <c r="J275">
        <v>910</v>
      </c>
    </row>
    <row r="276" spans="1:10" x14ac:dyDescent="0.35">
      <c r="A276" t="s">
        <v>186</v>
      </c>
      <c r="B276" t="s">
        <v>184</v>
      </c>
      <c r="C276" t="s">
        <v>206</v>
      </c>
      <c r="D276" t="s">
        <v>131</v>
      </c>
      <c r="E276" t="s">
        <v>154</v>
      </c>
      <c r="F276" t="s">
        <v>126</v>
      </c>
      <c r="G276">
        <v>2.76</v>
      </c>
      <c r="H276" s="38">
        <v>44573</v>
      </c>
      <c r="I276">
        <v>1722</v>
      </c>
      <c r="J276">
        <v>246</v>
      </c>
    </row>
    <row r="277" spans="1:10" x14ac:dyDescent="0.35">
      <c r="A277" t="s">
        <v>187</v>
      </c>
      <c r="B277" t="s">
        <v>184</v>
      </c>
      <c r="C277" t="s">
        <v>206</v>
      </c>
      <c r="D277" t="s">
        <v>131</v>
      </c>
      <c r="E277" t="s">
        <v>153</v>
      </c>
      <c r="F277" t="s">
        <v>126</v>
      </c>
      <c r="G277">
        <v>3.85</v>
      </c>
      <c r="H277" s="38">
        <v>44574</v>
      </c>
      <c r="I277">
        <v>5754</v>
      </c>
      <c r="J277">
        <v>288</v>
      </c>
    </row>
    <row r="278" spans="1:10" x14ac:dyDescent="0.35">
      <c r="A278" t="s">
        <v>187</v>
      </c>
      <c r="B278" t="s">
        <v>184</v>
      </c>
      <c r="C278" t="s">
        <v>206</v>
      </c>
      <c r="D278" t="s">
        <v>131</v>
      </c>
      <c r="E278" t="s">
        <v>151</v>
      </c>
      <c r="F278" t="s">
        <v>126</v>
      </c>
      <c r="G278">
        <v>3.68</v>
      </c>
      <c r="H278" s="38">
        <v>44578</v>
      </c>
      <c r="I278">
        <v>4158</v>
      </c>
      <c r="J278">
        <v>208</v>
      </c>
    </row>
    <row r="279" spans="1:10" x14ac:dyDescent="0.35">
      <c r="A279" t="s">
        <v>188</v>
      </c>
      <c r="B279" t="s">
        <v>184</v>
      </c>
      <c r="C279" t="s">
        <v>206</v>
      </c>
      <c r="D279" t="s">
        <v>131</v>
      </c>
      <c r="E279" t="s">
        <v>145</v>
      </c>
      <c r="F279" t="s">
        <v>126</v>
      </c>
      <c r="G279">
        <v>8.43</v>
      </c>
      <c r="H279" s="38">
        <v>44578</v>
      </c>
      <c r="I279">
        <v>9051</v>
      </c>
      <c r="J279">
        <v>604</v>
      </c>
    </row>
    <row r="280" spans="1:10" x14ac:dyDescent="0.35">
      <c r="A280" t="s">
        <v>187</v>
      </c>
      <c r="B280" t="s">
        <v>184</v>
      </c>
      <c r="C280" t="s">
        <v>206</v>
      </c>
      <c r="D280" t="s">
        <v>131</v>
      </c>
      <c r="E280" t="s">
        <v>145</v>
      </c>
      <c r="F280" t="s">
        <v>126</v>
      </c>
      <c r="G280">
        <v>8.43</v>
      </c>
      <c r="H280" s="38">
        <v>44578</v>
      </c>
      <c r="I280">
        <v>21</v>
      </c>
      <c r="J280">
        <v>2</v>
      </c>
    </row>
    <row r="281" spans="1:10" x14ac:dyDescent="0.35">
      <c r="A281" t="s">
        <v>189</v>
      </c>
      <c r="B281" t="s">
        <v>184</v>
      </c>
      <c r="C281" t="s">
        <v>206</v>
      </c>
      <c r="D281" t="s">
        <v>131</v>
      </c>
      <c r="E281" t="s">
        <v>150</v>
      </c>
      <c r="F281" t="s">
        <v>126</v>
      </c>
      <c r="G281">
        <v>5.72</v>
      </c>
      <c r="H281" s="38">
        <v>44580</v>
      </c>
      <c r="I281">
        <v>2933</v>
      </c>
      <c r="J281">
        <v>210</v>
      </c>
    </row>
    <row r="282" spans="1:10" x14ac:dyDescent="0.35">
      <c r="A282" t="s">
        <v>188</v>
      </c>
      <c r="B282" t="s">
        <v>184</v>
      </c>
      <c r="C282" t="s">
        <v>206</v>
      </c>
      <c r="D282" t="s">
        <v>131</v>
      </c>
      <c r="E282" t="s">
        <v>151</v>
      </c>
      <c r="F282" t="s">
        <v>126</v>
      </c>
      <c r="G282">
        <v>3.68</v>
      </c>
      <c r="H282" s="38">
        <v>44580</v>
      </c>
      <c r="I282">
        <v>7217</v>
      </c>
      <c r="J282">
        <v>401</v>
      </c>
    </row>
    <row r="283" spans="1:10" x14ac:dyDescent="0.35">
      <c r="A283" t="s">
        <v>190</v>
      </c>
      <c r="B283" t="s">
        <v>184</v>
      </c>
      <c r="C283" t="s">
        <v>206</v>
      </c>
      <c r="D283" t="s">
        <v>131</v>
      </c>
      <c r="E283" t="s">
        <v>151</v>
      </c>
      <c r="F283" t="s">
        <v>126</v>
      </c>
      <c r="G283">
        <v>3.68</v>
      </c>
      <c r="H283" s="38">
        <v>44587</v>
      </c>
      <c r="I283">
        <v>11683</v>
      </c>
      <c r="J283">
        <v>650</v>
      </c>
    </row>
    <row r="284" spans="1:10" x14ac:dyDescent="0.35">
      <c r="A284" t="s">
        <v>185</v>
      </c>
      <c r="B284" t="s">
        <v>184</v>
      </c>
      <c r="C284" t="s">
        <v>206</v>
      </c>
      <c r="D284" t="s">
        <v>131</v>
      </c>
      <c r="E284" t="s">
        <v>153</v>
      </c>
      <c r="F284" t="s">
        <v>126</v>
      </c>
      <c r="G284">
        <v>3.85</v>
      </c>
      <c r="H284" s="38">
        <v>44587</v>
      </c>
      <c r="I284">
        <v>1687</v>
      </c>
      <c r="J284">
        <v>77</v>
      </c>
    </row>
    <row r="285" spans="1:10" x14ac:dyDescent="0.35">
      <c r="A285" t="s">
        <v>190</v>
      </c>
      <c r="B285" t="s">
        <v>184</v>
      </c>
      <c r="C285" t="s">
        <v>206</v>
      </c>
      <c r="D285" t="s">
        <v>131</v>
      </c>
      <c r="E285" t="s">
        <v>141</v>
      </c>
      <c r="F285" t="s">
        <v>126</v>
      </c>
      <c r="G285">
        <v>7.73</v>
      </c>
      <c r="H285" s="38">
        <v>44588</v>
      </c>
      <c r="I285">
        <v>1267</v>
      </c>
      <c r="J285">
        <v>53</v>
      </c>
    </row>
    <row r="286" spans="1:10" x14ac:dyDescent="0.35">
      <c r="A286" t="s">
        <v>187</v>
      </c>
      <c r="B286" t="s">
        <v>184</v>
      </c>
      <c r="C286" t="s">
        <v>206</v>
      </c>
      <c r="D286" t="s">
        <v>131</v>
      </c>
      <c r="E286" t="s">
        <v>149</v>
      </c>
      <c r="F286" t="s">
        <v>126</v>
      </c>
      <c r="G286">
        <v>5.26</v>
      </c>
      <c r="H286" s="38">
        <v>44589</v>
      </c>
      <c r="I286">
        <v>20048</v>
      </c>
      <c r="J286">
        <v>1190</v>
      </c>
    </row>
    <row r="287" spans="1:10" x14ac:dyDescent="0.35">
      <c r="A287" t="s">
        <v>188</v>
      </c>
      <c r="B287" t="s">
        <v>184</v>
      </c>
      <c r="C287" t="s">
        <v>206</v>
      </c>
      <c r="D287" t="s">
        <v>131</v>
      </c>
      <c r="E287" t="s">
        <v>140</v>
      </c>
      <c r="F287" t="s">
        <v>126</v>
      </c>
      <c r="G287">
        <v>10.51</v>
      </c>
      <c r="H287" s="38">
        <v>44589</v>
      </c>
      <c r="I287">
        <v>6748</v>
      </c>
      <c r="J287">
        <v>338</v>
      </c>
    </row>
    <row r="288" spans="1:10" x14ac:dyDescent="0.35">
      <c r="A288" t="s">
        <v>188</v>
      </c>
      <c r="B288" t="s">
        <v>184</v>
      </c>
      <c r="C288" t="s">
        <v>206</v>
      </c>
      <c r="D288" t="s">
        <v>131</v>
      </c>
      <c r="E288" t="s">
        <v>150</v>
      </c>
      <c r="F288" t="s">
        <v>126</v>
      </c>
      <c r="G288">
        <v>5.72</v>
      </c>
      <c r="H288" s="38">
        <v>44589</v>
      </c>
      <c r="I288">
        <v>12334</v>
      </c>
      <c r="J288">
        <v>980</v>
      </c>
    </row>
    <row r="289" spans="1:10" x14ac:dyDescent="0.35">
      <c r="A289" t="s">
        <v>197</v>
      </c>
      <c r="B289" t="s">
        <v>192</v>
      </c>
      <c r="C289" t="s">
        <v>206</v>
      </c>
      <c r="D289" t="s">
        <v>131</v>
      </c>
      <c r="E289" t="s">
        <v>150</v>
      </c>
      <c r="F289" t="s">
        <v>126</v>
      </c>
      <c r="G289">
        <v>5.72</v>
      </c>
      <c r="H289" s="38">
        <v>44197</v>
      </c>
      <c r="I289">
        <v>14</v>
      </c>
      <c r="J289">
        <v>1</v>
      </c>
    </row>
    <row r="290" spans="1:10" x14ac:dyDescent="0.35">
      <c r="A290" t="s">
        <v>196</v>
      </c>
      <c r="B290" t="s">
        <v>192</v>
      </c>
      <c r="C290" t="s">
        <v>206</v>
      </c>
      <c r="D290" t="s">
        <v>131</v>
      </c>
      <c r="E290" t="s">
        <v>153</v>
      </c>
      <c r="F290" t="s">
        <v>126</v>
      </c>
      <c r="G290">
        <v>3.85</v>
      </c>
      <c r="H290" s="38">
        <v>44197</v>
      </c>
      <c r="I290">
        <v>4760</v>
      </c>
      <c r="J290">
        <v>196</v>
      </c>
    </row>
    <row r="291" spans="1:10" x14ac:dyDescent="0.35">
      <c r="A291" t="s">
        <v>195</v>
      </c>
      <c r="B291" t="s">
        <v>192</v>
      </c>
      <c r="C291" t="s">
        <v>206</v>
      </c>
      <c r="D291" t="s">
        <v>131</v>
      </c>
      <c r="E291" t="s">
        <v>141</v>
      </c>
      <c r="F291" t="s">
        <v>126</v>
      </c>
      <c r="G291">
        <v>7.73</v>
      </c>
      <c r="H291" s="38">
        <v>44202</v>
      </c>
      <c r="I291">
        <v>5810</v>
      </c>
      <c r="J291">
        <v>356</v>
      </c>
    </row>
    <row r="292" spans="1:10" x14ac:dyDescent="0.35">
      <c r="A292" t="s">
        <v>191</v>
      </c>
      <c r="B292" t="s">
        <v>192</v>
      </c>
      <c r="C292" t="s">
        <v>206</v>
      </c>
      <c r="D292" t="s">
        <v>131</v>
      </c>
      <c r="E292" t="s">
        <v>148</v>
      </c>
      <c r="F292" t="s">
        <v>126</v>
      </c>
      <c r="G292">
        <v>4.74</v>
      </c>
      <c r="H292" s="38">
        <v>44207</v>
      </c>
      <c r="I292">
        <v>9793</v>
      </c>
      <c r="J292">
        <v>106</v>
      </c>
    </row>
    <row r="293" spans="1:10" x14ac:dyDescent="0.35">
      <c r="A293" t="s">
        <v>194</v>
      </c>
      <c r="B293" t="s">
        <v>192</v>
      </c>
      <c r="C293" t="s">
        <v>206</v>
      </c>
      <c r="D293" t="s">
        <v>131</v>
      </c>
      <c r="E293" t="s">
        <v>144</v>
      </c>
      <c r="F293" t="s">
        <v>126</v>
      </c>
      <c r="G293">
        <v>12.41</v>
      </c>
      <c r="H293" s="38">
        <v>44208</v>
      </c>
      <c r="I293">
        <v>63</v>
      </c>
      <c r="J293">
        <v>263</v>
      </c>
    </row>
    <row r="294" spans="1:10" x14ac:dyDescent="0.35">
      <c r="A294" t="s">
        <v>194</v>
      </c>
      <c r="B294" t="s">
        <v>192</v>
      </c>
      <c r="C294" t="s">
        <v>206</v>
      </c>
      <c r="D294" t="s">
        <v>131</v>
      </c>
      <c r="E294" t="s">
        <v>148</v>
      </c>
      <c r="F294" t="s">
        <v>126</v>
      </c>
      <c r="G294">
        <v>4.74</v>
      </c>
      <c r="H294" s="38">
        <v>44208</v>
      </c>
      <c r="I294">
        <v>2954</v>
      </c>
      <c r="J294">
        <v>137</v>
      </c>
    </row>
    <row r="295" spans="1:10" x14ac:dyDescent="0.35">
      <c r="A295" t="s">
        <v>193</v>
      </c>
      <c r="B295" t="s">
        <v>192</v>
      </c>
      <c r="C295" t="s">
        <v>206</v>
      </c>
      <c r="D295" t="s">
        <v>131</v>
      </c>
      <c r="E295" t="s">
        <v>140</v>
      </c>
      <c r="F295" t="s">
        <v>126</v>
      </c>
      <c r="G295">
        <v>10.51</v>
      </c>
      <c r="H295" s="38">
        <v>44215</v>
      </c>
      <c r="I295">
        <v>693</v>
      </c>
      <c r="J295">
        <v>85</v>
      </c>
    </row>
    <row r="296" spans="1:10" x14ac:dyDescent="0.35">
      <c r="A296" t="s">
        <v>197</v>
      </c>
      <c r="B296" t="s">
        <v>192</v>
      </c>
      <c r="C296" t="s">
        <v>206</v>
      </c>
      <c r="D296" t="s">
        <v>131</v>
      </c>
      <c r="E296" t="s">
        <v>141</v>
      </c>
      <c r="F296" t="s">
        <v>126</v>
      </c>
      <c r="G296">
        <v>7.73</v>
      </c>
      <c r="H296" s="38">
        <v>44217</v>
      </c>
      <c r="I296">
        <v>10675</v>
      </c>
      <c r="J296">
        <v>184</v>
      </c>
    </row>
    <row r="297" spans="1:10" x14ac:dyDescent="0.35">
      <c r="A297" t="s">
        <v>191</v>
      </c>
      <c r="B297" t="s">
        <v>192</v>
      </c>
      <c r="C297" t="s">
        <v>206</v>
      </c>
      <c r="D297" t="s">
        <v>131</v>
      </c>
      <c r="E297" t="s">
        <v>149</v>
      </c>
      <c r="F297" t="s">
        <v>126</v>
      </c>
      <c r="G297">
        <v>5.26</v>
      </c>
      <c r="H297" s="38">
        <v>44218</v>
      </c>
      <c r="I297">
        <v>3108</v>
      </c>
      <c r="J297">
        <v>700</v>
      </c>
    </row>
    <row r="298" spans="1:10" x14ac:dyDescent="0.35">
      <c r="A298" t="s">
        <v>191</v>
      </c>
      <c r="B298" t="s">
        <v>192</v>
      </c>
      <c r="C298" t="s">
        <v>206</v>
      </c>
      <c r="D298" t="s">
        <v>131</v>
      </c>
      <c r="E298" t="s">
        <v>143</v>
      </c>
      <c r="F298" t="s">
        <v>126</v>
      </c>
      <c r="G298">
        <v>5.15</v>
      </c>
      <c r="H298" s="38">
        <v>44218</v>
      </c>
      <c r="I298">
        <v>3661</v>
      </c>
      <c r="J298">
        <v>228</v>
      </c>
    </row>
    <row r="299" spans="1:10" x14ac:dyDescent="0.35">
      <c r="A299" t="s">
        <v>194</v>
      </c>
      <c r="B299" t="s">
        <v>192</v>
      </c>
      <c r="C299" t="s">
        <v>206</v>
      </c>
      <c r="D299" t="s">
        <v>131</v>
      </c>
      <c r="E299" t="s">
        <v>150</v>
      </c>
      <c r="F299" t="s">
        <v>126</v>
      </c>
      <c r="G299">
        <v>5.72</v>
      </c>
      <c r="H299" s="38">
        <v>44225</v>
      </c>
      <c r="I299">
        <v>5383</v>
      </c>
      <c r="J299">
        <v>49</v>
      </c>
    </row>
    <row r="300" spans="1:10" x14ac:dyDescent="0.35">
      <c r="A300" t="s">
        <v>193</v>
      </c>
      <c r="B300" t="s">
        <v>192</v>
      </c>
      <c r="C300" t="s">
        <v>206</v>
      </c>
      <c r="D300" t="s">
        <v>131</v>
      </c>
      <c r="E300" t="s">
        <v>150</v>
      </c>
      <c r="F300" t="s">
        <v>126</v>
      </c>
      <c r="G300">
        <v>5.72</v>
      </c>
      <c r="H300" s="38">
        <v>44564</v>
      </c>
      <c r="I300">
        <v>6153</v>
      </c>
      <c r="J300">
        <v>513</v>
      </c>
    </row>
    <row r="301" spans="1:10" x14ac:dyDescent="0.35">
      <c r="A301" t="s">
        <v>194</v>
      </c>
      <c r="B301" t="s">
        <v>192</v>
      </c>
      <c r="C301" t="s">
        <v>206</v>
      </c>
      <c r="D301" t="s">
        <v>131</v>
      </c>
      <c r="E301" t="s">
        <v>154</v>
      </c>
      <c r="F301" t="s">
        <v>126</v>
      </c>
      <c r="G301">
        <v>2.76</v>
      </c>
      <c r="H301" s="38">
        <v>44565</v>
      </c>
      <c r="I301">
        <v>6692</v>
      </c>
      <c r="J301">
        <v>840</v>
      </c>
    </row>
    <row r="302" spans="1:10" x14ac:dyDescent="0.35">
      <c r="A302" t="s">
        <v>191</v>
      </c>
      <c r="B302" t="s">
        <v>192</v>
      </c>
      <c r="C302" t="s">
        <v>206</v>
      </c>
      <c r="D302" t="s">
        <v>131</v>
      </c>
      <c r="E302" t="s">
        <v>150</v>
      </c>
      <c r="F302" t="s">
        <v>126</v>
      </c>
      <c r="G302">
        <v>5.72</v>
      </c>
      <c r="H302" s="38">
        <v>44566</v>
      </c>
      <c r="I302">
        <v>3311</v>
      </c>
      <c r="J302">
        <v>276</v>
      </c>
    </row>
    <row r="303" spans="1:10" x14ac:dyDescent="0.35">
      <c r="A303" t="s">
        <v>194</v>
      </c>
      <c r="B303" t="s">
        <v>192</v>
      </c>
      <c r="C303" t="s">
        <v>206</v>
      </c>
      <c r="D303" t="s">
        <v>131</v>
      </c>
      <c r="E303" t="s">
        <v>151</v>
      </c>
      <c r="F303" t="s">
        <v>126</v>
      </c>
      <c r="G303">
        <v>3.68</v>
      </c>
      <c r="H303" s="38">
        <v>44567</v>
      </c>
      <c r="I303">
        <v>7700</v>
      </c>
      <c r="J303">
        <v>406</v>
      </c>
    </row>
    <row r="304" spans="1:10" x14ac:dyDescent="0.35">
      <c r="A304" t="s">
        <v>195</v>
      </c>
      <c r="B304" t="s">
        <v>192</v>
      </c>
      <c r="C304" t="s">
        <v>206</v>
      </c>
      <c r="D304" t="s">
        <v>131</v>
      </c>
      <c r="E304" t="s">
        <v>151</v>
      </c>
      <c r="F304" t="s">
        <v>126</v>
      </c>
      <c r="G304">
        <v>3.68</v>
      </c>
      <c r="H304" s="38">
        <v>44571</v>
      </c>
      <c r="I304">
        <v>2807</v>
      </c>
      <c r="J304">
        <v>141</v>
      </c>
    </row>
    <row r="305" spans="1:10" x14ac:dyDescent="0.35">
      <c r="A305" t="s">
        <v>196</v>
      </c>
      <c r="B305" t="s">
        <v>192</v>
      </c>
      <c r="C305" t="s">
        <v>206</v>
      </c>
      <c r="D305" t="s">
        <v>131</v>
      </c>
      <c r="E305" t="s">
        <v>154</v>
      </c>
      <c r="F305" t="s">
        <v>126</v>
      </c>
      <c r="G305">
        <v>2.76</v>
      </c>
      <c r="H305" s="38">
        <v>44571</v>
      </c>
      <c r="I305">
        <v>2856</v>
      </c>
      <c r="J305">
        <v>476</v>
      </c>
    </row>
    <row r="306" spans="1:10" x14ac:dyDescent="0.35">
      <c r="A306" t="s">
        <v>194</v>
      </c>
      <c r="B306" t="s">
        <v>192</v>
      </c>
      <c r="C306" t="s">
        <v>206</v>
      </c>
      <c r="D306" t="s">
        <v>131</v>
      </c>
      <c r="E306" t="s">
        <v>141</v>
      </c>
      <c r="F306" t="s">
        <v>126</v>
      </c>
      <c r="G306">
        <v>7.73</v>
      </c>
      <c r="H306" s="38">
        <v>44571</v>
      </c>
      <c r="I306">
        <v>2310</v>
      </c>
      <c r="J306">
        <v>101</v>
      </c>
    </row>
    <row r="307" spans="1:10" x14ac:dyDescent="0.35">
      <c r="A307" t="s">
        <v>191</v>
      </c>
      <c r="B307" t="s">
        <v>192</v>
      </c>
      <c r="C307" t="s">
        <v>206</v>
      </c>
      <c r="D307" t="s">
        <v>131</v>
      </c>
      <c r="E307" t="s">
        <v>154</v>
      </c>
      <c r="F307" t="s">
        <v>126</v>
      </c>
      <c r="G307">
        <v>2.76</v>
      </c>
      <c r="H307" s="38">
        <v>44587</v>
      </c>
      <c r="I307">
        <v>1596</v>
      </c>
      <c r="J307">
        <v>266</v>
      </c>
    </row>
    <row r="308" spans="1:10" x14ac:dyDescent="0.35">
      <c r="A308" t="s">
        <v>193</v>
      </c>
      <c r="B308" t="s">
        <v>192</v>
      </c>
      <c r="C308" t="s">
        <v>206</v>
      </c>
      <c r="D308" t="s">
        <v>131</v>
      </c>
      <c r="E308" t="s">
        <v>151</v>
      </c>
      <c r="F308" t="s">
        <v>126</v>
      </c>
      <c r="G308">
        <v>3.68</v>
      </c>
      <c r="H308" s="38">
        <v>44587</v>
      </c>
      <c r="I308">
        <v>4319</v>
      </c>
      <c r="J308">
        <v>216</v>
      </c>
    </row>
    <row r="309" spans="1:10" x14ac:dyDescent="0.35">
      <c r="A309" t="s">
        <v>193</v>
      </c>
      <c r="B309" t="s">
        <v>192</v>
      </c>
      <c r="C309" t="s">
        <v>206</v>
      </c>
      <c r="D309" t="s">
        <v>131</v>
      </c>
      <c r="E309" t="s">
        <v>149</v>
      </c>
      <c r="F309" t="s">
        <v>126</v>
      </c>
      <c r="G309">
        <v>5.26</v>
      </c>
      <c r="H309" s="38">
        <v>44589</v>
      </c>
      <c r="I309">
        <v>8078</v>
      </c>
      <c r="J309">
        <v>539</v>
      </c>
    </row>
    <row r="310" spans="1:10" x14ac:dyDescent="0.35">
      <c r="A310" t="s">
        <v>191</v>
      </c>
      <c r="B310" t="s">
        <v>192</v>
      </c>
      <c r="C310" t="s">
        <v>206</v>
      </c>
      <c r="D310" t="s">
        <v>131</v>
      </c>
      <c r="E310" t="s">
        <v>153</v>
      </c>
      <c r="F310" t="s">
        <v>126</v>
      </c>
      <c r="G310">
        <v>3.85</v>
      </c>
      <c r="H310" s="38">
        <v>44589</v>
      </c>
      <c r="I310">
        <v>16135</v>
      </c>
      <c r="J310">
        <v>840</v>
      </c>
    </row>
    <row r="311" spans="1:10" x14ac:dyDescent="0.35">
      <c r="A311" t="s">
        <v>201</v>
      </c>
      <c r="B311" t="s">
        <v>199</v>
      </c>
      <c r="C311" t="s">
        <v>206</v>
      </c>
      <c r="D311" t="s">
        <v>131</v>
      </c>
      <c r="E311" t="s">
        <v>150</v>
      </c>
      <c r="F311" t="s">
        <v>126</v>
      </c>
      <c r="G311">
        <v>5.72</v>
      </c>
      <c r="H311" s="38">
        <v>44566</v>
      </c>
      <c r="I311">
        <v>49</v>
      </c>
      <c r="J311">
        <v>4</v>
      </c>
    </row>
    <row r="312" spans="1:10" x14ac:dyDescent="0.35">
      <c r="A312" t="s">
        <v>200</v>
      </c>
      <c r="B312" t="s">
        <v>199</v>
      </c>
      <c r="C312" t="s">
        <v>206</v>
      </c>
      <c r="D312" t="s">
        <v>131</v>
      </c>
      <c r="E312" t="s">
        <v>143</v>
      </c>
      <c r="F312" t="s">
        <v>126</v>
      </c>
      <c r="G312">
        <v>5.15</v>
      </c>
      <c r="H312" s="38">
        <v>44571</v>
      </c>
      <c r="I312">
        <v>6062</v>
      </c>
      <c r="J312">
        <v>379</v>
      </c>
    </row>
    <row r="313" spans="1:10" x14ac:dyDescent="0.35">
      <c r="A313" t="s">
        <v>203</v>
      </c>
      <c r="B313" t="s">
        <v>199</v>
      </c>
      <c r="C313" t="s">
        <v>206</v>
      </c>
      <c r="D313" t="s">
        <v>131</v>
      </c>
      <c r="E313" t="s">
        <v>145</v>
      </c>
      <c r="F313" t="s">
        <v>126</v>
      </c>
      <c r="G313">
        <v>8.43</v>
      </c>
      <c r="H313" s="38">
        <v>44571</v>
      </c>
      <c r="I313">
        <v>9044</v>
      </c>
      <c r="J313">
        <v>603</v>
      </c>
    </row>
    <row r="314" spans="1:10" x14ac:dyDescent="0.35">
      <c r="A314" t="s">
        <v>201</v>
      </c>
      <c r="B314" t="s">
        <v>199</v>
      </c>
      <c r="C314" t="s">
        <v>206</v>
      </c>
      <c r="D314" t="s">
        <v>131</v>
      </c>
      <c r="E314" t="s">
        <v>143</v>
      </c>
      <c r="F314" t="s">
        <v>126</v>
      </c>
      <c r="G314">
        <v>5.15</v>
      </c>
      <c r="H314" s="38">
        <v>44572</v>
      </c>
      <c r="I314">
        <v>3227</v>
      </c>
      <c r="J314">
        <v>216</v>
      </c>
    </row>
    <row r="315" spans="1:10" x14ac:dyDescent="0.35">
      <c r="A315" t="s">
        <v>202</v>
      </c>
      <c r="B315" t="s">
        <v>199</v>
      </c>
      <c r="C315" t="s">
        <v>206</v>
      </c>
      <c r="D315" t="s">
        <v>131</v>
      </c>
      <c r="E315" t="s">
        <v>145</v>
      </c>
      <c r="F315" t="s">
        <v>126</v>
      </c>
      <c r="G315">
        <v>8.43</v>
      </c>
      <c r="H315" s="38">
        <v>44572</v>
      </c>
      <c r="I315">
        <v>4487</v>
      </c>
      <c r="J315">
        <v>264</v>
      </c>
    </row>
    <row r="316" spans="1:10" x14ac:dyDescent="0.35">
      <c r="A316" t="s">
        <v>203</v>
      </c>
      <c r="B316" t="s">
        <v>199</v>
      </c>
      <c r="C316" t="s">
        <v>206</v>
      </c>
      <c r="D316" t="s">
        <v>131</v>
      </c>
      <c r="E316" t="s">
        <v>141</v>
      </c>
      <c r="F316" t="s">
        <v>126</v>
      </c>
      <c r="G316">
        <v>7.73</v>
      </c>
      <c r="H316" s="38">
        <v>44574</v>
      </c>
      <c r="I316">
        <v>4732</v>
      </c>
      <c r="J316">
        <v>216</v>
      </c>
    </row>
    <row r="317" spans="1:10" x14ac:dyDescent="0.35">
      <c r="A317" t="s">
        <v>198</v>
      </c>
      <c r="B317" t="s">
        <v>199</v>
      </c>
      <c r="C317" t="s">
        <v>206</v>
      </c>
      <c r="D317" t="s">
        <v>131</v>
      </c>
      <c r="E317" t="s">
        <v>148</v>
      </c>
      <c r="F317" t="s">
        <v>126</v>
      </c>
      <c r="G317">
        <v>4.74</v>
      </c>
      <c r="H317" s="38">
        <v>44578</v>
      </c>
      <c r="I317">
        <v>357</v>
      </c>
      <c r="J317">
        <v>24</v>
      </c>
    </row>
    <row r="318" spans="1:10" x14ac:dyDescent="0.35">
      <c r="A318" t="s">
        <v>201</v>
      </c>
      <c r="B318" t="s">
        <v>199</v>
      </c>
      <c r="C318" t="s">
        <v>206</v>
      </c>
      <c r="D318" t="s">
        <v>131</v>
      </c>
      <c r="E318" t="s">
        <v>144</v>
      </c>
      <c r="F318" t="s">
        <v>126</v>
      </c>
      <c r="G318">
        <v>12.41</v>
      </c>
      <c r="H318" s="38">
        <v>44578</v>
      </c>
      <c r="I318">
        <v>63</v>
      </c>
      <c r="J318">
        <v>3</v>
      </c>
    </row>
    <row r="319" spans="1:10" x14ac:dyDescent="0.35">
      <c r="A319" t="s">
        <v>202</v>
      </c>
      <c r="B319" t="s">
        <v>199</v>
      </c>
      <c r="C319" t="s">
        <v>206</v>
      </c>
      <c r="D319" t="s">
        <v>131</v>
      </c>
      <c r="E319" t="s">
        <v>141</v>
      </c>
      <c r="F319" t="s">
        <v>126</v>
      </c>
      <c r="G319">
        <v>7.73</v>
      </c>
      <c r="H319" s="38">
        <v>44578</v>
      </c>
      <c r="I319">
        <v>2688</v>
      </c>
      <c r="J319">
        <v>123</v>
      </c>
    </row>
    <row r="320" spans="1:10" x14ac:dyDescent="0.35">
      <c r="A320" t="s">
        <v>203</v>
      </c>
      <c r="B320" t="s">
        <v>199</v>
      </c>
      <c r="C320" t="s">
        <v>206</v>
      </c>
      <c r="D320" t="s">
        <v>131</v>
      </c>
      <c r="E320" t="s">
        <v>154</v>
      </c>
      <c r="F320" t="s">
        <v>126</v>
      </c>
      <c r="G320">
        <v>2.76</v>
      </c>
      <c r="H320" s="38">
        <v>44578</v>
      </c>
      <c r="I320">
        <v>3031</v>
      </c>
      <c r="J320">
        <v>433</v>
      </c>
    </row>
    <row r="321" spans="1:10" x14ac:dyDescent="0.35">
      <c r="A321" t="s">
        <v>203</v>
      </c>
      <c r="B321" t="s">
        <v>199</v>
      </c>
      <c r="C321" t="s">
        <v>206</v>
      </c>
      <c r="D321" t="s">
        <v>131</v>
      </c>
      <c r="E321" t="s">
        <v>143</v>
      </c>
      <c r="F321" t="s">
        <v>126</v>
      </c>
      <c r="G321">
        <v>5.15</v>
      </c>
      <c r="H321" s="38">
        <v>44578</v>
      </c>
      <c r="I321">
        <v>3332</v>
      </c>
      <c r="J321">
        <v>223</v>
      </c>
    </row>
    <row r="322" spans="1:10" x14ac:dyDescent="0.35">
      <c r="A322" t="s">
        <v>202</v>
      </c>
      <c r="B322" t="s">
        <v>199</v>
      </c>
      <c r="C322" t="s">
        <v>206</v>
      </c>
      <c r="D322" t="s">
        <v>131</v>
      </c>
      <c r="E322" t="s">
        <v>148</v>
      </c>
      <c r="F322" t="s">
        <v>126</v>
      </c>
      <c r="G322">
        <v>4.74</v>
      </c>
      <c r="H322" s="38">
        <v>44578</v>
      </c>
      <c r="I322">
        <v>7427</v>
      </c>
      <c r="J322">
        <v>531</v>
      </c>
    </row>
    <row r="323" spans="1:10" x14ac:dyDescent="0.35">
      <c r="A323" t="s">
        <v>198</v>
      </c>
      <c r="B323" t="s">
        <v>199</v>
      </c>
      <c r="C323" t="s">
        <v>206</v>
      </c>
      <c r="D323" t="s">
        <v>131</v>
      </c>
      <c r="E323" t="s">
        <v>153</v>
      </c>
      <c r="F323" t="s">
        <v>126</v>
      </c>
      <c r="G323">
        <v>3.85</v>
      </c>
      <c r="H323" s="38">
        <v>44578</v>
      </c>
      <c r="I323">
        <v>4564</v>
      </c>
      <c r="J323">
        <v>208</v>
      </c>
    </row>
    <row r="324" spans="1:10" x14ac:dyDescent="0.35">
      <c r="A324" t="s">
        <v>202</v>
      </c>
      <c r="B324" t="s">
        <v>199</v>
      </c>
      <c r="C324" t="s">
        <v>206</v>
      </c>
      <c r="D324" t="s">
        <v>131</v>
      </c>
      <c r="E324" t="s">
        <v>153</v>
      </c>
      <c r="F324" t="s">
        <v>126</v>
      </c>
      <c r="G324">
        <v>3.85</v>
      </c>
      <c r="H324" s="38">
        <v>44581</v>
      </c>
      <c r="I324">
        <v>10626</v>
      </c>
      <c r="J324">
        <v>532</v>
      </c>
    </row>
    <row r="325" spans="1:10" x14ac:dyDescent="0.35">
      <c r="A325" t="s">
        <v>198</v>
      </c>
      <c r="B325" t="s">
        <v>199</v>
      </c>
      <c r="C325" t="s">
        <v>206</v>
      </c>
      <c r="D325" t="s">
        <v>131</v>
      </c>
      <c r="E325" t="s">
        <v>151</v>
      </c>
      <c r="F325" t="s">
        <v>126</v>
      </c>
      <c r="G325">
        <v>3.68</v>
      </c>
      <c r="H325" s="38">
        <v>44586</v>
      </c>
      <c r="I325">
        <v>1967</v>
      </c>
      <c r="J325">
        <v>99</v>
      </c>
    </row>
    <row r="326" spans="1:10" x14ac:dyDescent="0.35">
      <c r="A326" t="s">
        <v>202</v>
      </c>
      <c r="B326" t="s">
        <v>199</v>
      </c>
      <c r="C326" t="s">
        <v>206</v>
      </c>
      <c r="D326" t="s">
        <v>131</v>
      </c>
      <c r="E326" t="s">
        <v>154</v>
      </c>
      <c r="F326" t="s">
        <v>126</v>
      </c>
      <c r="G326">
        <v>2.76</v>
      </c>
      <c r="H326" s="38">
        <v>44587</v>
      </c>
      <c r="I326">
        <v>9107</v>
      </c>
      <c r="J326">
        <v>1540</v>
      </c>
    </row>
    <row r="327" spans="1:10" x14ac:dyDescent="0.35">
      <c r="A327" t="s">
        <v>203</v>
      </c>
      <c r="B327" t="s">
        <v>199</v>
      </c>
      <c r="C327" t="s">
        <v>207</v>
      </c>
      <c r="D327" t="s">
        <v>133</v>
      </c>
      <c r="E327" t="s">
        <v>148</v>
      </c>
      <c r="F327" t="s">
        <v>126</v>
      </c>
      <c r="G327">
        <v>4.74</v>
      </c>
      <c r="H327" s="38">
        <v>44564</v>
      </c>
      <c r="I327">
        <v>13538</v>
      </c>
      <c r="J327">
        <v>910</v>
      </c>
    </row>
    <row r="328" spans="1:10" x14ac:dyDescent="0.35">
      <c r="A328" t="s">
        <v>203</v>
      </c>
      <c r="B328" t="s">
        <v>199</v>
      </c>
      <c r="C328" t="s">
        <v>207</v>
      </c>
      <c r="D328" t="s">
        <v>133</v>
      </c>
      <c r="E328" t="s">
        <v>143</v>
      </c>
      <c r="F328" t="s">
        <v>126</v>
      </c>
      <c r="G328">
        <v>5.15</v>
      </c>
      <c r="H328" s="38">
        <v>44564</v>
      </c>
      <c r="I328">
        <v>6139</v>
      </c>
      <c r="J328">
        <v>439</v>
      </c>
    </row>
    <row r="329" spans="1:10" x14ac:dyDescent="0.35">
      <c r="A329" t="s">
        <v>200</v>
      </c>
      <c r="B329" t="s">
        <v>199</v>
      </c>
      <c r="C329" t="s">
        <v>207</v>
      </c>
      <c r="D329" t="s">
        <v>133</v>
      </c>
      <c r="E329" t="s">
        <v>148</v>
      </c>
      <c r="F329" t="s">
        <v>126</v>
      </c>
      <c r="G329">
        <v>4.74</v>
      </c>
      <c r="H329" s="38">
        <v>44567</v>
      </c>
      <c r="I329">
        <v>5117</v>
      </c>
      <c r="J329">
        <v>342</v>
      </c>
    </row>
    <row r="330" spans="1:10" x14ac:dyDescent="0.35">
      <c r="A330" t="s">
        <v>202</v>
      </c>
      <c r="B330" t="s">
        <v>199</v>
      </c>
      <c r="C330" t="s">
        <v>207</v>
      </c>
      <c r="D330" t="s">
        <v>133</v>
      </c>
      <c r="E330" t="s">
        <v>140</v>
      </c>
      <c r="F330" t="s">
        <v>126</v>
      </c>
      <c r="G330">
        <v>10.51</v>
      </c>
      <c r="H330" s="38">
        <v>44567</v>
      </c>
      <c r="I330">
        <v>4403</v>
      </c>
      <c r="J330">
        <v>232</v>
      </c>
    </row>
    <row r="331" spans="1:10" x14ac:dyDescent="0.35">
      <c r="A331" t="s">
        <v>202</v>
      </c>
      <c r="B331" t="s">
        <v>199</v>
      </c>
      <c r="C331" t="s">
        <v>207</v>
      </c>
      <c r="D331" t="s">
        <v>133</v>
      </c>
      <c r="E331" t="s">
        <v>143</v>
      </c>
      <c r="F331" t="s">
        <v>126</v>
      </c>
      <c r="G331">
        <v>5.15</v>
      </c>
      <c r="H331" s="38">
        <v>44568</v>
      </c>
      <c r="I331">
        <v>4067</v>
      </c>
      <c r="J331">
        <v>255</v>
      </c>
    </row>
    <row r="332" spans="1:10" x14ac:dyDescent="0.35">
      <c r="A332" t="s">
        <v>200</v>
      </c>
      <c r="B332" t="s">
        <v>199</v>
      </c>
      <c r="C332" t="s">
        <v>207</v>
      </c>
      <c r="D332" t="s">
        <v>133</v>
      </c>
      <c r="E332" t="s">
        <v>143</v>
      </c>
      <c r="F332" t="s">
        <v>126</v>
      </c>
      <c r="G332">
        <v>5.15</v>
      </c>
      <c r="H332" s="38">
        <v>44568</v>
      </c>
      <c r="I332">
        <v>5467</v>
      </c>
      <c r="J332">
        <v>391</v>
      </c>
    </row>
    <row r="333" spans="1:10" x14ac:dyDescent="0.35">
      <c r="A333" t="s">
        <v>201</v>
      </c>
      <c r="B333" t="s">
        <v>199</v>
      </c>
      <c r="C333" t="s">
        <v>207</v>
      </c>
      <c r="D333" t="s">
        <v>133</v>
      </c>
      <c r="E333" t="s">
        <v>145</v>
      </c>
      <c r="F333" t="s">
        <v>126</v>
      </c>
      <c r="G333">
        <v>8.43</v>
      </c>
      <c r="H333" s="38">
        <v>44572</v>
      </c>
      <c r="I333">
        <v>2499</v>
      </c>
      <c r="J333">
        <v>147</v>
      </c>
    </row>
    <row r="334" spans="1:10" x14ac:dyDescent="0.35">
      <c r="A334" t="s">
        <v>200</v>
      </c>
      <c r="B334" t="s">
        <v>199</v>
      </c>
      <c r="C334" t="s">
        <v>207</v>
      </c>
      <c r="D334" t="s">
        <v>133</v>
      </c>
      <c r="E334" t="s">
        <v>141</v>
      </c>
      <c r="F334" t="s">
        <v>126</v>
      </c>
      <c r="G334">
        <v>7.73</v>
      </c>
      <c r="H334" s="38">
        <v>44574</v>
      </c>
      <c r="I334">
        <v>6370</v>
      </c>
      <c r="J334">
        <v>266</v>
      </c>
    </row>
    <row r="335" spans="1:10" x14ac:dyDescent="0.35">
      <c r="A335" t="s">
        <v>200</v>
      </c>
      <c r="B335" t="s">
        <v>199</v>
      </c>
      <c r="C335" t="s">
        <v>207</v>
      </c>
      <c r="D335" t="s">
        <v>133</v>
      </c>
      <c r="E335" t="s">
        <v>151</v>
      </c>
      <c r="F335" t="s">
        <v>126</v>
      </c>
      <c r="G335">
        <v>3.68</v>
      </c>
      <c r="H335" s="38">
        <v>44575</v>
      </c>
      <c r="I335">
        <v>2765</v>
      </c>
      <c r="J335">
        <v>139</v>
      </c>
    </row>
    <row r="336" spans="1:10" x14ac:dyDescent="0.35">
      <c r="A336" t="s">
        <v>203</v>
      </c>
      <c r="B336" t="s">
        <v>199</v>
      </c>
      <c r="C336" t="s">
        <v>207</v>
      </c>
      <c r="D336" t="s">
        <v>133</v>
      </c>
      <c r="E336" t="s">
        <v>151</v>
      </c>
      <c r="F336" t="s">
        <v>126</v>
      </c>
      <c r="G336">
        <v>3.68</v>
      </c>
      <c r="H336" s="38">
        <v>44578</v>
      </c>
      <c r="I336">
        <v>1785</v>
      </c>
      <c r="J336">
        <v>94</v>
      </c>
    </row>
    <row r="337" spans="1:10" x14ac:dyDescent="0.35">
      <c r="A337" t="s">
        <v>198</v>
      </c>
      <c r="B337" t="s">
        <v>199</v>
      </c>
      <c r="C337" t="s">
        <v>207</v>
      </c>
      <c r="D337" t="s">
        <v>133</v>
      </c>
      <c r="E337" t="s">
        <v>153</v>
      </c>
      <c r="F337" t="s">
        <v>126</v>
      </c>
      <c r="G337">
        <v>3.85</v>
      </c>
      <c r="H337" s="38">
        <v>44578</v>
      </c>
      <c r="I337">
        <v>4669</v>
      </c>
      <c r="J337">
        <v>234</v>
      </c>
    </row>
    <row r="338" spans="1:10" x14ac:dyDescent="0.35">
      <c r="A338" t="s">
        <v>198</v>
      </c>
      <c r="B338" t="s">
        <v>199</v>
      </c>
      <c r="C338" t="s">
        <v>207</v>
      </c>
      <c r="D338" t="s">
        <v>133</v>
      </c>
      <c r="E338" t="s">
        <v>149</v>
      </c>
      <c r="F338" t="s">
        <v>126</v>
      </c>
      <c r="G338">
        <v>5.26</v>
      </c>
      <c r="H338" s="38">
        <v>44581</v>
      </c>
      <c r="I338">
        <v>1904</v>
      </c>
      <c r="J338">
        <v>119</v>
      </c>
    </row>
    <row r="339" spans="1:10" x14ac:dyDescent="0.35">
      <c r="A339" t="s">
        <v>203</v>
      </c>
      <c r="B339" t="s">
        <v>199</v>
      </c>
      <c r="C339" t="s">
        <v>207</v>
      </c>
      <c r="D339" t="s">
        <v>133</v>
      </c>
      <c r="E339" t="s">
        <v>140</v>
      </c>
      <c r="F339" t="s">
        <v>126</v>
      </c>
      <c r="G339">
        <v>10.51</v>
      </c>
      <c r="H339" s="38">
        <v>44581</v>
      </c>
      <c r="I339">
        <v>1022</v>
      </c>
      <c r="J339">
        <v>57</v>
      </c>
    </row>
    <row r="340" spans="1:10" x14ac:dyDescent="0.35">
      <c r="A340" t="s">
        <v>200</v>
      </c>
      <c r="B340" t="s">
        <v>199</v>
      </c>
      <c r="C340" t="s">
        <v>207</v>
      </c>
      <c r="D340" t="s">
        <v>133</v>
      </c>
      <c r="E340" t="s">
        <v>153</v>
      </c>
      <c r="F340" t="s">
        <v>126</v>
      </c>
      <c r="G340">
        <v>3.85</v>
      </c>
      <c r="H340" s="38">
        <v>44587</v>
      </c>
      <c r="I340">
        <v>1127</v>
      </c>
      <c r="J340">
        <v>52</v>
      </c>
    </row>
    <row r="341" spans="1:10" x14ac:dyDescent="0.35">
      <c r="A341" t="s">
        <v>201</v>
      </c>
      <c r="B341" t="s">
        <v>199</v>
      </c>
      <c r="C341" t="s">
        <v>207</v>
      </c>
      <c r="D341" t="s">
        <v>133</v>
      </c>
      <c r="E341" t="s">
        <v>149</v>
      </c>
      <c r="F341" t="s">
        <v>126</v>
      </c>
      <c r="G341">
        <v>5.26</v>
      </c>
      <c r="H341" s="38">
        <v>44587</v>
      </c>
      <c r="I341">
        <v>7889</v>
      </c>
      <c r="J341">
        <v>494</v>
      </c>
    </row>
    <row r="342" spans="1:10" x14ac:dyDescent="0.35">
      <c r="A342" t="s">
        <v>198</v>
      </c>
      <c r="B342" t="s">
        <v>199</v>
      </c>
      <c r="C342" t="s">
        <v>207</v>
      </c>
      <c r="D342" t="s">
        <v>133</v>
      </c>
      <c r="E342" t="s">
        <v>150</v>
      </c>
      <c r="F342" t="s">
        <v>126</v>
      </c>
      <c r="G342">
        <v>5.72</v>
      </c>
      <c r="H342" s="38">
        <v>44589</v>
      </c>
      <c r="I342">
        <v>1792</v>
      </c>
      <c r="J342">
        <v>150</v>
      </c>
    </row>
    <row r="343" spans="1:10" x14ac:dyDescent="0.35">
      <c r="A343" t="s">
        <v>202</v>
      </c>
      <c r="B343" t="s">
        <v>199</v>
      </c>
      <c r="C343" t="s">
        <v>207</v>
      </c>
      <c r="D343" t="s">
        <v>133</v>
      </c>
      <c r="E343" t="s">
        <v>149</v>
      </c>
      <c r="F343" t="s">
        <v>126</v>
      </c>
      <c r="G343">
        <v>5.26</v>
      </c>
      <c r="H343" s="38">
        <v>44589</v>
      </c>
      <c r="I343">
        <v>623</v>
      </c>
      <c r="J343">
        <v>39</v>
      </c>
    </row>
    <row r="344" spans="1:10" x14ac:dyDescent="0.35">
      <c r="A344" t="s">
        <v>191</v>
      </c>
      <c r="B344" t="s">
        <v>192</v>
      </c>
      <c r="C344" t="s">
        <v>207</v>
      </c>
      <c r="D344" t="s">
        <v>133</v>
      </c>
      <c r="E344" t="s">
        <v>143</v>
      </c>
      <c r="F344" t="s">
        <v>126</v>
      </c>
      <c r="G344">
        <v>5.15</v>
      </c>
      <c r="H344" s="38">
        <v>44197</v>
      </c>
      <c r="I344">
        <v>2037</v>
      </c>
      <c r="J344">
        <v>422</v>
      </c>
    </row>
    <row r="345" spans="1:10" x14ac:dyDescent="0.35">
      <c r="A345" t="s">
        <v>197</v>
      </c>
      <c r="B345" t="s">
        <v>192</v>
      </c>
      <c r="C345" t="s">
        <v>207</v>
      </c>
      <c r="D345" t="s">
        <v>133</v>
      </c>
      <c r="E345" t="s">
        <v>151</v>
      </c>
      <c r="F345" t="s">
        <v>126</v>
      </c>
      <c r="G345">
        <v>3.68</v>
      </c>
      <c r="H345" s="38">
        <v>44197</v>
      </c>
      <c r="I345">
        <v>9303</v>
      </c>
      <c r="J345">
        <v>82</v>
      </c>
    </row>
    <row r="346" spans="1:10" x14ac:dyDescent="0.35">
      <c r="A346" t="s">
        <v>191</v>
      </c>
      <c r="B346" t="s">
        <v>192</v>
      </c>
      <c r="C346" t="s">
        <v>207</v>
      </c>
      <c r="D346" t="s">
        <v>133</v>
      </c>
      <c r="E346" t="s">
        <v>141</v>
      </c>
      <c r="F346" t="s">
        <v>126</v>
      </c>
      <c r="G346">
        <v>7.73</v>
      </c>
      <c r="H346" s="38">
        <v>44197</v>
      </c>
      <c r="I346">
        <v>3500</v>
      </c>
      <c r="J346">
        <v>46</v>
      </c>
    </row>
    <row r="347" spans="1:10" x14ac:dyDescent="0.35">
      <c r="A347" t="s">
        <v>194</v>
      </c>
      <c r="B347" t="s">
        <v>192</v>
      </c>
      <c r="C347" t="s">
        <v>207</v>
      </c>
      <c r="D347" t="s">
        <v>133</v>
      </c>
      <c r="E347" t="s">
        <v>144</v>
      </c>
      <c r="F347" t="s">
        <v>126</v>
      </c>
      <c r="G347">
        <v>12.41</v>
      </c>
      <c r="H347" s="38">
        <v>44200</v>
      </c>
      <c r="I347">
        <v>4221</v>
      </c>
      <c r="J347">
        <v>103</v>
      </c>
    </row>
    <row r="348" spans="1:10" x14ac:dyDescent="0.35">
      <c r="A348" t="s">
        <v>193</v>
      </c>
      <c r="B348" t="s">
        <v>192</v>
      </c>
      <c r="C348" t="s">
        <v>207</v>
      </c>
      <c r="D348" t="s">
        <v>133</v>
      </c>
      <c r="E348" t="s">
        <v>144</v>
      </c>
      <c r="F348" t="s">
        <v>126</v>
      </c>
      <c r="G348">
        <v>12.41</v>
      </c>
      <c r="H348" s="38">
        <v>44200</v>
      </c>
      <c r="I348">
        <v>1680</v>
      </c>
      <c r="J348">
        <v>609</v>
      </c>
    </row>
    <row r="349" spans="1:10" x14ac:dyDescent="0.35">
      <c r="A349" t="s">
        <v>193</v>
      </c>
      <c r="B349" t="s">
        <v>192</v>
      </c>
      <c r="C349" t="s">
        <v>207</v>
      </c>
      <c r="D349" t="s">
        <v>133</v>
      </c>
      <c r="E349" t="s">
        <v>154</v>
      </c>
      <c r="F349" t="s">
        <v>126</v>
      </c>
      <c r="G349">
        <v>2.76</v>
      </c>
      <c r="H349" s="38">
        <v>44200</v>
      </c>
      <c r="I349">
        <v>5131</v>
      </c>
      <c r="J349">
        <v>112</v>
      </c>
    </row>
    <row r="350" spans="1:10" x14ac:dyDescent="0.35">
      <c r="A350" t="s">
        <v>191</v>
      </c>
      <c r="B350" t="s">
        <v>192</v>
      </c>
      <c r="C350" t="s">
        <v>207</v>
      </c>
      <c r="D350" t="s">
        <v>133</v>
      </c>
      <c r="E350" t="s">
        <v>144</v>
      </c>
      <c r="F350" t="s">
        <v>126</v>
      </c>
      <c r="G350">
        <v>12.41</v>
      </c>
      <c r="H350" s="38">
        <v>44203</v>
      </c>
      <c r="I350">
        <v>3535</v>
      </c>
      <c r="J350">
        <v>83</v>
      </c>
    </row>
    <row r="351" spans="1:10" x14ac:dyDescent="0.35">
      <c r="A351" t="s">
        <v>197</v>
      </c>
      <c r="B351" t="s">
        <v>192</v>
      </c>
      <c r="C351" t="s">
        <v>207</v>
      </c>
      <c r="D351" t="s">
        <v>133</v>
      </c>
      <c r="E351" t="s">
        <v>154</v>
      </c>
      <c r="F351" t="s">
        <v>126</v>
      </c>
      <c r="G351">
        <v>2.76</v>
      </c>
      <c r="H351" s="38">
        <v>44204</v>
      </c>
      <c r="I351">
        <v>1449</v>
      </c>
      <c r="J351">
        <v>123</v>
      </c>
    </row>
    <row r="352" spans="1:10" x14ac:dyDescent="0.35">
      <c r="A352" t="s">
        <v>191</v>
      </c>
      <c r="B352" t="s">
        <v>192</v>
      </c>
      <c r="C352" t="s">
        <v>207</v>
      </c>
      <c r="D352" t="s">
        <v>133</v>
      </c>
      <c r="E352" t="s">
        <v>148</v>
      </c>
      <c r="F352" t="s">
        <v>126</v>
      </c>
      <c r="G352">
        <v>4.74</v>
      </c>
      <c r="H352" s="38">
        <v>44221</v>
      </c>
      <c r="I352">
        <v>2086</v>
      </c>
      <c r="J352">
        <v>410</v>
      </c>
    </row>
    <row r="353" spans="1:10" x14ac:dyDescent="0.35">
      <c r="A353" t="s">
        <v>194</v>
      </c>
      <c r="B353" t="s">
        <v>192</v>
      </c>
      <c r="C353" t="s">
        <v>207</v>
      </c>
      <c r="D353" t="s">
        <v>133</v>
      </c>
      <c r="E353" t="s">
        <v>150</v>
      </c>
      <c r="F353" t="s">
        <v>126</v>
      </c>
      <c r="G353">
        <v>5.72</v>
      </c>
      <c r="H353" s="38">
        <v>44222</v>
      </c>
      <c r="I353">
        <v>1204</v>
      </c>
      <c r="J353">
        <v>22</v>
      </c>
    </row>
    <row r="354" spans="1:10" x14ac:dyDescent="0.35">
      <c r="A354" t="s">
        <v>191</v>
      </c>
      <c r="B354" t="s">
        <v>192</v>
      </c>
      <c r="C354" t="s">
        <v>207</v>
      </c>
      <c r="D354" t="s">
        <v>133</v>
      </c>
      <c r="E354" t="s">
        <v>150</v>
      </c>
      <c r="F354" t="s">
        <v>126</v>
      </c>
      <c r="G354">
        <v>5.72</v>
      </c>
      <c r="H354" s="38">
        <v>44565</v>
      </c>
      <c r="I354">
        <v>8827</v>
      </c>
      <c r="J354">
        <v>631</v>
      </c>
    </row>
    <row r="355" spans="1:10" x14ac:dyDescent="0.35">
      <c r="A355" t="s">
        <v>196</v>
      </c>
      <c r="B355" t="s">
        <v>192</v>
      </c>
      <c r="C355" t="s">
        <v>207</v>
      </c>
      <c r="D355" t="s">
        <v>133</v>
      </c>
      <c r="E355" t="s">
        <v>140</v>
      </c>
      <c r="F355" t="s">
        <v>126</v>
      </c>
      <c r="G355">
        <v>10.51</v>
      </c>
      <c r="H355" s="38">
        <v>44565</v>
      </c>
      <c r="I355">
        <v>10290</v>
      </c>
      <c r="J355">
        <v>572</v>
      </c>
    </row>
    <row r="356" spans="1:10" x14ac:dyDescent="0.35">
      <c r="A356" t="s">
        <v>193</v>
      </c>
      <c r="B356" t="s">
        <v>192</v>
      </c>
      <c r="C356" t="s">
        <v>207</v>
      </c>
      <c r="D356" t="s">
        <v>133</v>
      </c>
      <c r="E356" t="s">
        <v>148</v>
      </c>
      <c r="F356" t="s">
        <v>126</v>
      </c>
      <c r="G356">
        <v>4.74</v>
      </c>
      <c r="H356" s="38">
        <v>44565</v>
      </c>
      <c r="I356">
        <v>12327</v>
      </c>
      <c r="J356">
        <v>910</v>
      </c>
    </row>
    <row r="357" spans="1:10" x14ac:dyDescent="0.35">
      <c r="A357" t="s">
        <v>194</v>
      </c>
      <c r="B357" t="s">
        <v>192</v>
      </c>
      <c r="C357" t="s">
        <v>207</v>
      </c>
      <c r="D357" t="s">
        <v>133</v>
      </c>
      <c r="E357" t="s">
        <v>150</v>
      </c>
      <c r="F357" t="s">
        <v>126</v>
      </c>
      <c r="G357">
        <v>5.72</v>
      </c>
      <c r="H357" s="38">
        <v>44566</v>
      </c>
      <c r="I357">
        <v>17164</v>
      </c>
      <c r="J357">
        <v>1330</v>
      </c>
    </row>
    <row r="358" spans="1:10" x14ac:dyDescent="0.35">
      <c r="A358" t="s">
        <v>193</v>
      </c>
      <c r="B358" t="s">
        <v>192</v>
      </c>
      <c r="C358" t="s">
        <v>207</v>
      </c>
      <c r="D358" t="s">
        <v>133</v>
      </c>
      <c r="E358" t="s">
        <v>151</v>
      </c>
      <c r="F358" t="s">
        <v>126</v>
      </c>
      <c r="G358">
        <v>3.68</v>
      </c>
      <c r="H358" s="38">
        <v>44567</v>
      </c>
      <c r="I358">
        <v>4508</v>
      </c>
      <c r="J358">
        <v>251</v>
      </c>
    </row>
    <row r="359" spans="1:10" x14ac:dyDescent="0.35">
      <c r="A359" t="s">
        <v>196</v>
      </c>
      <c r="B359" t="s">
        <v>192</v>
      </c>
      <c r="C359" t="s">
        <v>207</v>
      </c>
      <c r="D359" t="s">
        <v>133</v>
      </c>
      <c r="E359" t="s">
        <v>143</v>
      </c>
      <c r="F359" t="s">
        <v>126</v>
      </c>
      <c r="G359">
        <v>5.15</v>
      </c>
      <c r="H359" s="38">
        <v>44567</v>
      </c>
      <c r="I359">
        <v>833</v>
      </c>
      <c r="J359">
        <v>60</v>
      </c>
    </row>
    <row r="360" spans="1:10" x14ac:dyDescent="0.35">
      <c r="A360" t="s">
        <v>191</v>
      </c>
      <c r="B360" t="s">
        <v>192</v>
      </c>
      <c r="C360" t="s">
        <v>207</v>
      </c>
      <c r="D360" t="s">
        <v>133</v>
      </c>
      <c r="E360" t="s">
        <v>144</v>
      </c>
      <c r="F360" t="s">
        <v>126</v>
      </c>
      <c r="G360">
        <v>12.41</v>
      </c>
      <c r="H360" s="38">
        <v>44571</v>
      </c>
      <c r="I360">
        <v>2450</v>
      </c>
      <c r="J360">
        <v>103</v>
      </c>
    </row>
    <row r="361" spans="1:10" x14ac:dyDescent="0.35">
      <c r="A361" t="s">
        <v>197</v>
      </c>
      <c r="B361" t="s">
        <v>192</v>
      </c>
      <c r="C361" t="s">
        <v>207</v>
      </c>
      <c r="D361" t="s">
        <v>133</v>
      </c>
      <c r="E361" t="s">
        <v>151</v>
      </c>
      <c r="F361" t="s">
        <v>126</v>
      </c>
      <c r="G361">
        <v>3.68</v>
      </c>
      <c r="H361" s="38">
        <v>44574</v>
      </c>
      <c r="I361">
        <v>5047</v>
      </c>
      <c r="J361">
        <v>253</v>
      </c>
    </row>
    <row r="362" spans="1:10" x14ac:dyDescent="0.35">
      <c r="A362" t="s">
        <v>196</v>
      </c>
      <c r="B362" t="s">
        <v>192</v>
      </c>
      <c r="C362" t="s">
        <v>207</v>
      </c>
      <c r="D362" t="s">
        <v>133</v>
      </c>
      <c r="E362" t="s">
        <v>141</v>
      </c>
      <c r="F362" t="s">
        <v>126</v>
      </c>
      <c r="G362">
        <v>7.73</v>
      </c>
      <c r="H362" s="38">
        <v>44575</v>
      </c>
      <c r="I362">
        <v>420</v>
      </c>
      <c r="J362">
        <v>20</v>
      </c>
    </row>
    <row r="363" spans="1:10" x14ac:dyDescent="0.35">
      <c r="A363" t="s">
        <v>193</v>
      </c>
      <c r="B363" t="s">
        <v>192</v>
      </c>
      <c r="C363" t="s">
        <v>207</v>
      </c>
      <c r="D363" t="s">
        <v>133</v>
      </c>
      <c r="E363" t="s">
        <v>144</v>
      </c>
      <c r="F363" t="s">
        <v>126</v>
      </c>
      <c r="G363">
        <v>12.41</v>
      </c>
      <c r="H363" s="38">
        <v>44575</v>
      </c>
      <c r="I363">
        <v>8050</v>
      </c>
      <c r="J363">
        <v>336</v>
      </c>
    </row>
    <row r="364" spans="1:10" x14ac:dyDescent="0.35">
      <c r="A364" t="s">
        <v>196</v>
      </c>
      <c r="B364" t="s">
        <v>192</v>
      </c>
      <c r="C364" t="s">
        <v>207</v>
      </c>
      <c r="D364" t="s">
        <v>133</v>
      </c>
      <c r="E364" t="s">
        <v>150</v>
      </c>
      <c r="F364" t="s">
        <v>126</v>
      </c>
      <c r="G364">
        <v>5.72</v>
      </c>
      <c r="H364" s="38">
        <v>44578</v>
      </c>
      <c r="I364">
        <v>3199</v>
      </c>
      <c r="J364">
        <v>267</v>
      </c>
    </row>
    <row r="365" spans="1:10" x14ac:dyDescent="0.35">
      <c r="A365" t="s">
        <v>191</v>
      </c>
      <c r="B365" t="s">
        <v>192</v>
      </c>
      <c r="C365" t="s">
        <v>207</v>
      </c>
      <c r="D365" t="s">
        <v>133</v>
      </c>
      <c r="E365" t="s">
        <v>143</v>
      </c>
      <c r="F365" t="s">
        <v>126</v>
      </c>
      <c r="G365">
        <v>5.15</v>
      </c>
      <c r="H365" s="38">
        <v>44578</v>
      </c>
      <c r="I365">
        <v>5670</v>
      </c>
      <c r="J365">
        <v>405</v>
      </c>
    </row>
    <row r="366" spans="1:10" x14ac:dyDescent="0.35">
      <c r="A366" t="s">
        <v>197</v>
      </c>
      <c r="B366" t="s">
        <v>192</v>
      </c>
      <c r="C366" t="s">
        <v>207</v>
      </c>
      <c r="D366" t="s">
        <v>133</v>
      </c>
      <c r="E366" t="s">
        <v>145</v>
      </c>
      <c r="F366" t="s">
        <v>126</v>
      </c>
      <c r="G366">
        <v>8.43</v>
      </c>
      <c r="H366" s="38">
        <v>44579</v>
      </c>
      <c r="I366">
        <v>2107</v>
      </c>
      <c r="J366">
        <v>124</v>
      </c>
    </row>
    <row r="367" spans="1:10" x14ac:dyDescent="0.35">
      <c r="A367" t="s">
        <v>197</v>
      </c>
      <c r="B367" t="s">
        <v>192</v>
      </c>
      <c r="C367" t="s">
        <v>207</v>
      </c>
      <c r="D367" t="s">
        <v>133</v>
      </c>
      <c r="E367" t="s">
        <v>140</v>
      </c>
      <c r="F367" t="s">
        <v>126</v>
      </c>
      <c r="G367">
        <v>10.51</v>
      </c>
      <c r="H367" s="38">
        <v>44581</v>
      </c>
      <c r="I367">
        <v>4753</v>
      </c>
      <c r="J367">
        <v>251</v>
      </c>
    </row>
    <row r="368" spans="1:10" x14ac:dyDescent="0.35">
      <c r="A368" t="s">
        <v>194</v>
      </c>
      <c r="B368" t="s">
        <v>192</v>
      </c>
      <c r="C368" t="s">
        <v>207</v>
      </c>
      <c r="D368" t="s">
        <v>133</v>
      </c>
      <c r="E368" t="s">
        <v>149</v>
      </c>
      <c r="F368" t="s">
        <v>126</v>
      </c>
      <c r="G368">
        <v>5.26</v>
      </c>
      <c r="H368" s="38">
        <v>44587</v>
      </c>
      <c r="I368">
        <v>7805</v>
      </c>
      <c r="J368">
        <v>488</v>
      </c>
    </row>
    <row r="369" spans="1:10" x14ac:dyDescent="0.35">
      <c r="A369" t="s">
        <v>195</v>
      </c>
      <c r="B369" t="s">
        <v>192</v>
      </c>
      <c r="C369" t="s">
        <v>207</v>
      </c>
      <c r="D369" t="s">
        <v>133</v>
      </c>
      <c r="E369" t="s">
        <v>153</v>
      </c>
      <c r="F369" t="s">
        <v>126</v>
      </c>
      <c r="G369">
        <v>3.85</v>
      </c>
      <c r="H369" s="38">
        <v>44587</v>
      </c>
      <c r="I369">
        <v>13230</v>
      </c>
      <c r="J369">
        <v>630</v>
      </c>
    </row>
    <row r="370" spans="1:10" x14ac:dyDescent="0.35">
      <c r="A370" t="s">
        <v>196</v>
      </c>
      <c r="B370" t="s">
        <v>192</v>
      </c>
      <c r="C370" t="s">
        <v>207</v>
      </c>
      <c r="D370" t="s">
        <v>133</v>
      </c>
      <c r="E370" t="s">
        <v>151</v>
      </c>
      <c r="F370" t="s">
        <v>126</v>
      </c>
      <c r="G370">
        <v>3.68</v>
      </c>
      <c r="H370" s="38">
        <v>44588</v>
      </c>
      <c r="I370">
        <v>12600</v>
      </c>
      <c r="J370">
        <v>630</v>
      </c>
    </row>
    <row r="371" spans="1:10" x14ac:dyDescent="0.35">
      <c r="A371" t="s">
        <v>195</v>
      </c>
      <c r="B371" t="s">
        <v>192</v>
      </c>
      <c r="C371" t="s">
        <v>207</v>
      </c>
      <c r="D371" t="s">
        <v>133</v>
      </c>
      <c r="E371" t="s">
        <v>148</v>
      </c>
      <c r="F371" t="s">
        <v>126</v>
      </c>
      <c r="G371">
        <v>4.74</v>
      </c>
      <c r="H371" s="38">
        <v>44589</v>
      </c>
      <c r="I371">
        <v>4627</v>
      </c>
      <c r="J371">
        <v>290</v>
      </c>
    </row>
    <row r="372" spans="1:10" x14ac:dyDescent="0.35">
      <c r="A372" t="s">
        <v>197</v>
      </c>
      <c r="B372" t="s">
        <v>192</v>
      </c>
      <c r="C372" t="s">
        <v>207</v>
      </c>
      <c r="D372" t="s">
        <v>133</v>
      </c>
      <c r="E372" t="s">
        <v>148</v>
      </c>
      <c r="F372" t="s">
        <v>126</v>
      </c>
      <c r="G372">
        <v>4.74</v>
      </c>
      <c r="H372" s="38">
        <v>44589</v>
      </c>
      <c r="I372">
        <v>77</v>
      </c>
      <c r="J372">
        <v>6</v>
      </c>
    </row>
    <row r="373" spans="1:10" x14ac:dyDescent="0.35">
      <c r="A373" t="s">
        <v>195</v>
      </c>
      <c r="B373" t="s">
        <v>192</v>
      </c>
      <c r="C373" t="s">
        <v>207</v>
      </c>
      <c r="D373" t="s">
        <v>133</v>
      </c>
      <c r="E373" t="s">
        <v>143</v>
      </c>
      <c r="F373" t="s">
        <v>126</v>
      </c>
      <c r="G373">
        <v>5.15</v>
      </c>
      <c r="H373" s="38">
        <v>44589</v>
      </c>
      <c r="I373">
        <v>7119</v>
      </c>
      <c r="J373">
        <v>445</v>
      </c>
    </row>
    <row r="374" spans="1:10" x14ac:dyDescent="0.35">
      <c r="A374" t="s">
        <v>186</v>
      </c>
      <c r="B374" t="s">
        <v>184</v>
      </c>
      <c r="C374" t="s">
        <v>207</v>
      </c>
      <c r="D374" t="s">
        <v>133</v>
      </c>
      <c r="E374" t="s">
        <v>143</v>
      </c>
      <c r="F374" t="s">
        <v>126</v>
      </c>
      <c r="G374">
        <v>5.15</v>
      </c>
      <c r="H374" s="38">
        <v>44200</v>
      </c>
      <c r="I374">
        <v>3633</v>
      </c>
      <c r="J374">
        <v>212</v>
      </c>
    </row>
    <row r="375" spans="1:10" x14ac:dyDescent="0.35">
      <c r="A375" t="s">
        <v>186</v>
      </c>
      <c r="B375" t="s">
        <v>184</v>
      </c>
      <c r="C375" t="s">
        <v>207</v>
      </c>
      <c r="D375" t="s">
        <v>133</v>
      </c>
      <c r="E375" t="s">
        <v>141</v>
      </c>
      <c r="F375" t="s">
        <v>126</v>
      </c>
      <c r="G375">
        <v>7.73</v>
      </c>
      <c r="H375" s="38">
        <v>44200</v>
      </c>
      <c r="I375">
        <v>5670</v>
      </c>
      <c r="J375">
        <v>122</v>
      </c>
    </row>
    <row r="376" spans="1:10" x14ac:dyDescent="0.35">
      <c r="A376" t="s">
        <v>185</v>
      </c>
      <c r="B376" t="s">
        <v>184</v>
      </c>
      <c r="C376" t="s">
        <v>207</v>
      </c>
      <c r="D376" t="s">
        <v>133</v>
      </c>
      <c r="E376" t="s">
        <v>150</v>
      </c>
      <c r="F376" t="s">
        <v>126</v>
      </c>
      <c r="G376">
        <v>5.72</v>
      </c>
      <c r="H376" s="38">
        <v>44207</v>
      </c>
      <c r="I376">
        <v>8911</v>
      </c>
      <c r="J376">
        <v>12</v>
      </c>
    </row>
    <row r="377" spans="1:10" x14ac:dyDescent="0.35">
      <c r="A377" t="s">
        <v>185</v>
      </c>
      <c r="B377" t="s">
        <v>184</v>
      </c>
      <c r="C377" t="s">
        <v>207</v>
      </c>
      <c r="D377" t="s">
        <v>133</v>
      </c>
      <c r="E377" t="s">
        <v>148</v>
      </c>
      <c r="F377" t="s">
        <v>126</v>
      </c>
      <c r="G377">
        <v>4.74</v>
      </c>
      <c r="H377" s="38">
        <v>44207</v>
      </c>
      <c r="I377">
        <v>5411</v>
      </c>
      <c r="J377">
        <v>240</v>
      </c>
    </row>
    <row r="378" spans="1:10" x14ac:dyDescent="0.35">
      <c r="A378" t="s">
        <v>187</v>
      </c>
      <c r="B378" t="s">
        <v>184</v>
      </c>
      <c r="C378" t="s">
        <v>207</v>
      </c>
      <c r="D378" t="s">
        <v>133</v>
      </c>
      <c r="E378" t="s">
        <v>143</v>
      </c>
      <c r="F378" t="s">
        <v>126</v>
      </c>
      <c r="G378">
        <v>5.15</v>
      </c>
      <c r="H378" s="38">
        <v>44209</v>
      </c>
      <c r="I378">
        <v>4417</v>
      </c>
      <c r="J378">
        <v>440</v>
      </c>
    </row>
    <row r="379" spans="1:10" x14ac:dyDescent="0.35">
      <c r="A379" t="s">
        <v>186</v>
      </c>
      <c r="B379" t="s">
        <v>184</v>
      </c>
      <c r="C379" t="s">
        <v>207</v>
      </c>
      <c r="D379" t="s">
        <v>133</v>
      </c>
      <c r="E379" t="s">
        <v>145</v>
      </c>
      <c r="F379" t="s">
        <v>126</v>
      </c>
      <c r="G379">
        <v>8.43</v>
      </c>
      <c r="H379" s="38">
        <v>44221</v>
      </c>
      <c r="I379">
        <v>4410</v>
      </c>
      <c r="J379">
        <v>88</v>
      </c>
    </row>
    <row r="380" spans="1:10" x14ac:dyDescent="0.35">
      <c r="A380" t="s">
        <v>187</v>
      </c>
      <c r="B380" t="s">
        <v>184</v>
      </c>
      <c r="C380" t="s">
        <v>207</v>
      </c>
      <c r="D380" t="s">
        <v>133</v>
      </c>
      <c r="E380" t="s">
        <v>151</v>
      </c>
      <c r="F380" t="s">
        <v>126</v>
      </c>
      <c r="G380">
        <v>3.68</v>
      </c>
      <c r="H380" s="38">
        <v>44222</v>
      </c>
      <c r="I380">
        <v>1113</v>
      </c>
      <c r="J380">
        <v>106</v>
      </c>
    </row>
    <row r="381" spans="1:10" x14ac:dyDescent="0.35">
      <c r="A381" t="s">
        <v>189</v>
      </c>
      <c r="B381" t="s">
        <v>184</v>
      </c>
      <c r="C381" t="s">
        <v>207</v>
      </c>
      <c r="D381" t="s">
        <v>133</v>
      </c>
      <c r="E381" t="s">
        <v>151</v>
      </c>
      <c r="F381" t="s">
        <v>126</v>
      </c>
      <c r="G381">
        <v>3.68</v>
      </c>
      <c r="H381" s="38">
        <v>44564</v>
      </c>
      <c r="I381">
        <v>3899</v>
      </c>
      <c r="J381">
        <v>217</v>
      </c>
    </row>
    <row r="382" spans="1:10" x14ac:dyDescent="0.35">
      <c r="A382" t="s">
        <v>183</v>
      </c>
      <c r="B382" t="s">
        <v>184</v>
      </c>
      <c r="C382" t="s">
        <v>207</v>
      </c>
      <c r="D382" t="s">
        <v>133</v>
      </c>
      <c r="E382" t="s">
        <v>150</v>
      </c>
      <c r="F382" t="s">
        <v>126</v>
      </c>
      <c r="G382">
        <v>5.72</v>
      </c>
      <c r="H382" s="38">
        <v>44564</v>
      </c>
      <c r="I382">
        <v>2968</v>
      </c>
      <c r="J382">
        <v>248</v>
      </c>
    </row>
    <row r="383" spans="1:10" x14ac:dyDescent="0.35">
      <c r="A383" t="s">
        <v>183</v>
      </c>
      <c r="B383" t="s">
        <v>184</v>
      </c>
      <c r="C383" t="s">
        <v>207</v>
      </c>
      <c r="D383" t="s">
        <v>133</v>
      </c>
      <c r="E383" t="s">
        <v>153</v>
      </c>
      <c r="F383" t="s">
        <v>126</v>
      </c>
      <c r="G383">
        <v>3.85</v>
      </c>
      <c r="H383" s="38">
        <v>44564</v>
      </c>
      <c r="I383">
        <v>8085</v>
      </c>
      <c r="J383">
        <v>405</v>
      </c>
    </row>
    <row r="384" spans="1:10" x14ac:dyDescent="0.35">
      <c r="A384" t="s">
        <v>187</v>
      </c>
      <c r="B384" t="s">
        <v>184</v>
      </c>
      <c r="C384" t="s">
        <v>207</v>
      </c>
      <c r="D384" t="s">
        <v>133</v>
      </c>
      <c r="E384" t="s">
        <v>140</v>
      </c>
      <c r="F384" t="s">
        <v>126</v>
      </c>
      <c r="G384">
        <v>10.51</v>
      </c>
      <c r="H384" s="38">
        <v>44565</v>
      </c>
      <c r="I384">
        <v>16345</v>
      </c>
      <c r="J384">
        <v>840</v>
      </c>
    </row>
    <row r="385" spans="1:10" x14ac:dyDescent="0.35">
      <c r="A385" t="s">
        <v>185</v>
      </c>
      <c r="B385" t="s">
        <v>184</v>
      </c>
      <c r="C385" t="s">
        <v>207</v>
      </c>
      <c r="D385" t="s">
        <v>133</v>
      </c>
      <c r="E385" t="s">
        <v>145</v>
      </c>
      <c r="F385" t="s">
        <v>126</v>
      </c>
      <c r="G385">
        <v>8.43</v>
      </c>
      <c r="H385" s="38">
        <v>44565</v>
      </c>
      <c r="I385">
        <v>1344</v>
      </c>
      <c r="J385">
        <v>84</v>
      </c>
    </row>
    <row r="386" spans="1:10" x14ac:dyDescent="0.35">
      <c r="A386" t="s">
        <v>186</v>
      </c>
      <c r="B386" t="s">
        <v>184</v>
      </c>
      <c r="C386" t="s">
        <v>207</v>
      </c>
      <c r="D386" t="s">
        <v>133</v>
      </c>
      <c r="E386" t="s">
        <v>148</v>
      </c>
      <c r="F386" t="s">
        <v>126</v>
      </c>
      <c r="G386">
        <v>4.74</v>
      </c>
      <c r="H386" s="38">
        <v>44567</v>
      </c>
      <c r="I386">
        <v>6867</v>
      </c>
      <c r="J386">
        <v>491</v>
      </c>
    </row>
    <row r="387" spans="1:10" x14ac:dyDescent="0.35">
      <c r="A387" t="s">
        <v>188</v>
      </c>
      <c r="B387" t="s">
        <v>184</v>
      </c>
      <c r="C387" t="s">
        <v>207</v>
      </c>
      <c r="D387" t="s">
        <v>133</v>
      </c>
      <c r="E387" t="s">
        <v>145</v>
      </c>
      <c r="F387" t="s">
        <v>126</v>
      </c>
      <c r="G387">
        <v>8.43</v>
      </c>
      <c r="H387" s="38">
        <v>44567</v>
      </c>
      <c r="I387">
        <v>5159</v>
      </c>
      <c r="J387">
        <v>323</v>
      </c>
    </row>
    <row r="388" spans="1:10" x14ac:dyDescent="0.35">
      <c r="A388" t="s">
        <v>188</v>
      </c>
      <c r="B388" t="s">
        <v>184</v>
      </c>
      <c r="C388" t="s">
        <v>207</v>
      </c>
      <c r="D388" t="s">
        <v>133</v>
      </c>
      <c r="E388" t="s">
        <v>151</v>
      </c>
      <c r="F388" t="s">
        <v>126</v>
      </c>
      <c r="G388">
        <v>3.68</v>
      </c>
      <c r="H388" s="38">
        <v>44567</v>
      </c>
      <c r="I388">
        <v>4053</v>
      </c>
      <c r="J388">
        <v>214</v>
      </c>
    </row>
    <row r="389" spans="1:10" x14ac:dyDescent="0.35">
      <c r="A389" t="s">
        <v>187</v>
      </c>
      <c r="B389" t="s">
        <v>184</v>
      </c>
      <c r="C389" t="s">
        <v>207</v>
      </c>
      <c r="D389" t="s">
        <v>133</v>
      </c>
      <c r="E389" t="s">
        <v>141</v>
      </c>
      <c r="F389" t="s">
        <v>126</v>
      </c>
      <c r="G389">
        <v>7.73</v>
      </c>
      <c r="H389" s="38">
        <v>44568</v>
      </c>
      <c r="I389">
        <v>15806</v>
      </c>
      <c r="J389">
        <v>659</v>
      </c>
    </row>
    <row r="390" spans="1:10" x14ac:dyDescent="0.35">
      <c r="A390" t="s">
        <v>190</v>
      </c>
      <c r="B390" t="s">
        <v>184</v>
      </c>
      <c r="C390" t="s">
        <v>207</v>
      </c>
      <c r="D390" t="s">
        <v>133</v>
      </c>
      <c r="E390" t="s">
        <v>149</v>
      </c>
      <c r="F390" t="s">
        <v>126</v>
      </c>
      <c r="G390">
        <v>5.26</v>
      </c>
      <c r="H390" s="38">
        <v>44573</v>
      </c>
      <c r="I390">
        <v>3766</v>
      </c>
      <c r="J390">
        <v>252</v>
      </c>
    </row>
    <row r="391" spans="1:10" x14ac:dyDescent="0.35">
      <c r="A391" t="s">
        <v>189</v>
      </c>
      <c r="B391" t="s">
        <v>184</v>
      </c>
      <c r="C391" t="s">
        <v>207</v>
      </c>
      <c r="D391" t="s">
        <v>133</v>
      </c>
      <c r="E391" t="s">
        <v>153</v>
      </c>
      <c r="F391" t="s">
        <v>126</v>
      </c>
      <c r="G391">
        <v>3.85</v>
      </c>
      <c r="H391" s="38">
        <v>44573</v>
      </c>
      <c r="I391">
        <v>140</v>
      </c>
      <c r="J391">
        <v>7</v>
      </c>
    </row>
    <row r="392" spans="1:10" x14ac:dyDescent="0.35">
      <c r="A392" t="s">
        <v>183</v>
      </c>
      <c r="B392" t="s">
        <v>184</v>
      </c>
      <c r="C392" t="s">
        <v>207</v>
      </c>
      <c r="D392" t="s">
        <v>133</v>
      </c>
      <c r="E392" t="s">
        <v>144</v>
      </c>
      <c r="F392" t="s">
        <v>126</v>
      </c>
      <c r="G392">
        <v>12.41</v>
      </c>
      <c r="H392" s="38">
        <v>44574</v>
      </c>
      <c r="I392">
        <v>819</v>
      </c>
      <c r="J392">
        <v>36</v>
      </c>
    </row>
    <row r="393" spans="1:10" x14ac:dyDescent="0.35">
      <c r="A393" t="s">
        <v>187</v>
      </c>
      <c r="B393" t="s">
        <v>184</v>
      </c>
      <c r="C393" t="s">
        <v>207</v>
      </c>
      <c r="D393" t="s">
        <v>133</v>
      </c>
      <c r="E393" t="s">
        <v>145</v>
      </c>
      <c r="F393" t="s">
        <v>126</v>
      </c>
      <c r="G393">
        <v>8.43</v>
      </c>
      <c r="H393" s="38">
        <v>44575</v>
      </c>
      <c r="I393">
        <v>5236</v>
      </c>
      <c r="J393">
        <v>328</v>
      </c>
    </row>
    <row r="394" spans="1:10" x14ac:dyDescent="0.35">
      <c r="A394" t="s">
        <v>186</v>
      </c>
      <c r="B394" t="s">
        <v>184</v>
      </c>
      <c r="C394" t="s">
        <v>207</v>
      </c>
      <c r="D394" t="s">
        <v>133</v>
      </c>
      <c r="E394" t="s">
        <v>153</v>
      </c>
      <c r="F394" t="s">
        <v>126</v>
      </c>
      <c r="G394">
        <v>3.85</v>
      </c>
      <c r="H394" s="38">
        <v>44575</v>
      </c>
      <c r="I394">
        <v>8715</v>
      </c>
      <c r="J394">
        <v>397</v>
      </c>
    </row>
    <row r="395" spans="1:10" x14ac:dyDescent="0.35">
      <c r="A395" t="s">
        <v>186</v>
      </c>
      <c r="B395" t="s">
        <v>184</v>
      </c>
      <c r="C395" t="s">
        <v>207</v>
      </c>
      <c r="D395" t="s">
        <v>133</v>
      </c>
      <c r="E395" t="s">
        <v>154</v>
      </c>
      <c r="F395" t="s">
        <v>126</v>
      </c>
      <c r="G395">
        <v>2.76</v>
      </c>
      <c r="H395" s="38">
        <v>44579</v>
      </c>
      <c r="I395">
        <v>5124</v>
      </c>
      <c r="J395">
        <v>840</v>
      </c>
    </row>
    <row r="396" spans="1:10" x14ac:dyDescent="0.35">
      <c r="A396" t="s">
        <v>183</v>
      </c>
      <c r="B396" t="s">
        <v>184</v>
      </c>
      <c r="C396" t="s">
        <v>207</v>
      </c>
      <c r="D396" t="s">
        <v>133</v>
      </c>
      <c r="E396" t="s">
        <v>149</v>
      </c>
      <c r="F396" t="s">
        <v>126</v>
      </c>
      <c r="G396">
        <v>5.26</v>
      </c>
      <c r="H396" s="38">
        <v>44580</v>
      </c>
      <c r="I396">
        <v>10129</v>
      </c>
      <c r="J396">
        <v>676</v>
      </c>
    </row>
    <row r="397" spans="1:10" x14ac:dyDescent="0.35">
      <c r="A397" t="s">
        <v>187</v>
      </c>
      <c r="B397" t="s">
        <v>184</v>
      </c>
      <c r="C397" t="s">
        <v>207</v>
      </c>
      <c r="D397" t="s">
        <v>133</v>
      </c>
      <c r="E397" t="s">
        <v>151</v>
      </c>
      <c r="F397" t="s">
        <v>126</v>
      </c>
      <c r="G397">
        <v>3.68</v>
      </c>
      <c r="H397" s="38">
        <v>44580</v>
      </c>
      <c r="I397">
        <v>7210</v>
      </c>
      <c r="J397">
        <v>361</v>
      </c>
    </row>
    <row r="398" spans="1:10" x14ac:dyDescent="0.35">
      <c r="A398" t="s">
        <v>188</v>
      </c>
      <c r="B398" t="s">
        <v>184</v>
      </c>
      <c r="C398" t="s">
        <v>207</v>
      </c>
      <c r="D398" t="s">
        <v>133</v>
      </c>
      <c r="E398" t="s">
        <v>143</v>
      </c>
      <c r="F398" t="s">
        <v>126</v>
      </c>
      <c r="G398">
        <v>5.15</v>
      </c>
      <c r="H398" s="38">
        <v>44580</v>
      </c>
      <c r="I398">
        <v>931</v>
      </c>
      <c r="J398">
        <v>63</v>
      </c>
    </row>
    <row r="399" spans="1:10" x14ac:dyDescent="0.35">
      <c r="A399" t="s">
        <v>189</v>
      </c>
      <c r="B399" t="s">
        <v>184</v>
      </c>
      <c r="C399" t="s">
        <v>207</v>
      </c>
      <c r="D399" t="s">
        <v>133</v>
      </c>
      <c r="E399" t="s">
        <v>154</v>
      </c>
      <c r="F399" t="s">
        <v>126</v>
      </c>
      <c r="G399">
        <v>2.76</v>
      </c>
      <c r="H399" s="38">
        <v>44581</v>
      </c>
      <c r="I399">
        <v>3374</v>
      </c>
      <c r="J399">
        <v>563</v>
      </c>
    </row>
    <row r="400" spans="1:10" x14ac:dyDescent="0.35">
      <c r="A400" t="s">
        <v>190</v>
      </c>
      <c r="B400" t="s">
        <v>184</v>
      </c>
      <c r="C400" t="s">
        <v>207</v>
      </c>
      <c r="D400" t="s">
        <v>133</v>
      </c>
      <c r="E400" t="s">
        <v>140</v>
      </c>
      <c r="F400" t="s">
        <v>126</v>
      </c>
      <c r="G400">
        <v>10.51</v>
      </c>
      <c r="H400" s="38">
        <v>44585</v>
      </c>
      <c r="I400">
        <v>819</v>
      </c>
      <c r="J400">
        <v>41</v>
      </c>
    </row>
    <row r="401" spans="1:10" x14ac:dyDescent="0.35">
      <c r="A401" t="s">
        <v>190</v>
      </c>
      <c r="B401" t="s">
        <v>184</v>
      </c>
      <c r="C401" t="s">
        <v>207</v>
      </c>
      <c r="D401" t="s">
        <v>133</v>
      </c>
      <c r="E401" t="s">
        <v>154</v>
      </c>
      <c r="F401" t="s">
        <v>126</v>
      </c>
      <c r="G401">
        <v>2.76</v>
      </c>
      <c r="H401" s="38">
        <v>44587</v>
      </c>
      <c r="I401">
        <v>2639</v>
      </c>
      <c r="J401">
        <v>377</v>
      </c>
    </row>
    <row r="402" spans="1:10" x14ac:dyDescent="0.35">
      <c r="A402" t="s">
        <v>186</v>
      </c>
      <c r="B402" t="s">
        <v>184</v>
      </c>
      <c r="C402" t="s">
        <v>207</v>
      </c>
      <c r="D402" t="s">
        <v>133</v>
      </c>
      <c r="E402" t="s">
        <v>150</v>
      </c>
      <c r="F402" t="s">
        <v>126</v>
      </c>
      <c r="G402">
        <v>5.72</v>
      </c>
      <c r="H402" s="38">
        <v>44587</v>
      </c>
      <c r="I402">
        <v>6951</v>
      </c>
      <c r="J402">
        <v>535</v>
      </c>
    </row>
    <row r="403" spans="1:10" x14ac:dyDescent="0.35">
      <c r="A403" t="s">
        <v>183</v>
      </c>
      <c r="B403" t="s">
        <v>184</v>
      </c>
      <c r="C403" t="s">
        <v>207</v>
      </c>
      <c r="D403" t="s">
        <v>133</v>
      </c>
      <c r="E403" t="s">
        <v>141</v>
      </c>
      <c r="F403" t="s">
        <v>126</v>
      </c>
      <c r="G403">
        <v>7.73</v>
      </c>
      <c r="H403" s="38">
        <v>44588</v>
      </c>
      <c r="I403">
        <v>6328</v>
      </c>
      <c r="J403">
        <v>288</v>
      </c>
    </row>
    <row r="404" spans="1:10" x14ac:dyDescent="0.35">
      <c r="A404" t="s">
        <v>186</v>
      </c>
      <c r="B404" t="s">
        <v>184</v>
      </c>
      <c r="C404" t="s">
        <v>207</v>
      </c>
      <c r="D404" t="s">
        <v>133</v>
      </c>
      <c r="E404" t="s">
        <v>151</v>
      </c>
      <c r="F404" t="s">
        <v>126</v>
      </c>
      <c r="G404">
        <v>3.68</v>
      </c>
      <c r="H404" s="38">
        <v>44589</v>
      </c>
      <c r="I404">
        <v>3143</v>
      </c>
      <c r="J404">
        <v>158</v>
      </c>
    </row>
    <row r="405" spans="1:10" x14ac:dyDescent="0.35">
      <c r="A405" t="s">
        <v>175</v>
      </c>
      <c r="B405" t="s">
        <v>176</v>
      </c>
      <c r="C405" t="s">
        <v>207</v>
      </c>
      <c r="D405" t="s">
        <v>133</v>
      </c>
      <c r="E405" t="s">
        <v>145</v>
      </c>
      <c r="F405" t="s">
        <v>126</v>
      </c>
      <c r="G405">
        <v>8.43</v>
      </c>
      <c r="H405" s="38">
        <v>44197</v>
      </c>
      <c r="I405">
        <v>7518</v>
      </c>
      <c r="J405">
        <v>9</v>
      </c>
    </row>
    <row r="406" spans="1:10" x14ac:dyDescent="0.35">
      <c r="A406" t="s">
        <v>178</v>
      </c>
      <c r="B406" t="s">
        <v>176</v>
      </c>
      <c r="C406" t="s">
        <v>207</v>
      </c>
      <c r="D406" t="s">
        <v>133</v>
      </c>
      <c r="E406" t="s">
        <v>149</v>
      </c>
      <c r="F406" t="s">
        <v>126</v>
      </c>
      <c r="G406">
        <v>5.26</v>
      </c>
      <c r="H406" s="38">
        <v>44197</v>
      </c>
      <c r="I406">
        <v>5257</v>
      </c>
      <c r="J406">
        <v>45</v>
      </c>
    </row>
    <row r="407" spans="1:10" x14ac:dyDescent="0.35">
      <c r="A407" t="s">
        <v>179</v>
      </c>
      <c r="B407" t="s">
        <v>176</v>
      </c>
      <c r="C407" t="s">
        <v>207</v>
      </c>
      <c r="D407" t="s">
        <v>133</v>
      </c>
      <c r="E407" t="s">
        <v>144</v>
      </c>
      <c r="F407" t="s">
        <v>126</v>
      </c>
      <c r="G407">
        <v>12.41</v>
      </c>
      <c r="H407" s="38">
        <v>44200</v>
      </c>
      <c r="I407">
        <v>1225</v>
      </c>
      <c r="J407">
        <v>348</v>
      </c>
    </row>
    <row r="408" spans="1:10" x14ac:dyDescent="0.35">
      <c r="A408" t="s">
        <v>175</v>
      </c>
      <c r="B408" t="s">
        <v>176</v>
      </c>
      <c r="C408" t="s">
        <v>207</v>
      </c>
      <c r="D408" t="s">
        <v>133</v>
      </c>
      <c r="E408" t="s">
        <v>141</v>
      </c>
      <c r="F408" t="s">
        <v>126</v>
      </c>
      <c r="G408">
        <v>7.73</v>
      </c>
      <c r="H408" s="38">
        <v>44202</v>
      </c>
      <c r="I408">
        <v>2331</v>
      </c>
      <c r="J408">
        <v>625</v>
      </c>
    </row>
    <row r="409" spans="1:10" x14ac:dyDescent="0.35">
      <c r="A409" t="s">
        <v>180</v>
      </c>
      <c r="B409" t="s">
        <v>176</v>
      </c>
      <c r="C409" t="s">
        <v>207</v>
      </c>
      <c r="D409" t="s">
        <v>133</v>
      </c>
      <c r="E409" t="s">
        <v>151</v>
      </c>
      <c r="F409" t="s">
        <v>126</v>
      </c>
      <c r="G409">
        <v>3.68</v>
      </c>
      <c r="H409" s="38">
        <v>44208</v>
      </c>
      <c r="I409">
        <v>10241</v>
      </c>
      <c r="J409">
        <v>243</v>
      </c>
    </row>
    <row r="410" spans="1:10" x14ac:dyDescent="0.35">
      <c r="A410" t="s">
        <v>180</v>
      </c>
      <c r="B410" t="s">
        <v>176</v>
      </c>
      <c r="C410" t="s">
        <v>207</v>
      </c>
      <c r="D410" t="s">
        <v>133</v>
      </c>
      <c r="E410" t="s">
        <v>144</v>
      </c>
      <c r="F410" t="s">
        <v>126</v>
      </c>
      <c r="G410">
        <v>12.41</v>
      </c>
      <c r="H410" s="38">
        <v>44208</v>
      </c>
      <c r="I410">
        <v>406</v>
      </c>
      <c r="J410">
        <v>94</v>
      </c>
    </row>
    <row r="411" spans="1:10" x14ac:dyDescent="0.35">
      <c r="A411" t="s">
        <v>205</v>
      </c>
      <c r="B411" t="s">
        <v>176</v>
      </c>
      <c r="C411" t="s">
        <v>207</v>
      </c>
      <c r="D411" t="s">
        <v>133</v>
      </c>
      <c r="E411" t="s">
        <v>148</v>
      </c>
      <c r="F411" t="s">
        <v>126</v>
      </c>
      <c r="G411">
        <v>4.74</v>
      </c>
      <c r="H411" s="38">
        <v>44208</v>
      </c>
      <c r="I411">
        <v>6531</v>
      </c>
      <c r="J411">
        <v>185</v>
      </c>
    </row>
    <row r="412" spans="1:10" x14ac:dyDescent="0.35">
      <c r="A412" t="s">
        <v>182</v>
      </c>
      <c r="B412" t="s">
        <v>176</v>
      </c>
      <c r="C412" t="s">
        <v>207</v>
      </c>
      <c r="D412" t="s">
        <v>133</v>
      </c>
      <c r="E412" t="s">
        <v>150</v>
      </c>
      <c r="F412" t="s">
        <v>126</v>
      </c>
      <c r="G412">
        <v>5.72</v>
      </c>
      <c r="H412" s="38">
        <v>44214</v>
      </c>
      <c r="I412">
        <v>10969</v>
      </c>
      <c r="J412">
        <v>531</v>
      </c>
    </row>
    <row r="413" spans="1:10" x14ac:dyDescent="0.35">
      <c r="A413" t="s">
        <v>179</v>
      </c>
      <c r="B413" t="s">
        <v>176</v>
      </c>
      <c r="C413" t="s">
        <v>207</v>
      </c>
      <c r="D413" t="s">
        <v>133</v>
      </c>
      <c r="E413" t="s">
        <v>141</v>
      </c>
      <c r="F413" t="s">
        <v>126</v>
      </c>
      <c r="G413">
        <v>7.73</v>
      </c>
      <c r="H413" s="38">
        <v>44215</v>
      </c>
      <c r="I413">
        <v>1939</v>
      </c>
      <c r="J413">
        <v>341</v>
      </c>
    </row>
    <row r="414" spans="1:10" x14ac:dyDescent="0.35">
      <c r="A414" t="s">
        <v>181</v>
      </c>
      <c r="B414" t="s">
        <v>176</v>
      </c>
      <c r="C414" t="s">
        <v>207</v>
      </c>
      <c r="D414" t="s">
        <v>133</v>
      </c>
      <c r="E414" t="s">
        <v>140</v>
      </c>
      <c r="F414" t="s">
        <v>126</v>
      </c>
      <c r="G414">
        <v>10.51</v>
      </c>
      <c r="H414" s="38">
        <v>44217</v>
      </c>
      <c r="I414">
        <v>8344</v>
      </c>
      <c r="J414">
        <v>248</v>
      </c>
    </row>
    <row r="415" spans="1:10" x14ac:dyDescent="0.35">
      <c r="A415" t="s">
        <v>178</v>
      </c>
      <c r="B415" t="s">
        <v>176</v>
      </c>
      <c r="C415" t="s">
        <v>207</v>
      </c>
      <c r="D415" t="s">
        <v>133</v>
      </c>
      <c r="E415" t="s">
        <v>143</v>
      </c>
      <c r="F415" t="s">
        <v>126</v>
      </c>
      <c r="G415">
        <v>5.15</v>
      </c>
      <c r="H415" s="38">
        <v>44217</v>
      </c>
      <c r="I415">
        <v>3143</v>
      </c>
      <c r="J415">
        <v>99</v>
      </c>
    </row>
    <row r="416" spans="1:10" x14ac:dyDescent="0.35">
      <c r="A416" t="s">
        <v>181</v>
      </c>
      <c r="B416" t="s">
        <v>176</v>
      </c>
      <c r="C416" t="s">
        <v>207</v>
      </c>
      <c r="D416" t="s">
        <v>133</v>
      </c>
      <c r="E416" t="s">
        <v>143</v>
      </c>
      <c r="F416" t="s">
        <v>126</v>
      </c>
      <c r="G416">
        <v>5.15</v>
      </c>
      <c r="H416" s="38">
        <v>44221</v>
      </c>
      <c r="I416">
        <v>4886</v>
      </c>
      <c r="J416">
        <v>173</v>
      </c>
    </row>
    <row r="417" spans="1:10" x14ac:dyDescent="0.35">
      <c r="A417" t="s">
        <v>179</v>
      </c>
      <c r="B417" t="s">
        <v>176</v>
      </c>
      <c r="C417" t="s">
        <v>207</v>
      </c>
      <c r="D417" t="s">
        <v>133</v>
      </c>
      <c r="E417" t="s">
        <v>150</v>
      </c>
      <c r="F417" t="s">
        <v>126</v>
      </c>
      <c r="G417">
        <v>5.72</v>
      </c>
      <c r="H417" s="38">
        <v>44222</v>
      </c>
      <c r="I417">
        <v>7084</v>
      </c>
      <c r="J417">
        <v>65</v>
      </c>
    </row>
    <row r="418" spans="1:10" x14ac:dyDescent="0.35">
      <c r="A418" t="s">
        <v>205</v>
      </c>
      <c r="B418" t="s">
        <v>176</v>
      </c>
      <c r="C418" t="s">
        <v>207</v>
      </c>
      <c r="D418" t="s">
        <v>133</v>
      </c>
      <c r="E418" t="s">
        <v>154</v>
      </c>
      <c r="F418" t="s">
        <v>126</v>
      </c>
      <c r="G418">
        <v>2.76</v>
      </c>
      <c r="H418" s="38">
        <v>44224</v>
      </c>
      <c r="I418">
        <v>2555</v>
      </c>
      <c r="J418">
        <v>12</v>
      </c>
    </row>
    <row r="419" spans="1:10" x14ac:dyDescent="0.35">
      <c r="A419" t="s">
        <v>181</v>
      </c>
      <c r="B419" t="s">
        <v>176</v>
      </c>
      <c r="C419" t="s">
        <v>207</v>
      </c>
      <c r="D419" t="s">
        <v>133</v>
      </c>
      <c r="E419" t="s">
        <v>151</v>
      </c>
      <c r="F419" t="s">
        <v>126</v>
      </c>
      <c r="G419">
        <v>3.68</v>
      </c>
      <c r="H419" s="38">
        <v>44564</v>
      </c>
      <c r="I419">
        <v>3297</v>
      </c>
      <c r="J419">
        <v>184</v>
      </c>
    </row>
    <row r="420" spans="1:10" x14ac:dyDescent="0.35">
      <c r="A420" t="s">
        <v>179</v>
      </c>
      <c r="B420" t="s">
        <v>176</v>
      </c>
      <c r="C420" t="s">
        <v>207</v>
      </c>
      <c r="D420" t="s">
        <v>133</v>
      </c>
      <c r="E420" t="s">
        <v>143</v>
      </c>
      <c r="F420" t="s">
        <v>126</v>
      </c>
      <c r="G420">
        <v>5.15</v>
      </c>
      <c r="H420" s="38">
        <v>44564</v>
      </c>
      <c r="I420">
        <v>3234</v>
      </c>
      <c r="J420">
        <v>231</v>
      </c>
    </row>
    <row r="421" spans="1:10" x14ac:dyDescent="0.35">
      <c r="A421" t="s">
        <v>178</v>
      </c>
      <c r="B421" t="s">
        <v>176</v>
      </c>
      <c r="C421" t="s">
        <v>207</v>
      </c>
      <c r="D421" t="s">
        <v>133</v>
      </c>
      <c r="E421" t="s">
        <v>141</v>
      </c>
      <c r="F421" t="s">
        <v>126</v>
      </c>
      <c r="G421">
        <v>7.73</v>
      </c>
      <c r="H421" s="38">
        <v>44568</v>
      </c>
      <c r="I421">
        <v>3640</v>
      </c>
      <c r="J421">
        <v>159</v>
      </c>
    </row>
    <row r="422" spans="1:10" x14ac:dyDescent="0.35">
      <c r="A422" t="s">
        <v>175</v>
      </c>
      <c r="B422" t="s">
        <v>176</v>
      </c>
      <c r="C422" t="s">
        <v>207</v>
      </c>
      <c r="D422" t="s">
        <v>133</v>
      </c>
      <c r="E422" t="s">
        <v>150</v>
      </c>
      <c r="F422" t="s">
        <v>126</v>
      </c>
      <c r="G422">
        <v>5.72</v>
      </c>
      <c r="H422" s="38">
        <v>44572</v>
      </c>
      <c r="I422">
        <v>2905</v>
      </c>
      <c r="J422">
        <v>208</v>
      </c>
    </row>
    <row r="423" spans="1:10" x14ac:dyDescent="0.35">
      <c r="A423" t="s">
        <v>175</v>
      </c>
      <c r="B423" t="s">
        <v>176</v>
      </c>
      <c r="C423" t="s">
        <v>207</v>
      </c>
      <c r="D423" t="s">
        <v>133</v>
      </c>
      <c r="E423" t="s">
        <v>149</v>
      </c>
      <c r="F423" t="s">
        <v>126</v>
      </c>
      <c r="G423">
        <v>5.26</v>
      </c>
      <c r="H423" s="38">
        <v>44572</v>
      </c>
      <c r="I423">
        <v>1022</v>
      </c>
      <c r="J423">
        <v>61</v>
      </c>
    </row>
    <row r="424" spans="1:10" x14ac:dyDescent="0.35">
      <c r="A424" t="s">
        <v>182</v>
      </c>
      <c r="B424" t="s">
        <v>176</v>
      </c>
      <c r="C424" t="s">
        <v>207</v>
      </c>
      <c r="D424" t="s">
        <v>133</v>
      </c>
      <c r="E424" t="s">
        <v>153</v>
      </c>
      <c r="F424" t="s">
        <v>126</v>
      </c>
      <c r="G424">
        <v>3.85</v>
      </c>
      <c r="H424" s="38">
        <v>44572</v>
      </c>
      <c r="I424">
        <v>1701</v>
      </c>
      <c r="J424">
        <v>81</v>
      </c>
    </row>
    <row r="425" spans="1:10" x14ac:dyDescent="0.35">
      <c r="A425" t="s">
        <v>175</v>
      </c>
      <c r="B425" t="s">
        <v>176</v>
      </c>
      <c r="C425" t="s">
        <v>207</v>
      </c>
      <c r="D425" t="s">
        <v>133</v>
      </c>
      <c r="E425" t="s">
        <v>151</v>
      </c>
      <c r="F425" t="s">
        <v>126</v>
      </c>
      <c r="G425">
        <v>3.68</v>
      </c>
      <c r="H425" s="38">
        <v>44573</v>
      </c>
      <c r="I425">
        <v>6307</v>
      </c>
      <c r="J425">
        <v>351</v>
      </c>
    </row>
    <row r="426" spans="1:10" x14ac:dyDescent="0.35">
      <c r="A426" t="s">
        <v>180</v>
      </c>
      <c r="B426" t="s">
        <v>176</v>
      </c>
      <c r="C426" t="s">
        <v>207</v>
      </c>
      <c r="D426" t="s">
        <v>133</v>
      </c>
      <c r="E426" t="s">
        <v>151</v>
      </c>
      <c r="F426" t="s">
        <v>126</v>
      </c>
      <c r="G426">
        <v>3.68</v>
      </c>
      <c r="H426" s="38">
        <v>44574</v>
      </c>
      <c r="I426">
        <v>6748</v>
      </c>
      <c r="J426">
        <v>375</v>
      </c>
    </row>
    <row r="427" spans="1:10" x14ac:dyDescent="0.35">
      <c r="A427" t="s">
        <v>180</v>
      </c>
      <c r="B427" t="s">
        <v>176</v>
      </c>
      <c r="C427" t="s">
        <v>207</v>
      </c>
      <c r="D427" t="s">
        <v>133</v>
      </c>
      <c r="E427" t="s">
        <v>154</v>
      </c>
      <c r="F427" t="s">
        <v>126</v>
      </c>
      <c r="G427">
        <v>2.76</v>
      </c>
      <c r="H427" s="38">
        <v>44575</v>
      </c>
      <c r="I427">
        <v>14098</v>
      </c>
      <c r="J427">
        <v>1750</v>
      </c>
    </row>
    <row r="428" spans="1:10" x14ac:dyDescent="0.35">
      <c r="A428" t="s">
        <v>181</v>
      </c>
      <c r="B428" t="s">
        <v>176</v>
      </c>
      <c r="C428" t="s">
        <v>207</v>
      </c>
      <c r="D428" t="s">
        <v>133</v>
      </c>
      <c r="E428" t="s">
        <v>140</v>
      </c>
      <c r="F428" t="s">
        <v>126</v>
      </c>
      <c r="G428">
        <v>10.51</v>
      </c>
      <c r="H428" s="38">
        <v>44578</v>
      </c>
      <c r="I428">
        <v>6258</v>
      </c>
      <c r="J428">
        <v>313</v>
      </c>
    </row>
    <row r="429" spans="1:10" x14ac:dyDescent="0.35">
      <c r="A429" t="s">
        <v>180</v>
      </c>
      <c r="B429" t="s">
        <v>176</v>
      </c>
      <c r="C429" t="s">
        <v>207</v>
      </c>
      <c r="D429" t="s">
        <v>133</v>
      </c>
      <c r="E429" t="s">
        <v>153</v>
      </c>
      <c r="F429" t="s">
        <v>126</v>
      </c>
      <c r="G429">
        <v>3.85</v>
      </c>
      <c r="H429" s="38">
        <v>44578</v>
      </c>
      <c r="I429">
        <v>6209</v>
      </c>
      <c r="J429">
        <v>311</v>
      </c>
    </row>
    <row r="430" spans="1:10" x14ac:dyDescent="0.35">
      <c r="A430" t="s">
        <v>178</v>
      </c>
      <c r="B430" t="s">
        <v>176</v>
      </c>
      <c r="C430" t="s">
        <v>207</v>
      </c>
      <c r="D430" t="s">
        <v>133</v>
      </c>
      <c r="E430" t="s">
        <v>148</v>
      </c>
      <c r="F430" t="s">
        <v>126</v>
      </c>
      <c r="G430">
        <v>4.74</v>
      </c>
      <c r="H430" s="38">
        <v>44579</v>
      </c>
      <c r="I430">
        <v>1680</v>
      </c>
      <c r="J430">
        <v>105</v>
      </c>
    </row>
    <row r="431" spans="1:10" x14ac:dyDescent="0.35">
      <c r="A431" t="s">
        <v>179</v>
      </c>
      <c r="B431" t="s">
        <v>176</v>
      </c>
      <c r="C431" t="s">
        <v>207</v>
      </c>
      <c r="D431" t="s">
        <v>133</v>
      </c>
      <c r="E431" t="s">
        <v>144</v>
      </c>
      <c r="F431" t="s">
        <v>126</v>
      </c>
      <c r="G431">
        <v>12.41</v>
      </c>
      <c r="H431" s="38">
        <v>44581</v>
      </c>
      <c r="I431">
        <v>1330</v>
      </c>
      <c r="J431">
        <v>58</v>
      </c>
    </row>
    <row r="432" spans="1:10" x14ac:dyDescent="0.35">
      <c r="A432" t="s">
        <v>182</v>
      </c>
      <c r="B432" t="s">
        <v>176</v>
      </c>
      <c r="C432" t="s">
        <v>207</v>
      </c>
      <c r="D432" t="s">
        <v>133</v>
      </c>
      <c r="E432" t="s">
        <v>150</v>
      </c>
      <c r="F432" t="s">
        <v>126</v>
      </c>
      <c r="G432">
        <v>5.72</v>
      </c>
      <c r="H432" s="38">
        <v>44581</v>
      </c>
      <c r="I432">
        <v>15638</v>
      </c>
      <c r="J432">
        <v>1330</v>
      </c>
    </row>
    <row r="433" spans="1:10" x14ac:dyDescent="0.35">
      <c r="A433" t="s">
        <v>181</v>
      </c>
      <c r="B433" t="s">
        <v>176</v>
      </c>
      <c r="C433" t="s">
        <v>207</v>
      </c>
      <c r="D433" t="s">
        <v>133</v>
      </c>
      <c r="E433" t="s">
        <v>154</v>
      </c>
      <c r="F433" t="s">
        <v>126</v>
      </c>
      <c r="G433">
        <v>2.76</v>
      </c>
      <c r="H433" s="38">
        <v>44585</v>
      </c>
      <c r="I433">
        <v>4466</v>
      </c>
      <c r="J433">
        <v>559</v>
      </c>
    </row>
    <row r="434" spans="1:10" x14ac:dyDescent="0.35">
      <c r="A434" t="s">
        <v>179</v>
      </c>
      <c r="B434" t="s">
        <v>176</v>
      </c>
      <c r="C434" t="s">
        <v>207</v>
      </c>
      <c r="D434" t="s">
        <v>133</v>
      </c>
      <c r="E434" t="s">
        <v>140</v>
      </c>
      <c r="F434" t="s">
        <v>126</v>
      </c>
      <c r="G434">
        <v>10.51</v>
      </c>
      <c r="H434" s="38">
        <v>44587</v>
      </c>
      <c r="I434">
        <v>1225</v>
      </c>
      <c r="J434">
        <v>62</v>
      </c>
    </row>
    <row r="435" spans="1:10" x14ac:dyDescent="0.35">
      <c r="A435" t="s">
        <v>179</v>
      </c>
      <c r="B435" t="s">
        <v>176</v>
      </c>
      <c r="C435" t="s">
        <v>207</v>
      </c>
      <c r="D435" t="s">
        <v>133</v>
      </c>
      <c r="E435" t="s">
        <v>150</v>
      </c>
      <c r="F435" t="s">
        <v>126</v>
      </c>
      <c r="G435">
        <v>5.72</v>
      </c>
      <c r="H435" s="38">
        <v>44589</v>
      </c>
      <c r="I435">
        <v>42</v>
      </c>
      <c r="J435">
        <v>3</v>
      </c>
    </row>
    <row r="436" spans="1:10" x14ac:dyDescent="0.35">
      <c r="A436" t="s">
        <v>205</v>
      </c>
      <c r="B436" t="s">
        <v>176</v>
      </c>
      <c r="C436" t="s">
        <v>207</v>
      </c>
      <c r="D436" t="s">
        <v>133</v>
      </c>
      <c r="E436" t="s">
        <v>150</v>
      </c>
      <c r="F436" t="s">
        <v>126</v>
      </c>
      <c r="G436">
        <v>5.72</v>
      </c>
      <c r="H436" s="38">
        <v>44589</v>
      </c>
      <c r="I436">
        <v>3213</v>
      </c>
      <c r="J436">
        <v>268</v>
      </c>
    </row>
    <row r="437" spans="1:10" x14ac:dyDescent="0.35">
      <c r="A437" t="s">
        <v>179</v>
      </c>
      <c r="B437" t="s">
        <v>176</v>
      </c>
      <c r="C437" t="s">
        <v>207</v>
      </c>
      <c r="D437" t="s">
        <v>133</v>
      </c>
      <c r="E437" t="s">
        <v>154</v>
      </c>
      <c r="F437" t="s">
        <v>126</v>
      </c>
      <c r="G437">
        <v>2.76</v>
      </c>
      <c r="H437" s="38">
        <v>44589</v>
      </c>
      <c r="I437">
        <v>4515</v>
      </c>
      <c r="J437">
        <v>645</v>
      </c>
    </row>
    <row r="438" spans="1:10" x14ac:dyDescent="0.35">
      <c r="A438" t="s">
        <v>179</v>
      </c>
      <c r="B438" t="s">
        <v>176</v>
      </c>
      <c r="C438" t="s">
        <v>207</v>
      </c>
      <c r="D438" t="s">
        <v>133</v>
      </c>
      <c r="E438" t="s">
        <v>153</v>
      </c>
      <c r="F438" t="s">
        <v>126</v>
      </c>
      <c r="G438">
        <v>3.85</v>
      </c>
      <c r="H438" s="38">
        <v>44589</v>
      </c>
      <c r="I438">
        <v>3850</v>
      </c>
      <c r="J438">
        <v>184</v>
      </c>
    </row>
    <row r="439" spans="1:10" x14ac:dyDescent="0.35">
      <c r="A439" t="s">
        <v>205</v>
      </c>
      <c r="B439" t="s">
        <v>176</v>
      </c>
      <c r="C439" t="s">
        <v>207</v>
      </c>
      <c r="D439" t="s">
        <v>133</v>
      </c>
      <c r="E439" t="s">
        <v>151</v>
      </c>
      <c r="F439" t="s">
        <v>126</v>
      </c>
      <c r="G439">
        <v>3.68</v>
      </c>
      <c r="H439" s="38">
        <v>44589</v>
      </c>
      <c r="I439">
        <v>714</v>
      </c>
      <c r="J439">
        <v>38</v>
      </c>
    </row>
    <row r="440" spans="1:10" x14ac:dyDescent="0.35">
      <c r="A440" t="s">
        <v>175</v>
      </c>
      <c r="B440" t="s">
        <v>176</v>
      </c>
      <c r="C440" t="s">
        <v>208</v>
      </c>
      <c r="D440" t="s">
        <v>134</v>
      </c>
      <c r="E440" t="s">
        <v>148</v>
      </c>
      <c r="F440" t="s">
        <v>126</v>
      </c>
      <c r="G440">
        <v>4.74</v>
      </c>
      <c r="H440" s="38">
        <v>44197</v>
      </c>
      <c r="I440">
        <v>6251</v>
      </c>
      <c r="J440">
        <v>212</v>
      </c>
    </row>
    <row r="441" spans="1:10" x14ac:dyDescent="0.35">
      <c r="A441" t="s">
        <v>205</v>
      </c>
      <c r="B441" t="s">
        <v>176</v>
      </c>
      <c r="C441" t="s">
        <v>208</v>
      </c>
      <c r="D441" t="s">
        <v>134</v>
      </c>
      <c r="E441" t="s">
        <v>151</v>
      </c>
      <c r="F441" t="s">
        <v>126</v>
      </c>
      <c r="G441">
        <v>3.68</v>
      </c>
      <c r="H441" s="38">
        <v>44200</v>
      </c>
      <c r="I441">
        <v>763</v>
      </c>
      <c r="J441">
        <v>387</v>
      </c>
    </row>
    <row r="442" spans="1:10" x14ac:dyDescent="0.35">
      <c r="A442" t="s">
        <v>179</v>
      </c>
      <c r="B442" t="s">
        <v>176</v>
      </c>
      <c r="C442" t="s">
        <v>208</v>
      </c>
      <c r="D442" t="s">
        <v>134</v>
      </c>
      <c r="E442" t="s">
        <v>151</v>
      </c>
      <c r="F442" t="s">
        <v>126</v>
      </c>
      <c r="G442">
        <v>3.68</v>
      </c>
      <c r="H442" s="38">
        <v>44201</v>
      </c>
      <c r="I442">
        <v>4340</v>
      </c>
      <c r="J442">
        <v>79</v>
      </c>
    </row>
    <row r="443" spans="1:10" x14ac:dyDescent="0.35">
      <c r="A443" t="s">
        <v>182</v>
      </c>
      <c r="B443" t="s">
        <v>176</v>
      </c>
      <c r="C443" t="s">
        <v>208</v>
      </c>
      <c r="D443" t="s">
        <v>134</v>
      </c>
      <c r="E443" t="s">
        <v>144</v>
      </c>
      <c r="F443" t="s">
        <v>126</v>
      </c>
      <c r="G443">
        <v>12.41</v>
      </c>
      <c r="H443" s="38">
        <v>44201</v>
      </c>
      <c r="I443">
        <v>805</v>
      </c>
      <c r="J443">
        <v>217</v>
      </c>
    </row>
    <row r="444" spans="1:10" x14ac:dyDescent="0.35">
      <c r="A444" t="s">
        <v>180</v>
      </c>
      <c r="B444" t="s">
        <v>176</v>
      </c>
      <c r="C444" t="s">
        <v>208</v>
      </c>
      <c r="D444" t="s">
        <v>134</v>
      </c>
      <c r="E444" t="s">
        <v>143</v>
      </c>
      <c r="F444" t="s">
        <v>126</v>
      </c>
      <c r="G444">
        <v>5.15</v>
      </c>
      <c r="H444" s="38">
        <v>44203</v>
      </c>
      <c r="I444">
        <v>9590</v>
      </c>
      <c r="J444">
        <v>414</v>
      </c>
    </row>
    <row r="445" spans="1:10" x14ac:dyDescent="0.35">
      <c r="A445" t="s">
        <v>179</v>
      </c>
      <c r="B445" t="s">
        <v>176</v>
      </c>
      <c r="C445" t="s">
        <v>208</v>
      </c>
      <c r="D445" t="s">
        <v>134</v>
      </c>
      <c r="E445" t="s">
        <v>145</v>
      </c>
      <c r="F445" t="s">
        <v>126</v>
      </c>
      <c r="G445">
        <v>8.43</v>
      </c>
      <c r="H445" s="38">
        <v>44204</v>
      </c>
      <c r="I445">
        <v>7749</v>
      </c>
      <c r="J445">
        <v>177</v>
      </c>
    </row>
    <row r="446" spans="1:10" x14ac:dyDescent="0.35">
      <c r="A446" t="s">
        <v>205</v>
      </c>
      <c r="B446" t="s">
        <v>176</v>
      </c>
      <c r="C446" t="s">
        <v>208</v>
      </c>
      <c r="D446" t="s">
        <v>134</v>
      </c>
      <c r="E446" t="s">
        <v>149</v>
      </c>
      <c r="F446" t="s">
        <v>126</v>
      </c>
      <c r="G446">
        <v>5.26</v>
      </c>
      <c r="H446" s="38">
        <v>44207</v>
      </c>
      <c r="I446">
        <v>2576</v>
      </c>
      <c r="J446">
        <v>99</v>
      </c>
    </row>
    <row r="447" spans="1:10" x14ac:dyDescent="0.35">
      <c r="A447" t="s">
        <v>205</v>
      </c>
      <c r="B447" t="s">
        <v>176</v>
      </c>
      <c r="C447" t="s">
        <v>208</v>
      </c>
      <c r="D447" t="s">
        <v>134</v>
      </c>
      <c r="E447" t="s">
        <v>143</v>
      </c>
      <c r="F447" t="s">
        <v>126</v>
      </c>
      <c r="G447">
        <v>5.15</v>
      </c>
      <c r="H447" s="38">
        <v>44207</v>
      </c>
      <c r="I447">
        <v>3934</v>
      </c>
      <c r="J447">
        <v>607</v>
      </c>
    </row>
    <row r="448" spans="1:10" x14ac:dyDescent="0.35">
      <c r="A448" t="s">
        <v>178</v>
      </c>
      <c r="B448" t="s">
        <v>176</v>
      </c>
      <c r="C448" t="s">
        <v>208</v>
      </c>
      <c r="D448" t="s">
        <v>134</v>
      </c>
      <c r="E448" t="s">
        <v>145</v>
      </c>
      <c r="F448" t="s">
        <v>126</v>
      </c>
      <c r="G448">
        <v>8.43</v>
      </c>
      <c r="H448" s="38">
        <v>44207</v>
      </c>
      <c r="I448">
        <v>3801</v>
      </c>
      <c r="J448">
        <v>640</v>
      </c>
    </row>
    <row r="449" spans="1:10" x14ac:dyDescent="0.35">
      <c r="A449" t="s">
        <v>180</v>
      </c>
      <c r="B449" t="s">
        <v>176</v>
      </c>
      <c r="C449" t="s">
        <v>208</v>
      </c>
      <c r="D449" t="s">
        <v>134</v>
      </c>
      <c r="E449" t="s">
        <v>154</v>
      </c>
      <c r="F449" t="s">
        <v>126</v>
      </c>
      <c r="G449">
        <v>2.76</v>
      </c>
      <c r="H449" s="38">
        <v>44207</v>
      </c>
      <c r="I449">
        <v>7210</v>
      </c>
      <c r="J449">
        <v>219</v>
      </c>
    </row>
    <row r="450" spans="1:10" x14ac:dyDescent="0.35">
      <c r="A450" t="s">
        <v>182</v>
      </c>
      <c r="B450" t="s">
        <v>176</v>
      </c>
      <c r="C450" t="s">
        <v>208</v>
      </c>
      <c r="D450" t="s">
        <v>134</v>
      </c>
      <c r="E450" t="s">
        <v>153</v>
      </c>
      <c r="F450" t="s">
        <v>126</v>
      </c>
      <c r="G450">
        <v>3.85</v>
      </c>
      <c r="H450" s="38">
        <v>44215</v>
      </c>
      <c r="I450">
        <v>1890</v>
      </c>
      <c r="J450">
        <v>287</v>
      </c>
    </row>
    <row r="451" spans="1:10" x14ac:dyDescent="0.35">
      <c r="A451" t="s">
        <v>181</v>
      </c>
      <c r="B451" t="s">
        <v>176</v>
      </c>
      <c r="C451" t="s">
        <v>208</v>
      </c>
      <c r="D451" t="s">
        <v>134</v>
      </c>
      <c r="E451" t="s">
        <v>145</v>
      </c>
      <c r="F451" t="s">
        <v>126</v>
      </c>
      <c r="G451">
        <v>8.43</v>
      </c>
      <c r="H451" s="38">
        <v>44216</v>
      </c>
      <c r="I451">
        <v>4186</v>
      </c>
      <c r="J451">
        <v>137</v>
      </c>
    </row>
    <row r="452" spans="1:10" x14ac:dyDescent="0.35">
      <c r="A452" t="s">
        <v>175</v>
      </c>
      <c r="B452" t="s">
        <v>176</v>
      </c>
      <c r="C452" t="s">
        <v>208</v>
      </c>
      <c r="D452" t="s">
        <v>134</v>
      </c>
      <c r="E452" t="s">
        <v>151</v>
      </c>
      <c r="F452" t="s">
        <v>126</v>
      </c>
      <c r="G452">
        <v>3.68</v>
      </c>
      <c r="H452" s="38">
        <v>44221</v>
      </c>
      <c r="I452">
        <v>2940</v>
      </c>
      <c r="J452">
        <v>573</v>
      </c>
    </row>
    <row r="453" spans="1:10" x14ac:dyDescent="0.35">
      <c r="A453" t="s">
        <v>180</v>
      </c>
      <c r="B453" t="s">
        <v>176</v>
      </c>
      <c r="C453" t="s">
        <v>208</v>
      </c>
      <c r="D453" t="s">
        <v>134</v>
      </c>
      <c r="E453" t="s">
        <v>151</v>
      </c>
      <c r="F453" t="s">
        <v>126</v>
      </c>
      <c r="G453">
        <v>3.68</v>
      </c>
      <c r="H453" s="38">
        <v>44221</v>
      </c>
      <c r="I453">
        <v>4620</v>
      </c>
      <c r="J453">
        <v>105</v>
      </c>
    </row>
    <row r="454" spans="1:10" x14ac:dyDescent="0.35">
      <c r="A454" t="s">
        <v>181</v>
      </c>
      <c r="B454" t="s">
        <v>176</v>
      </c>
      <c r="C454" t="s">
        <v>208</v>
      </c>
      <c r="D454" t="s">
        <v>134</v>
      </c>
      <c r="E454" t="s">
        <v>144</v>
      </c>
      <c r="F454" t="s">
        <v>126</v>
      </c>
      <c r="G454">
        <v>12.41</v>
      </c>
      <c r="H454" s="38">
        <v>44225</v>
      </c>
      <c r="I454">
        <v>1330</v>
      </c>
      <c r="J454">
        <v>344</v>
      </c>
    </row>
    <row r="455" spans="1:10" x14ac:dyDescent="0.35">
      <c r="A455" t="s">
        <v>178</v>
      </c>
      <c r="B455" t="s">
        <v>176</v>
      </c>
      <c r="C455" t="s">
        <v>208</v>
      </c>
      <c r="D455" t="s">
        <v>134</v>
      </c>
      <c r="E455" t="s">
        <v>150</v>
      </c>
      <c r="F455" t="s">
        <v>126</v>
      </c>
      <c r="G455">
        <v>5.72</v>
      </c>
      <c r="H455" s="38">
        <v>44225</v>
      </c>
      <c r="I455">
        <v>5047</v>
      </c>
      <c r="J455">
        <v>2</v>
      </c>
    </row>
    <row r="456" spans="1:10" x14ac:dyDescent="0.35">
      <c r="A456" t="s">
        <v>182</v>
      </c>
      <c r="B456" t="s">
        <v>176</v>
      </c>
      <c r="C456" t="s">
        <v>208</v>
      </c>
      <c r="D456" t="s">
        <v>134</v>
      </c>
      <c r="E456" t="s">
        <v>151</v>
      </c>
      <c r="F456" t="s">
        <v>126</v>
      </c>
      <c r="G456">
        <v>3.68</v>
      </c>
      <c r="H456" s="38">
        <v>44225</v>
      </c>
      <c r="I456">
        <v>1547</v>
      </c>
      <c r="J456">
        <v>231</v>
      </c>
    </row>
    <row r="457" spans="1:10" x14ac:dyDescent="0.35">
      <c r="A457" t="s">
        <v>180</v>
      </c>
      <c r="B457" t="s">
        <v>176</v>
      </c>
      <c r="C457" t="s">
        <v>208</v>
      </c>
      <c r="D457" t="s">
        <v>134</v>
      </c>
      <c r="E457" t="s">
        <v>153</v>
      </c>
      <c r="F457" t="s">
        <v>126</v>
      </c>
      <c r="G457">
        <v>3.85</v>
      </c>
      <c r="H457" s="38">
        <v>44564</v>
      </c>
      <c r="I457">
        <v>8764</v>
      </c>
      <c r="J457">
        <v>399</v>
      </c>
    </row>
    <row r="458" spans="1:10" x14ac:dyDescent="0.35">
      <c r="A458" t="s">
        <v>179</v>
      </c>
      <c r="B458" t="s">
        <v>176</v>
      </c>
      <c r="C458" t="s">
        <v>208</v>
      </c>
      <c r="D458" t="s">
        <v>134</v>
      </c>
      <c r="E458" t="s">
        <v>154</v>
      </c>
      <c r="F458" t="s">
        <v>126</v>
      </c>
      <c r="G458">
        <v>2.76</v>
      </c>
      <c r="H458" s="38">
        <v>44565</v>
      </c>
      <c r="I458">
        <v>3465</v>
      </c>
      <c r="J458">
        <v>495</v>
      </c>
    </row>
    <row r="459" spans="1:10" x14ac:dyDescent="0.35">
      <c r="A459" t="s">
        <v>180</v>
      </c>
      <c r="B459" t="s">
        <v>176</v>
      </c>
      <c r="C459" t="s">
        <v>208</v>
      </c>
      <c r="D459" t="s">
        <v>134</v>
      </c>
      <c r="E459" t="s">
        <v>141</v>
      </c>
      <c r="F459" t="s">
        <v>126</v>
      </c>
      <c r="G459">
        <v>7.73</v>
      </c>
      <c r="H459" s="38">
        <v>44566</v>
      </c>
      <c r="I459">
        <v>9142</v>
      </c>
      <c r="J459">
        <v>416</v>
      </c>
    </row>
    <row r="460" spans="1:10" x14ac:dyDescent="0.35">
      <c r="A460" t="s">
        <v>175</v>
      </c>
      <c r="B460" t="s">
        <v>176</v>
      </c>
      <c r="C460" t="s">
        <v>208</v>
      </c>
      <c r="D460" t="s">
        <v>134</v>
      </c>
      <c r="E460" t="s">
        <v>153</v>
      </c>
      <c r="F460" t="s">
        <v>126</v>
      </c>
      <c r="G460">
        <v>3.85</v>
      </c>
      <c r="H460" s="38">
        <v>44567</v>
      </c>
      <c r="I460">
        <v>4697</v>
      </c>
      <c r="J460">
        <v>214</v>
      </c>
    </row>
    <row r="461" spans="1:10" x14ac:dyDescent="0.35">
      <c r="A461" t="s">
        <v>179</v>
      </c>
      <c r="B461" t="s">
        <v>176</v>
      </c>
      <c r="C461" t="s">
        <v>208</v>
      </c>
      <c r="D461" t="s">
        <v>134</v>
      </c>
      <c r="E461" t="s">
        <v>140</v>
      </c>
      <c r="F461" t="s">
        <v>126</v>
      </c>
      <c r="G461">
        <v>10.51</v>
      </c>
      <c r="H461" s="38">
        <v>44571</v>
      </c>
      <c r="I461">
        <v>7938</v>
      </c>
      <c r="J461">
        <v>441</v>
      </c>
    </row>
    <row r="462" spans="1:10" x14ac:dyDescent="0.35">
      <c r="A462" t="s">
        <v>179</v>
      </c>
      <c r="B462" t="s">
        <v>176</v>
      </c>
      <c r="C462" t="s">
        <v>208</v>
      </c>
      <c r="D462" t="s">
        <v>134</v>
      </c>
      <c r="E462" t="s">
        <v>148</v>
      </c>
      <c r="F462" t="s">
        <v>126</v>
      </c>
      <c r="G462">
        <v>4.74</v>
      </c>
      <c r="H462" s="38">
        <v>44571</v>
      </c>
      <c r="I462">
        <v>2919</v>
      </c>
      <c r="J462">
        <v>183</v>
      </c>
    </row>
    <row r="463" spans="1:10" x14ac:dyDescent="0.35">
      <c r="A463" t="s">
        <v>178</v>
      </c>
      <c r="B463" t="s">
        <v>176</v>
      </c>
      <c r="C463" t="s">
        <v>208</v>
      </c>
      <c r="D463" t="s">
        <v>134</v>
      </c>
      <c r="E463" t="s">
        <v>143</v>
      </c>
      <c r="F463" t="s">
        <v>126</v>
      </c>
      <c r="G463">
        <v>5.15</v>
      </c>
      <c r="H463" s="38">
        <v>44571</v>
      </c>
      <c r="I463">
        <v>15036</v>
      </c>
      <c r="J463">
        <v>910</v>
      </c>
    </row>
    <row r="464" spans="1:10" x14ac:dyDescent="0.35">
      <c r="A464" t="s">
        <v>205</v>
      </c>
      <c r="B464" t="s">
        <v>176</v>
      </c>
      <c r="C464" t="s">
        <v>208</v>
      </c>
      <c r="D464" t="s">
        <v>134</v>
      </c>
      <c r="E464" t="s">
        <v>154</v>
      </c>
      <c r="F464" t="s">
        <v>126</v>
      </c>
      <c r="G464">
        <v>2.76</v>
      </c>
      <c r="H464" s="38">
        <v>44571</v>
      </c>
      <c r="I464">
        <v>2338</v>
      </c>
      <c r="J464">
        <v>293</v>
      </c>
    </row>
    <row r="465" spans="1:10" x14ac:dyDescent="0.35">
      <c r="A465" t="s">
        <v>181</v>
      </c>
      <c r="B465" t="s">
        <v>176</v>
      </c>
      <c r="C465" t="s">
        <v>208</v>
      </c>
      <c r="D465" t="s">
        <v>134</v>
      </c>
      <c r="E465" t="s">
        <v>140</v>
      </c>
      <c r="F465" t="s">
        <v>126</v>
      </c>
      <c r="G465">
        <v>10.51</v>
      </c>
      <c r="H465" s="38">
        <v>44573</v>
      </c>
      <c r="I465">
        <v>2170</v>
      </c>
      <c r="J465">
        <v>115</v>
      </c>
    </row>
    <row r="466" spans="1:10" x14ac:dyDescent="0.35">
      <c r="A466" t="s">
        <v>182</v>
      </c>
      <c r="B466" t="s">
        <v>176</v>
      </c>
      <c r="C466" t="s">
        <v>208</v>
      </c>
      <c r="D466" t="s">
        <v>134</v>
      </c>
      <c r="E466" t="s">
        <v>143</v>
      </c>
      <c r="F466" t="s">
        <v>126</v>
      </c>
      <c r="G466">
        <v>5.15</v>
      </c>
      <c r="H466" s="38">
        <v>44574</v>
      </c>
      <c r="I466">
        <v>3297</v>
      </c>
      <c r="J466">
        <v>220</v>
      </c>
    </row>
    <row r="467" spans="1:10" x14ac:dyDescent="0.35">
      <c r="A467" t="s">
        <v>181</v>
      </c>
      <c r="B467" t="s">
        <v>176</v>
      </c>
      <c r="C467" t="s">
        <v>208</v>
      </c>
      <c r="D467" t="s">
        <v>134</v>
      </c>
      <c r="E467" t="s">
        <v>148</v>
      </c>
      <c r="F467" t="s">
        <v>126</v>
      </c>
      <c r="G467">
        <v>4.74</v>
      </c>
      <c r="H467" s="38">
        <v>44574</v>
      </c>
      <c r="I467">
        <v>5845</v>
      </c>
      <c r="J467">
        <v>390</v>
      </c>
    </row>
    <row r="468" spans="1:10" x14ac:dyDescent="0.35">
      <c r="A468" t="s">
        <v>175</v>
      </c>
      <c r="B468" t="s">
        <v>176</v>
      </c>
      <c r="C468" t="s">
        <v>208</v>
      </c>
      <c r="D468" t="s">
        <v>134</v>
      </c>
      <c r="E468" t="s">
        <v>140</v>
      </c>
      <c r="F468" t="s">
        <v>126</v>
      </c>
      <c r="G468">
        <v>10.51</v>
      </c>
      <c r="H468" s="38">
        <v>44574</v>
      </c>
      <c r="I468">
        <v>11536</v>
      </c>
      <c r="J468">
        <v>577</v>
      </c>
    </row>
    <row r="469" spans="1:10" x14ac:dyDescent="0.35">
      <c r="A469" t="s">
        <v>181</v>
      </c>
      <c r="B469" t="s">
        <v>176</v>
      </c>
      <c r="C469" t="s">
        <v>208</v>
      </c>
      <c r="D469" t="s">
        <v>134</v>
      </c>
      <c r="E469" t="s">
        <v>153</v>
      </c>
      <c r="F469" t="s">
        <v>126</v>
      </c>
      <c r="G469">
        <v>3.85</v>
      </c>
      <c r="H469" s="38">
        <v>44575</v>
      </c>
      <c r="I469">
        <v>18788</v>
      </c>
      <c r="J469">
        <v>910</v>
      </c>
    </row>
    <row r="470" spans="1:10" x14ac:dyDescent="0.35">
      <c r="A470" t="s">
        <v>180</v>
      </c>
      <c r="B470" t="s">
        <v>176</v>
      </c>
      <c r="C470" t="s">
        <v>208</v>
      </c>
      <c r="D470" t="s">
        <v>134</v>
      </c>
      <c r="E470" t="s">
        <v>144</v>
      </c>
      <c r="F470" t="s">
        <v>126</v>
      </c>
      <c r="G470">
        <v>12.41</v>
      </c>
      <c r="H470" s="38">
        <v>44578</v>
      </c>
      <c r="I470">
        <v>6223</v>
      </c>
      <c r="J470">
        <v>271</v>
      </c>
    </row>
    <row r="471" spans="1:10" x14ac:dyDescent="0.35">
      <c r="A471" t="s">
        <v>179</v>
      </c>
      <c r="B471" t="s">
        <v>176</v>
      </c>
      <c r="C471" t="s">
        <v>208</v>
      </c>
      <c r="D471" t="s">
        <v>134</v>
      </c>
      <c r="E471" t="s">
        <v>143</v>
      </c>
      <c r="F471" t="s">
        <v>126</v>
      </c>
      <c r="G471">
        <v>5.15</v>
      </c>
      <c r="H471" s="38">
        <v>44580</v>
      </c>
      <c r="I471">
        <v>3185</v>
      </c>
      <c r="J471">
        <v>213</v>
      </c>
    </row>
    <row r="472" spans="1:10" x14ac:dyDescent="0.35">
      <c r="A472" t="s">
        <v>180</v>
      </c>
      <c r="B472" t="s">
        <v>176</v>
      </c>
      <c r="C472" t="s">
        <v>208</v>
      </c>
      <c r="D472" t="s">
        <v>134</v>
      </c>
      <c r="E472" t="s">
        <v>154</v>
      </c>
      <c r="F472" t="s">
        <v>126</v>
      </c>
      <c r="G472">
        <v>2.76</v>
      </c>
      <c r="H472" s="38">
        <v>44581</v>
      </c>
      <c r="I472">
        <v>6972</v>
      </c>
      <c r="J472">
        <v>980</v>
      </c>
    </row>
    <row r="473" spans="1:10" x14ac:dyDescent="0.35">
      <c r="A473" t="s">
        <v>175</v>
      </c>
      <c r="B473" t="s">
        <v>176</v>
      </c>
      <c r="C473" t="s">
        <v>208</v>
      </c>
      <c r="D473" t="s">
        <v>134</v>
      </c>
      <c r="E473" t="s">
        <v>154</v>
      </c>
      <c r="F473" t="s">
        <v>126</v>
      </c>
      <c r="G473">
        <v>2.76</v>
      </c>
      <c r="H473" s="38">
        <v>44581</v>
      </c>
      <c r="I473">
        <v>4641</v>
      </c>
      <c r="J473">
        <v>663</v>
      </c>
    </row>
    <row r="474" spans="1:10" x14ac:dyDescent="0.35">
      <c r="A474" t="s">
        <v>205</v>
      </c>
      <c r="B474" t="s">
        <v>176</v>
      </c>
      <c r="C474" t="s">
        <v>208</v>
      </c>
      <c r="D474" t="s">
        <v>134</v>
      </c>
      <c r="E474" t="s">
        <v>151</v>
      </c>
      <c r="F474" t="s">
        <v>126</v>
      </c>
      <c r="G474">
        <v>3.68</v>
      </c>
      <c r="H474" s="38">
        <v>44582</v>
      </c>
      <c r="I474">
        <v>4277</v>
      </c>
      <c r="J474">
        <v>238</v>
      </c>
    </row>
    <row r="475" spans="1:10" x14ac:dyDescent="0.35">
      <c r="A475" t="s">
        <v>175</v>
      </c>
      <c r="B475" t="s">
        <v>176</v>
      </c>
      <c r="C475" t="s">
        <v>208</v>
      </c>
      <c r="D475" t="s">
        <v>134</v>
      </c>
      <c r="E475" t="s">
        <v>148</v>
      </c>
      <c r="F475" t="s">
        <v>126</v>
      </c>
      <c r="G475">
        <v>4.74</v>
      </c>
      <c r="H475" s="38">
        <v>44586</v>
      </c>
      <c r="I475">
        <v>826</v>
      </c>
      <c r="J475">
        <v>56</v>
      </c>
    </row>
    <row r="476" spans="1:10" x14ac:dyDescent="0.35">
      <c r="A476" t="s">
        <v>181</v>
      </c>
      <c r="B476" t="s">
        <v>176</v>
      </c>
      <c r="C476" t="s">
        <v>208</v>
      </c>
      <c r="D476" t="s">
        <v>134</v>
      </c>
      <c r="E476" t="s">
        <v>141</v>
      </c>
      <c r="F476" t="s">
        <v>126</v>
      </c>
      <c r="G476">
        <v>7.73</v>
      </c>
      <c r="H476" s="38">
        <v>44589</v>
      </c>
      <c r="I476">
        <v>1246</v>
      </c>
      <c r="J476">
        <v>52</v>
      </c>
    </row>
    <row r="477" spans="1:10" x14ac:dyDescent="0.35">
      <c r="A477" t="s">
        <v>195</v>
      </c>
      <c r="B477" t="s">
        <v>192</v>
      </c>
      <c r="C477" t="s">
        <v>208</v>
      </c>
      <c r="D477" t="s">
        <v>134</v>
      </c>
      <c r="E477" t="s">
        <v>144</v>
      </c>
      <c r="F477" t="s">
        <v>126</v>
      </c>
      <c r="G477">
        <v>12.41</v>
      </c>
      <c r="H477" s="38">
        <v>44200</v>
      </c>
      <c r="I477">
        <v>4305</v>
      </c>
      <c r="J477">
        <v>387</v>
      </c>
    </row>
    <row r="478" spans="1:10" x14ac:dyDescent="0.35">
      <c r="A478" t="s">
        <v>195</v>
      </c>
      <c r="B478" t="s">
        <v>192</v>
      </c>
      <c r="C478" t="s">
        <v>208</v>
      </c>
      <c r="D478" t="s">
        <v>134</v>
      </c>
      <c r="E478" t="s">
        <v>153</v>
      </c>
      <c r="F478" t="s">
        <v>126</v>
      </c>
      <c r="G478">
        <v>3.85</v>
      </c>
      <c r="H478" s="38">
        <v>44200</v>
      </c>
      <c r="I478">
        <v>8554</v>
      </c>
      <c r="J478">
        <v>403</v>
      </c>
    </row>
    <row r="479" spans="1:10" x14ac:dyDescent="0.35">
      <c r="A479" t="s">
        <v>194</v>
      </c>
      <c r="B479" t="s">
        <v>192</v>
      </c>
      <c r="C479" t="s">
        <v>208</v>
      </c>
      <c r="D479" t="s">
        <v>134</v>
      </c>
      <c r="E479" t="s">
        <v>140</v>
      </c>
      <c r="F479" t="s">
        <v>126</v>
      </c>
      <c r="G479">
        <v>10.51</v>
      </c>
      <c r="H479" s="38">
        <v>44201</v>
      </c>
      <c r="I479">
        <v>1659</v>
      </c>
      <c r="J479">
        <v>43</v>
      </c>
    </row>
    <row r="480" spans="1:10" x14ac:dyDescent="0.35">
      <c r="A480" t="s">
        <v>191</v>
      </c>
      <c r="B480" t="s">
        <v>192</v>
      </c>
      <c r="C480" t="s">
        <v>208</v>
      </c>
      <c r="D480" t="s">
        <v>134</v>
      </c>
      <c r="E480" t="s">
        <v>144</v>
      </c>
      <c r="F480" t="s">
        <v>126</v>
      </c>
      <c r="G480">
        <v>12.41</v>
      </c>
      <c r="H480" s="38">
        <v>44203</v>
      </c>
      <c r="I480">
        <v>882</v>
      </c>
      <c r="J480">
        <v>1050</v>
      </c>
    </row>
    <row r="481" spans="1:10" x14ac:dyDescent="0.35">
      <c r="A481" t="s">
        <v>193</v>
      </c>
      <c r="B481" t="s">
        <v>192</v>
      </c>
      <c r="C481" t="s">
        <v>208</v>
      </c>
      <c r="D481" t="s">
        <v>134</v>
      </c>
      <c r="E481" t="s">
        <v>143</v>
      </c>
      <c r="F481" t="s">
        <v>126</v>
      </c>
      <c r="G481">
        <v>5.15</v>
      </c>
      <c r="H481" s="38">
        <v>44203</v>
      </c>
      <c r="I481">
        <v>2163</v>
      </c>
      <c r="J481">
        <v>85</v>
      </c>
    </row>
    <row r="482" spans="1:10" x14ac:dyDescent="0.35">
      <c r="A482" t="s">
        <v>191</v>
      </c>
      <c r="B482" t="s">
        <v>192</v>
      </c>
      <c r="C482" t="s">
        <v>208</v>
      </c>
      <c r="D482" t="s">
        <v>134</v>
      </c>
      <c r="E482" t="s">
        <v>151</v>
      </c>
      <c r="F482" t="s">
        <v>126</v>
      </c>
      <c r="G482">
        <v>3.68</v>
      </c>
      <c r="H482" s="38">
        <v>44207</v>
      </c>
      <c r="I482">
        <v>2968</v>
      </c>
      <c r="J482">
        <v>210</v>
      </c>
    </row>
    <row r="483" spans="1:10" x14ac:dyDescent="0.35">
      <c r="A483" t="s">
        <v>196</v>
      </c>
      <c r="B483" t="s">
        <v>192</v>
      </c>
      <c r="C483" t="s">
        <v>208</v>
      </c>
      <c r="D483" t="s">
        <v>134</v>
      </c>
      <c r="E483" t="s">
        <v>154</v>
      </c>
      <c r="F483" t="s">
        <v>126</v>
      </c>
      <c r="G483">
        <v>2.76</v>
      </c>
      <c r="H483" s="38">
        <v>44209</v>
      </c>
      <c r="I483">
        <v>3444</v>
      </c>
      <c r="J483">
        <v>24</v>
      </c>
    </row>
    <row r="484" spans="1:10" x14ac:dyDescent="0.35">
      <c r="A484" t="s">
        <v>197</v>
      </c>
      <c r="B484" t="s">
        <v>192</v>
      </c>
      <c r="C484" t="s">
        <v>208</v>
      </c>
      <c r="D484" t="s">
        <v>134</v>
      </c>
      <c r="E484" t="s">
        <v>143</v>
      </c>
      <c r="F484" t="s">
        <v>126</v>
      </c>
      <c r="G484">
        <v>5.15</v>
      </c>
      <c r="H484" s="38">
        <v>44214</v>
      </c>
      <c r="I484">
        <v>2044</v>
      </c>
      <c r="J484">
        <v>408</v>
      </c>
    </row>
    <row r="485" spans="1:10" x14ac:dyDescent="0.35">
      <c r="A485" t="s">
        <v>194</v>
      </c>
      <c r="B485" t="s">
        <v>192</v>
      </c>
      <c r="C485" t="s">
        <v>208</v>
      </c>
      <c r="D485" t="s">
        <v>134</v>
      </c>
      <c r="E485" t="s">
        <v>145</v>
      </c>
      <c r="F485" t="s">
        <v>126</v>
      </c>
      <c r="G485">
        <v>8.43</v>
      </c>
      <c r="H485" s="38">
        <v>44214</v>
      </c>
      <c r="I485">
        <v>5670</v>
      </c>
      <c r="J485">
        <v>136</v>
      </c>
    </row>
    <row r="486" spans="1:10" x14ac:dyDescent="0.35">
      <c r="A486" t="s">
        <v>196</v>
      </c>
      <c r="B486" t="s">
        <v>192</v>
      </c>
      <c r="C486" t="s">
        <v>208</v>
      </c>
      <c r="D486" t="s">
        <v>134</v>
      </c>
      <c r="E486" t="s">
        <v>151</v>
      </c>
      <c r="F486" t="s">
        <v>126</v>
      </c>
      <c r="G486">
        <v>3.68</v>
      </c>
      <c r="H486" s="38">
        <v>44215</v>
      </c>
      <c r="I486">
        <v>2926</v>
      </c>
      <c r="J486">
        <v>259</v>
      </c>
    </row>
    <row r="487" spans="1:10" x14ac:dyDescent="0.35">
      <c r="A487" t="s">
        <v>193</v>
      </c>
      <c r="B487" t="s">
        <v>192</v>
      </c>
      <c r="C487" t="s">
        <v>208</v>
      </c>
      <c r="D487" t="s">
        <v>134</v>
      </c>
      <c r="E487" t="s">
        <v>148</v>
      </c>
      <c r="F487" t="s">
        <v>126</v>
      </c>
      <c r="G487">
        <v>4.74</v>
      </c>
      <c r="H487" s="38">
        <v>44215</v>
      </c>
      <c r="I487">
        <v>5831</v>
      </c>
      <c r="J487">
        <v>135</v>
      </c>
    </row>
    <row r="488" spans="1:10" x14ac:dyDescent="0.35">
      <c r="A488" t="s">
        <v>194</v>
      </c>
      <c r="B488" t="s">
        <v>192</v>
      </c>
      <c r="C488" t="s">
        <v>208</v>
      </c>
      <c r="D488" t="s">
        <v>134</v>
      </c>
      <c r="E488" t="s">
        <v>153</v>
      </c>
      <c r="F488" t="s">
        <v>126</v>
      </c>
      <c r="G488">
        <v>3.85</v>
      </c>
      <c r="H488" s="38">
        <v>44216</v>
      </c>
      <c r="I488">
        <v>2296</v>
      </c>
      <c r="J488">
        <v>9</v>
      </c>
    </row>
    <row r="489" spans="1:10" x14ac:dyDescent="0.35">
      <c r="A489" t="s">
        <v>194</v>
      </c>
      <c r="B489" t="s">
        <v>192</v>
      </c>
      <c r="C489" t="s">
        <v>208</v>
      </c>
      <c r="D489" t="s">
        <v>134</v>
      </c>
      <c r="E489" t="s">
        <v>148</v>
      </c>
      <c r="F489" t="s">
        <v>126</v>
      </c>
      <c r="G489">
        <v>4.74</v>
      </c>
      <c r="H489" s="38">
        <v>44217</v>
      </c>
      <c r="I489">
        <v>1778</v>
      </c>
      <c r="J489">
        <v>95</v>
      </c>
    </row>
    <row r="490" spans="1:10" x14ac:dyDescent="0.35">
      <c r="A490" t="s">
        <v>196</v>
      </c>
      <c r="B490" t="s">
        <v>192</v>
      </c>
      <c r="C490" t="s">
        <v>208</v>
      </c>
      <c r="D490" t="s">
        <v>134</v>
      </c>
      <c r="E490" t="s">
        <v>140</v>
      </c>
      <c r="F490" t="s">
        <v>126</v>
      </c>
      <c r="G490">
        <v>10.51</v>
      </c>
      <c r="H490" s="38">
        <v>44223</v>
      </c>
      <c r="I490">
        <v>5299</v>
      </c>
      <c r="J490">
        <v>168</v>
      </c>
    </row>
    <row r="491" spans="1:10" x14ac:dyDescent="0.35">
      <c r="A491" t="s">
        <v>197</v>
      </c>
      <c r="B491" t="s">
        <v>192</v>
      </c>
      <c r="C491" t="s">
        <v>208</v>
      </c>
      <c r="D491" t="s">
        <v>134</v>
      </c>
      <c r="E491" t="s">
        <v>150</v>
      </c>
      <c r="F491" t="s">
        <v>126</v>
      </c>
      <c r="G491">
        <v>5.72</v>
      </c>
      <c r="H491" s="38">
        <v>44224</v>
      </c>
      <c r="I491">
        <v>721</v>
      </c>
      <c r="J491">
        <v>479</v>
      </c>
    </row>
    <row r="492" spans="1:10" x14ac:dyDescent="0.35">
      <c r="A492" t="s">
        <v>191</v>
      </c>
      <c r="B492" t="s">
        <v>192</v>
      </c>
      <c r="C492" t="s">
        <v>208</v>
      </c>
      <c r="D492" t="s">
        <v>134</v>
      </c>
      <c r="E492" t="s">
        <v>148</v>
      </c>
      <c r="F492" t="s">
        <v>126</v>
      </c>
      <c r="G492">
        <v>4.74</v>
      </c>
      <c r="H492" s="38">
        <v>44225</v>
      </c>
      <c r="I492">
        <v>6853</v>
      </c>
      <c r="J492">
        <v>61</v>
      </c>
    </row>
    <row r="493" spans="1:10" x14ac:dyDescent="0.35">
      <c r="A493" t="s">
        <v>193</v>
      </c>
      <c r="B493" t="s">
        <v>192</v>
      </c>
      <c r="C493" t="s">
        <v>208</v>
      </c>
      <c r="D493" t="s">
        <v>134</v>
      </c>
      <c r="E493" t="s">
        <v>143</v>
      </c>
      <c r="F493" t="s">
        <v>126</v>
      </c>
      <c r="G493">
        <v>5.15</v>
      </c>
      <c r="H493" s="38">
        <v>44565</v>
      </c>
      <c r="I493">
        <v>168</v>
      </c>
      <c r="J493">
        <v>12</v>
      </c>
    </row>
    <row r="494" spans="1:10" x14ac:dyDescent="0.35">
      <c r="A494" t="s">
        <v>195</v>
      </c>
      <c r="B494" t="s">
        <v>192</v>
      </c>
      <c r="C494" t="s">
        <v>208</v>
      </c>
      <c r="D494" t="s">
        <v>134</v>
      </c>
      <c r="E494" t="s">
        <v>140</v>
      </c>
      <c r="F494" t="s">
        <v>126</v>
      </c>
      <c r="G494">
        <v>10.51</v>
      </c>
      <c r="H494" s="38">
        <v>44566</v>
      </c>
      <c r="I494">
        <v>7231</v>
      </c>
      <c r="J494">
        <v>381</v>
      </c>
    </row>
    <row r="495" spans="1:10" x14ac:dyDescent="0.35">
      <c r="A495" t="s">
        <v>197</v>
      </c>
      <c r="B495" t="s">
        <v>192</v>
      </c>
      <c r="C495" t="s">
        <v>208</v>
      </c>
      <c r="D495" t="s">
        <v>134</v>
      </c>
      <c r="E495" t="s">
        <v>141</v>
      </c>
      <c r="F495" t="s">
        <v>126</v>
      </c>
      <c r="G495">
        <v>7.73</v>
      </c>
      <c r="H495" s="38">
        <v>44566</v>
      </c>
      <c r="I495">
        <v>10395</v>
      </c>
      <c r="J495">
        <v>473</v>
      </c>
    </row>
    <row r="496" spans="1:10" x14ac:dyDescent="0.35">
      <c r="A496" t="s">
        <v>193</v>
      </c>
      <c r="B496" t="s">
        <v>192</v>
      </c>
      <c r="C496" t="s">
        <v>208</v>
      </c>
      <c r="D496" t="s">
        <v>134</v>
      </c>
      <c r="E496" t="s">
        <v>150</v>
      </c>
      <c r="F496" t="s">
        <v>126</v>
      </c>
      <c r="G496">
        <v>5.72</v>
      </c>
      <c r="H496" s="38">
        <v>44567</v>
      </c>
      <c r="I496">
        <v>343</v>
      </c>
      <c r="J496">
        <v>27</v>
      </c>
    </row>
    <row r="497" spans="1:10" x14ac:dyDescent="0.35">
      <c r="A497" t="s">
        <v>194</v>
      </c>
      <c r="B497" t="s">
        <v>192</v>
      </c>
      <c r="C497" t="s">
        <v>208</v>
      </c>
      <c r="D497" t="s">
        <v>134</v>
      </c>
      <c r="E497" t="s">
        <v>154</v>
      </c>
      <c r="F497" t="s">
        <v>126</v>
      </c>
      <c r="G497">
        <v>2.76</v>
      </c>
      <c r="H497" s="38">
        <v>44572</v>
      </c>
      <c r="I497">
        <v>5467</v>
      </c>
      <c r="J497">
        <v>770</v>
      </c>
    </row>
    <row r="498" spans="1:10" x14ac:dyDescent="0.35">
      <c r="A498" t="s">
        <v>196</v>
      </c>
      <c r="B498" t="s">
        <v>192</v>
      </c>
      <c r="C498" t="s">
        <v>208</v>
      </c>
      <c r="D498" t="s">
        <v>134</v>
      </c>
      <c r="E498" t="s">
        <v>149</v>
      </c>
      <c r="F498" t="s">
        <v>126</v>
      </c>
      <c r="G498">
        <v>5.26</v>
      </c>
      <c r="H498" s="38">
        <v>44574</v>
      </c>
      <c r="I498">
        <v>11277</v>
      </c>
      <c r="J498">
        <v>664</v>
      </c>
    </row>
    <row r="499" spans="1:10" x14ac:dyDescent="0.35">
      <c r="A499" t="s">
        <v>191</v>
      </c>
      <c r="B499" t="s">
        <v>192</v>
      </c>
      <c r="C499" t="s">
        <v>208</v>
      </c>
      <c r="D499" t="s">
        <v>134</v>
      </c>
      <c r="E499" t="s">
        <v>154</v>
      </c>
      <c r="F499" t="s">
        <v>126</v>
      </c>
      <c r="G499">
        <v>2.76</v>
      </c>
      <c r="H499" s="38">
        <v>44574</v>
      </c>
      <c r="I499">
        <v>5873</v>
      </c>
      <c r="J499">
        <v>980</v>
      </c>
    </row>
    <row r="500" spans="1:10" x14ac:dyDescent="0.35">
      <c r="A500" t="s">
        <v>197</v>
      </c>
      <c r="B500" t="s">
        <v>192</v>
      </c>
      <c r="C500" t="s">
        <v>208</v>
      </c>
      <c r="D500" t="s">
        <v>134</v>
      </c>
      <c r="E500" t="s">
        <v>144</v>
      </c>
      <c r="F500" t="s">
        <v>126</v>
      </c>
      <c r="G500">
        <v>12.41</v>
      </c>
      <c r="H500" s="38">
        <v>44580</v>
      </c>
      <c r="I500">
        <v>1841</v>
      </c>
      <c r="J500">
        <v>77</v>
      </c>
    </row>
    <row r="501" spans="1:10" x14ac:dyDescent="0.35">
      <c r="A501" t="s">
        <v>194</v>
      </c>
      <c r="B501" t="s">
        <v>192</v>
      </c>
      <c r="C501" t="s">
        <v>208</v>
      </c>
      <c r="D501" t="s">
        <v>134</v>
      </c>
      <c r="E501" t="s">
        <v>150</v>
      </c>
      <c r="F501" t="s">
        <v>126</v>
      </c>
      <c r="G501">
        <v>5.72</v>
      </c>
      <c r="H501" s="38">
        <v>44580</v>
      </c>
      <c r="I501">
        <v>8813</v>
      </c>
      <c r="J501">
        <v>678</v>
      </c>
    </row>
    <row r="502" spans="1:10" x14ac:dyDescent="0.35">
      <c r="A502" t="s">
        <v>195</v>
      </c>
      <c r="B502" t="s">
        <v>192</v>
      </c>
      <c r="C502" t="s">
        <v>208</v>
      </c>
      <c r="D502" t="s">
        <v>134</v>
      </c>
      <c r="E502" t="s">
        <v>151</v>
      </c>
      <c r="F502" t="s">
        <v>126</v>
      </c>
      <c r="G502">
        <v>3.68</v>
      </c>
      <c r="H502" s="38">
        <v>44580</v>
      </c>
      <c r="I502">
        <v>13398</v>
      </c>
      <c r="J502">
        <v>700</v>
      </c>
    </row>
    <row r="503" spans="1:10" x14ac:dyDescent="0.35">
      <c r="A503" t="s">
        <v>197</v>
      </c>
      <c r="B503" t="s">
        <v>192</v>
      </c>
      <c r="C503" t="s">
        <v>208</v>
      </c>
      <c r="D503" t="s">
        <v>134</v>
      </c>
      <c r="E503" t="s">
        <v>143</v>
      </c>
      <c r="F503" t="s">
        <v>126</v>
      </c>
      <c r="G503">
        <v>5.15</v>
      </c>
      <c r="H503" s="38">
        <v>44580</v>
      </c>
      <c r="I503">
        <v>10696</v>
      </c>
      <c r="J503">
        <v>700</v>
      </c>
    </row>
    <row r="504" spans="1:10" x14ac:dyDescent="0.35">
      <c r="A504" t="s">
        <v>191</v>
      </c>
      <c r="B504" t="s">
        <v>192</v>
      </c>
      <c r="C504" t="s">
        <v>208</v>
      </c>
      <c r="D504" t="s">
        <v>134</v>
      </c>
      <c r="E504" t="s">
        <v>150</v>
      </c>
      <c r="F504" t="s">
        <v>126</v>
      </c>
      <c r="G504">
        <v>5.72</v>
      </c>
      <c r="H504" s="38">
        <v>44581</v>
      </c>
      <c r="I504">
        <v>4053</v>
      </c>
      <c r="J504">
        <v>338</v>
      </c>
    </row>
    <row r="505" spans="1:10" x14ac:dyDescent="0.35">
      <c r="A505" t="s">
        <v>194</v>
      </c>
      <c r="B505" t="s">
        <v>192</v>
      </c>
      <c r="C505" t="s">
        <v>208</v>
      </c>
      <c r="D505" t="s">
        <v>134</v>
      </c>
      <c r="E505" t="s">
        <v>151</v>
      </c>
      <c r="F505" t="s">
        <v>126</v>
      </c>
      <c r="G505">
        <v>3.68</v>
      </c>
      <c r="H505" s="38">
        <v>44585</v>
      </c>
      <c r="I505">
        <v>10087</v>
      </c>
      <c r="J505">
        <v>561</v>
      </c>
    </row>
    <row r="506" spans="1:10" x14ac:dyDescent="0.35">
      <c r="A506" t="s">
        <v>193</v>
      </c>
      <c r="B506" t="s">
        <v>192</v>
      </c>
      <c r="C506" t="s">
        <v>208</v>
      </c>
      <c r="D506" t="s">
        <v>134</v>
      </c>
      <c r="E506" t="s">
        <v>154</v>
      </c>
      <c r="F506" t="s">
        <v>126</v>
      </c>
      <c r="G506">
        <v>2.76</v>
      </c>
      <c r="H506" s="38">
        <v>44587</v>
      </c>
      <c r="I506">
        <v>7609</v>
      </c>
      <c r="J506">
        <v>980</v>
      </c>
    </row>
    <row r="507" spans="1:10" x14ac:dyDescent="0.35">
      <c r="A507" t="s">
        <v>195</v>
      </c>
      <c r="B507" t="s">
        <v>192</v>
      </c>
      <c r="C507" t="s">
        <v>208</v>
      </c>
      <c r="D507" t="s">
        <v>134</v>
      </c>
      <c r="E507" t="s">
        <v>149</v>
      </c>
      <c r="F507" t="s">
        <v>126</v>
      </c>
      <c r="G507">
        <v>5.26</v>
      </c>
      <c r="H507" s="38">
        <v>44589</v>
      </c>
      <c r="I507">
        <v>4529</v>
      </c>
      <c r="J507">
        <v>267</v>
      </c>
    </row>
    <row r="508" spans="1:10" x14ac:dyDescent="0.35">
      <c r="A508" t="s">
        <v>195</v>
      </c>
      <c r="B508" t="s">
        <v>192</v>
      </c>
      <c r="C508" t="s">
        <v>208</v>
      </c>
      <c r="D508" t="s">
        <v>134</v>
      </c>
      <c r="E508" t="s">
        <v>145</v>
      </c>
      <c r="F508" t="s">
        <v>126</v>
      </c>
      <c r="G508">
        <v>8.43</v>
      </c>
      <c r="H508" s="38">
        <v>44589</v>
      </c>
      <c r="I508">
        <v>3031</v>
      </c>
      <c r="J508">
        <v>190</v>
      </c>
    </row>
    <row r="509" spans="1:10" x14ac:dyDescent="0.35">
      <c r="A509" t="s">
        <v>203</v>
      </c>
      <c r="B509" t="s">
        <v>199</v>
      </c>
      <c r="C509" t="s">
        <v>208</v>
      </c>
      <c r="D509" t="s">
        <v>134</v>
      </c>
      <c r="E509" t="s">
        <v>143</v>
      </c>
      <c r="F509" t="s">
        <v>126</v>
      </c>
      <c r="G509">
        <v>5.15</v>
      </c>
      <c r="H509" s="38">
        <v>44566</v>
      </c>
      <c r="I509">
        <v>10122</v>
      </c>
      <c r="J509">
        <v>633</v>
      </c>
    </row>
    <row r="510" spans="1:10" x14ac:dyDescent="0.35">
      <c r="A510" t="s">
        <v>200</v>
      </c>
      <c r="B510" t="s">
        <v>199</v>
      </c>
      <c r="C510" t="s">
        <v>208</v>
      </c>
      <c r="D510" t="s">
        <v>134</v>
      </c>
      <c r="E510" t="s">
        <v>145</v>
      </c>
      <c r="F510" t="s">
        <v>126</v>
      </c>
      <c r="G510">
        <v>8.43</v>
      </c>
      <c r="H510" s="38">
        <v>44568</v>
      </c>
      <c r="I510">
        <v>658</v>
      </c>
      <c r="J510">
        <v>39</v>
      </c>
    </row>
    <row r="511" spans="1:10" x14ac:dyDescent="0.35">
      <c r="A511" t="s">
        <v>203</v>
      </c>
      <c r="B511" t="s">
        <v>199</v>
      </c>
      <c r="C511" t="s">
        <v>208</v>
      </c>
      <c r="D511" t="s">
        <v>134</v>
      </c>
      <c r="E511" t="s">
        <v>151</v>
      </c>
      <c r="F511" t="s">
        <v>126</v>
      </c>
      <c r="G511">
        <v>3.68</v>
      </c>
      <c r="H511" s="38">
        <v>44571</v>
      </c>
      <c r="I511">
        <v>8015</v>
      </c>
      <c r="J511">
        <v>446</v>
      </c>
    </row>
    <row r="512" spans="1:10" x14ac:dyDescent="0.35">
      <c r="A512" t="s">
        <v>198</v>
      </c>
      <c r="B512" t="s">
        <v>199</v>
      </c>
      <c r="C512" t="s">
        <v>208</v>
      </c>
      <c r="D512" t="s">
        <v>134</v>
      </c>
      <c r="E512" t="s">
        <v>143</v>
      </c>
      <c r="F512" t="s">
        <v>126</v>
      </c>
      <c r="G512">
        <v>5.15</v>
      </c>
      <c r="H512" s="38">
        <v>44572</v>
      </c>
      <c r="I512">
        <v>4004</v>
      </c>
      <c r="J512">
        <v>286</v>
      </c>
    </row>
    <row r="513" spans="1:10" x14ac:dyDescent="0.35">
      <c r="A513" t="s">
        <v>200</v>
      </c>
      <c r="B513" t="s">
        <v>199</v>
      </c>
      <c r="C513" t="s">
        <v>208</v>
      </c>
      <c r="D513" t="s">
        <v>134</v>
      </c>
      <c r="E513" t="s">
        <v>154</v>
      </c>
      <c r="F513" t="s">
        <v>126</v>
      </c>
      <c r="G513">
        <v>2.76</v>
      </c>
      <c r="H513" s="38">
        <v>44572</v>
      </c>
      <c r="I513">
        <v>476</v>
      </c>
      <c r="J513">
        <v>68</v>
      </c>
    </row>
    <row r="514" spans="1:10" x14ac:dyDescent="0.35">
      <c r="A514" t="s">
        <v>198</v>
      </c>
      <c r="B514" t="s">
        <v>199</v>
      </c>
      <c r="C514" t="s">
        <v>208</v>
      </c>
      <c r="D514" t="s">
        <v>134</v>
      </c>
      <c r="E514" t="s">
        <v>150</v>
      </c>
      <c r="F514" t="s">
        <v>126</v>
      </c>
      <c r="G514">
        <v>5.72</v>
      </c>
      <c r="H514" s="38">
        <v>44573</v>
      </c>
      <c r="I514">
        <v>105</v>
      </c>
      <c r="J514">
        <v>8</v>
      </c>
    </row>
    <row r="515" spans="1:10" x14ac:dyDescent="0.35">
      <c r="A515" t="s">
        <v>202</v>
      </c>
      <c r="B515" t="s">
        <v>199</v>
      </c>
      <c r="C515" t="s">
        <v>208</v>
      </c>
      <c r="D515" t="s">
        <v>134</v>
      </c>
      <c r="E515" t="s">
        <v>148</v>
      </c>
      <c r="F515" t="s">
        <v>126</v>
      </c>
      <c r="G515">
        <v>4.74</v>
      </c>
      <c r="H515" s="38">
        <v>44573</v>
      </c>
      <c r="I515">
        <v>238</v>
      </c>
      <c r="J515">
        <v>16</v>
      </c>
    </row>
    <row r="516" spans="1:10" x14ac:dyDescent="0.35">
      <c r="A516" t="s">
        <v>200</v>
      </c>
      <c r="B516" t="s">
        <v>199</v>
      </c>
      <c r="C516" t="s">
        <v>208</v>
      </c>
      <c r="D516" t="s">
        <v>134</v>
      </c>
      <c r="E516" t="s">
        <v>144</v>
      </c>
      <c r="F516" t="s">
        <v>126</v>
      </c>
      <c r="G516">
        <v>12.41</v>
      </c>
      <c r="H516" s="38">
        <v>44574</v>
      </c>
      <c r="I516">
        <v>1960</v>
      </c>
      <c r="J516">
        <v>86</v>
      </c>
    </row>
    <row r="517" spans="1:10" x14ac:dyDescent="0.35">
      <c r="A517" t="s">
        <v>198</v>
      </c>
      <c r="B517" t="s">
        <v>199</v>
      </c>
      <c r="C517" t="s">
        <v>208</v>
      </c>
      <c r="D517" t="s">
        <v>134</v>
      </c>
      <c r="E517" t="s">
        <v>148</v>
      </c>
      <c r="F517" t="s">
        <v>126</v>
      </c>
      <c r="G517">
        <v>4.74</v>
      </c>
      <c r="H517" s="38">
        <v>44574</v>
      </c>
      <c r="I517">
        <v>7728</v>
      </c>
      <c r="J517">
        <v>552</v>
      </c>
    </row>
    <row r="518" spans="1:10" x14ac:dyDescent="0.35">
      <c r="A518" t="s">
        <v>203</v>
      </c>
      <c r="B518" t="s">
        <v>199</v>
      </c>
      <c r="C518" t="s">
        <v>208</v>
      </c>
      <c r="D518" t="s">
        <v>134</v>
      </c>
      <c r="E518" t="s">
        <v>140</v>
      </c>
      <c r="F518" t="s">
        <v>126</v>
      </c>
      <c r="G518">
        <v>10.51</v>
      </c>
      <c r="H518" s="38">
        <v>44578</v>
      </c>
      <c r="I518">
        <v>3255</v>
      </c>
      <c r="J518">
        <v>163</v>
      </c>
    </row>
    <row r="519" spans="1:10" x14ac:dyDescent="0.35">
      <c r="A519" t="s">
        <v>198</v>
      </c>
      <c r="B519" t="s">
        <v>199</v>
      </c>
      <c r="C519" t="s">
        <v>208</v>
      </c>
      <c r="D519" t="s">
        <v>134</v>
      </c>
      <c r="E519" t="s">
        <v>149</v>
      </c>
      <c r="F519" t="s">
        <v>126</v>
      </c>
      <c r="G519">
        <v>5.26</v>
      </c>
      <c r="H519" s="38">
        <v>44578</v>
      </c>
      <c r="I519">
        <v>19950</v>
      </c>
      <c r="J519">
        <v>1260</v>
      </c>
    </row>
    <row r="520" spans="1:10" x14ac:dyDescent="0.35">
      <c r="A520" t="s">
        <v>200</v>
      </c>
      <c r="B520" t="s">
        <v>199</v>
      </c>
      <c r="C520" t="s">
        <v>208</v>
      </c>
      <c r="D520" t="s">
        <v>134</v>
      </c>
      <c r="E520" t="s">
        <v>149</v>
      </c>
      <c r="F520" t="s">
        <v>126</v>
      </c>
      <c r="G520">
        <v>5.26</v>
      </c>
      <c r="H520" s="38">
        <v>44587</v>
      </c>
      <c r="I520">
        <v>10094</v>
      </c>
      <c r="J520">
        <v>673</v>
      </c>
    </row>
    <row r="521" spans="1:10" x14ac:dyDescent="0.35">
      <c r="A521" t="s">
        <v>202</v>
      </c>
      <c r="B521" t="s">
        <v>199</v>
      </c>
      <c r="C521" t="s">
        <v>208</v>
      </c>
      <c r="D521" t="s">
        <v>134</v>
      </c>
      <c r="E521" t="s">
        <v>140</v>
      </c>
      <c r="F521" t="s">
        <v>126</v>
      </c>
      <c r="G521">
        <v>10.51</v>
      </c>
      <c r="H521" s="38">
        <v>44589</v>
      </c>
      <c r="I521">
        <v>5649</v>
      </c>
      <c r="J521">
        <v>314</v>
      </c>
    </row>
    <row r="522" spans="1:10" x14ac:dyDescent="0.35">
      <c r="A522" t="s">
        <v>188</v>
      </c>
      <c r="B522" t="s">
        <v>184</v>
      </c>
      <c r="C522" t="s">
        <v>208</v>
      </c>
      <c r="D522" t="s">
        <v>134</v>
      </c>
      <c r="E522" t="s">
        <v>154</v>
      </c>
      <c r="F522" t="s">
        <v>126</v>
      </c>
      <c r="G522">
        <v>2.76</v>
      </c>
      <c r="H522" s="38">
        <v>44197</v>
      </c>
      <c r="I522">
        <v>4767</v>
      </c>
      <c r="J522">
        <v>189</v>
      </c>
    </row>
    <row r="523" spans="1:10" x14ac:dyDescent="0.35">
      <c r="A523" t="s">
        <v>189</v>
      </c>
      <c r="B523" t="s">
        <v>184</v>
      </c>
      <c r="C523" t="s">
        <v>208</v>
      </c>
      <c r="D523" t="s">
        <v>134</v>
      </c>
      <c r="E523" t="s">
        <v>150</v>
      </c>
      <c r="F523" t="s">
        <v>126</v>
      </c>
      <c r="G523">
        <v>5.72</v>
      </c>
      <c r="H523" s="38">
        <v>44201</v>
      </c>
      <c r="I523">
        <v>5173</v>
      </c>
      <c r="J523">
        <v>217</v>
      </c>
    </row>
    <row r="524" spans="1:10" x14ac:dyDescent="0.35">
      <c r="A524" t="s">
        <v>183</v>
      </c>
      <c r="B524" t="s">
        <v>184</v>
      </c>
      <c r="C524" t="s">
        <v>208</v>
      </c>
      <c r="D524" t="s">
        <v>134</v>
      </c>
      <c r="E524" t="s">
        <v>150</v>
      </c>
      <c r="F524" t="s">
        <v>126</v>
      </c>
      <c r="G524">
        <v>5.72</v>
      </c>
      <c r="H524" s="38">
        <v>44201</v>
      </c>
      <c r="I524">
        <v>2632</v>
      </c>
      <c r="J524">
        <v>840</v>
      </c>
    </row>
    <row r="525" spans="1:10" x14ac:dyDescent="0.35">
      <c r="A525" t="s">
        <v>183</v>
      </c>
      <c r="B525" t="s">
        <v>184</v>
      </c>
      <c r="C525" t="s">
        <v>208</v>
      </c>
      <c r="D525" t="s">
        <v>134</v>
      </c>
      <c r="E525" t="s">
        <v>149</v>
      </c>
      <c r="F525" t="s">
        <v>126</v>
      </c>
      <c r="G525">
        <v>5.26</v>
      </c>
      <c r="H525" s="38">
        <v>44207</v>
      </c>
      <c r="I525">
        <v>1295</v>
      </c>
      <c r="J525">
        <v>27</v>
      </c>
    </row>
    <row r="526" spans="1:10" x14ac:dyDescent="0.35">
      <c r="A526" t="s">
        <v>183</v>
      </c>
      <c r="B526" t="s">
        <v>184</v>
      </c>
      <c r="C526" t="s">
        <v>208</v>
      </c>
      <c r="D526" t="s">
        <v>134</v>
      </c>
      <c r="E526" t="s">
        <v>154</v>
      </c>
      <c r="F526" t="s">
        <v>126</v>
      </c>
      <c r="G526">
        <v>2.76</v>
      </c>
      <c r="H526" s="38">
        <v>44207</v>
      </c>
      <c r="I526">
        <v>1932</v>
      </c>
      <c r="J526">
        <v>28</v>
      </c>
    </row>
    <row r="527" spans="1:10" x14ac:dyDescent="0.35">
      <c r="A527" t="s">
        <v>190</v>
      </c>
      <c r="B527" t="s">
        <v>184</v>
      </c>
      <c r="C527" t="s">
        <v>208</v>
      </c>
      <c r="D527" t="s">
        <v>134</v>
      </c>
      <c r="E527" t="s">
        <v>145</v>
      </c>
      <c r="F527" t="s">
        <v>126</v>
      </c>
      <c r="G527">
        <v>8.43</v>
      </c>
      <c r="H527" s="38">
        <v>44209</v>
      </c>
      <c r="I527">
        <v>1708</v>
      </c>
      <c r="J527">
        <v>21</v>
      </c>
    </row>
    <row r="528" spans="1:10" x14ac:dyDescent="0.35">
      <c r="A528" t="s">
        <v>190</v>
      </c>
      <c r="B528" t="s">
        <v>184</v>
      </c>
      <c r="C528" t="s">
        <v>208</v>
      </c>
      <c r="D528" t="s">
        <v>134</v>
      </c>
      <c r="E528" t="s">
        <v>143</v>
      </c>
      <c r="F528" t="s">
        <v>126</v>
      </c>
      <c r="G528">
        <v>5.15</v>
      </c>
      <c r="H528" s="38">
        <v>44215</v>
      </c>
      <c r="I528">
        <v>3976</v>
      </c>
      <c r="J528">
        <v>352</v>
      </c>
    </row>
    <row r="529" spans="1:10" x14ac:dyDescent="0.35">
      <c r="A529" t="s">
        <v>186</v>
      </c>
      <c r="B529" t="s">
        <v>184</v>
      </c>
      <c r="C529" t="s">
        <v>208</v>
      </c>
      <c r="D529" t="s">
        <v>134</v>
      </c>
      <c r="E529" t="s">
        <v>149</v>
      </c>
      <c r="F529" t="s">
        <v>126</v>
      </c>
      <c r="G529">
        <v>5.26</v>
      </c>
      <c r="H529" s="38">
        <v>44218</v>
      </c>
      <c r="I529">
        <v>2695</v>
      </c>
      <c r="J529">
        <v>524</v>
      </c>
    </row>
    <row r="530" spans="1:10" x14ac:dyDescent="0.35">
      <c r="A530" t="s">
        <v>187</v>
      </c>
      <c r="B530" t="s">
        <v>184</v>
      </c>
      <c r="C530" t="s">
        <v>208</v>
      </c>
      <c r="D530" t="s">
        <v>134</v>
      </c>
      <c r="E530" t="s">
        <v>151</v>
      </c>
      <c r="F530" t="s">
        <v>126</v>
      </c>
      <c r="G530">
        <v>3.68</v>
      </c>
      <c r="H530" s="38">
        <v>44221</v>
      </c>
      <c r="I530">
        <v>441</v>
      </c>
      <c r="J530">
        <v>10</v>
      </c>
    </row>
    <row r="531" spans="1:10" x14ac:dyDescent="0.35">
      <c r="A531" t="s">
        <v>187</v>
      </c>
      <c r="B531" t="s">
        <v>184</v>
      </c>
      <c r="C531" t="s">
        <v>208</v>
      </c>
      <c r="D531" t="s">
        <v>134</v>
      </c>
      <c r="E531" t="s">
        <v>144</v>
      </c>
      <c r="F531" t="s">
        <v>126</v>
      </c>
      <c r="G531">
        <v>12.41</v>
      </c>
      <c r="H531" s="38">
        <v>44564</v>
      </c>
      <c r="I531">
        <v>11368</v>
      </c>
      <c r="J531">
        <v>474</v>
      </c>
    </row>
    <row r="532" spans="1:10" x14ac:dyDescent="0.35">
      <c r="A532" t="s">
        <v>185</v>
      </c>
      <c r="B532" t="s">
        <v>184</v>
      </c>
      <c r="C532" t="s">
        <v>208</v>
      </c>
      <c r="D532" t="s">
        <v>134</v>
      </c>
      <c r="E532" t="s">
        <v>141</v>
      </c>
      <c r="F532" t="s">
        <v>126</v>
      </c>
      <c r="G532">
        <v>7.73</v>
      </c>
      <c r="H532" s="38">
        <v>44564</v>
      </c>
      <c r="I532">
        <v>1897</v>
      </c>
      <c r="J532">
        <v>83</v>
      </c>
    </row>
    <row r="533" spans="1:10" x14ac:dyDescent="0.35">
      <c r="A533" t="s">
        <v>190</v>
      </c>
      <c r="B533" t="s">
        <v>184</v>
      </c>
      <c r="C533" t="s">
        <v>208</v>
      </c>
      <c r="D533" t="s">
        <v>134</v>
      </c>
      <c r="E533" t="s">
        <v>153</v>
      </c>
      <c r="F533" t="s">
        <v>126</v>
      </c>
      <c r="G533">
        <v>3.85</v>
      </c>
      <c r="H533" s="38">
        <v>44564</v>
      </c>
      <c r="I533">
        <v>4165</v>
      </c>
      <c r="J533">
        <v>190</v>
      </c>
    </row>
    <row r="534" spans="1:10" x14ac:dyDescent="0.35">
      <c r="A534" t="s">
        <v>186</v>
      </c>
      <c r="B534" t="s">
        <v>184</v>
      </c>
      <c r="C534" t="s">
        <v>208</v>
      </c>
      <c r="D534" t="s">
        <v>134</v>
      </c>
      <c r="E534" t="s">
        <v>150</v>
      </c>
      <c r="F534" t="s">
        <v>126</v>
      </c>
      <c r="G534">
        <v>5.72</v>
      </c>
      <c r="H534" s="38">
        <v>44564</v>
      </c>
      <c r="I534">
        <v>2905</v>
      </c>
      <c r="J534">
        <v>243</v>
      </c>
    </row>
    <row r="535" spans="1:10" x14ac:dyDescent="0.35">
      <c r="A535" t="s">
        <v>185</v>
      </c>
      <c r="B535" t="s">
        <v>184</v>
      </c>
      <c r="C535" t="s">
        <v>208</v>
      </c>
      <c r="D535" t="s">
        <v>134</v>
      </c>
      <c r="E535" t="s">
        <v>145</v>
      </c>
      <c r="F535" t="s">
        <v>126</v>
      </c>
      <c r="G535">
        <v>8.43</v>
      </c>
      <c r="H535" s="38">
        <v>44565</v>
      </c>
      <c r="I535">
        <v>588</v>
      </c>
      <c r="J535">
        <v>35</v>
      </c>
    </row>
    <row r="536" spans="1:10" x14ac:dyDescent="0.35">
      <c r="A536" t="s">
        <v>186</v>
      </c>
      <c r="B536" t="s">
        <v>184</v>
      </c>
      <c r="C536" t="s">
        <v>208</v>
      </c>
      <c r="D536" t="s">
        <v>134</v>
      </c>
      <c r="E536" t="s">
        <v>140</v>
      </c>
      <c r="F536" t="s">
        <v>126</v>
      </c>
      <c r="G536">
        <v>10.51</v>
      </c>
      <c r="H536" s="38">
        <v>44565</v>
      </c>
      <c r="I536">
        <v>1988</v>
      </c>
      <c r="J536">
        <v>100</v>
      </c>
    </row>
    <row r="537" spans="1:10" x14ac:dyDescent="0.35">
      <c r="A537" t="s">
        <v>183</v>
      </c>
      <c r="B537" t="s">
        <v>184</v>
      </c>
      <c r="C537" t="s">
        <v>208</v>
      </c>
      <c r="D537" t="s">
        <v>134</v>
      </c>
      <c r="E537" t="s">
        <v>150</v>
      </c>
      <c r="F537" t="s">
        <v>126</v>
      </c>
      <c r="G537">
        <v>5.72</v>
      </c>
      <c r="H537" s="38">
        <v>44566</v>
      </c>
      <c r="I537">
        <v>6713</v>
      </c>
      <c r="J537">
        <v>560</v>
      </c>
    </row>
    <row r="538" spans="1:10" x14ac:dyDescent="0.35">
      <c r="A538" t="s">
        <v>189</v>
      </c>
      <c r="B538" t="s">
        <v>184</v>
      </c>
      <c r="C538" t="s">
        <v>208</v>
      </c>
      <c r="D538" t="s">
        <v>134</v>
      </c>
      <c r="E538" t="s">
        <v>141</v>
      </c>
      <c r="F538" t="s">
        <v>126</v>
      </c>
      <c r="G538">
        <v>7.73</v>
      </c>
      <c r="H538" s="38">
        <v>44566</v>
      </c>
      <c r="I538">
        <v>1589</v>
      </c>
      <c r="J538">
        <v>73</v>
      </c>
    </row>
    <row r="539" spans="1:10" x14ac:dyDescent="0.35">
      <c r="A539" t="s">
        <v>189</v>
      </c>
      <c r="B539" t="s">
        <v>184</v>
      </c>
      <c r="C539" t="s">
        <v>208</v>
      </c>
      <c r="D539" t="s">
        <v>134</v>
      </c>
      <c r="E539" t="s">
        <v>143</v>
      </c>
      <c r="F539" t="s">
        <v>126</v>
      </c>
      <c r="G539">
        <v>5.15</v>
      </c>
      <c r="H539" s="38">
        <v>44567</v>
      </c>
      <c r="I539">
        <v>875</v>
      </c>
      <c r="J539">
        <v>59</v>
      </c>
    </row>
    <row r="540" spans="1:10" x14ac:dyDescent="0.35">
      <c r="A540" t="s">
        <v>183</v>
      </c>
      <c r="B540" t="s">
        <v>184</v>
      </c>
      <c r="C540" t="s">
        <v>208</v>
      </c>
      <c r="D540" t="s">
        <v>134</v>
      </c>
      <c r="E540" t="s">
        <v>154</v>
      </c>
      <c r="F540" t="s">
        <v>126</v>
      </c>
      <c r="G540">
        <v>2.76</v>
      </c>
      <c r="H540" s="38">
        <v>44572</v>
      </c>
      <c r="I540">
        <v>15925</v>
      </c>
      <c r="J540">
        <v>2660</v>
      </c>
    </row>
    <row r="541" spans="1:10" x14ac:dyDescent="0.35">
      <c r="A541" t="s">
        <v>188</v>
      </c>
      <c r="B541" t="s">
        <v>184</v>
      </c>
      <c r="C541" t="s">
        <v>208</v>
      </c>
      <c r="D541" t="s">
        <v>134</v>
      </c>
      <c r="E541" t="s">
        <v>150</v>
      </c>
      <c r="F541" t="s">
        <v>126</v>
      </c>
      <c r="G541">
        <v>5.72</v>
      </c>
      <c r="H541" s="38">
        <v>44573</v>
      </c>
      <c r="I541">
        <v>10031</v>
      </c>
      <c r="J541">
        <v>770</v>
      </c>
    </row>
    <row r="542" spans="1:10" x14ac:dyDescent="0.35">
      <c r="A542" t="s">
        <v>190</v>
      </c>
      <c r="B542" t="s">
        <v>184</v>
      </c>
      <c r="C542" t="s">
        <v>208</v>
      </c>
      <c r="D542" t="s">
        <v>134</v>
      </c>
      <c r="E542" t="s">
        <v>148</v>
      </c>
      <c r="F542" t="s">
        <v>126</v>
      </c>
      <c r="G542">
        <v>4.74</v>
      </c>
      <c r="H542" s="38">
        <v>44573</v>
      </c>
      <c r="I542">
        <v>10808</v>
      </c>
      <c r="J542">
        <v>700</v>
      </c>
    </row>
    <row r="543" spans="1:10" x14ac:dyDescent="0.35">
      <c r="A543" t="s">
        <v>187</v>
      </c>
      <c r="B543" t="s">
        <v>184</v>
      </c>
      <c r="C543" t="s">
        <v>208</v>
      </c>
      <c r="D543" t="s">
        <v>134</v>
      </c>
      <c r="E543" t="s">
        <v>151</v>
      </c>
      <c r="F543" t="s">
        <v>126</v>
      </c>
      <c r="G543">
        <v>3.68</v>
      </c>
      <c r="H543" s="38">
        <v>44581</v>
      </c>
      <c r="I543">
        <v>4809</v>
      </c>
      <c r="J543">
        <v>241</v>
      </c>
    </row>
    <row r="544" spans="1:10" x14ac:dyDescent="0.35">
      <c r="A544" t="s">
        <v>185</v>
      </c>
      <c r="B544" t="s">
        <v>184</v>
      </c>
      <c r="C544" t="s">
        <v>208</v>
      </c>
      <c r="D544" t="s">
        <v>134</v>
      </c>
      <c r="E544" t="s">
        <v>148</v>
      </c>
      <c r="F544" t="s">
        <v>126</v>
      </c>
      <c r="G544">
        <v>4.74</v>
      </c>
      <c r="H544" s="38">
        <v>44582</v>
      </c>
      <c r="I544">
        <v>707</v>
      </c>
      <c r="J544">
        <v>48</v>
      </c>
    </row>
    <row r="545" spans="1:10" x14ac:dyDescent="0.35">
      <c r="A545" t="s">
        <v>186</v>
      </c>
      <c r="B545" t="s">
        <v>184</v>
      </c>
      <c r="C545" t="s">
        <v>208</v>
      </c>
      <c r="D545" t="s">
        <v>134</v>
      </c>
      <c r="E545" t="s">
        <v>154</v>
      </c>
      <c r="F545" t="s">
        <v>126</v>
      </c>
      <c r="G545">
        <v>2.76</v>
      </c>
      <c r="H545" s="38">
        <v>44586</v>
      </c>
      <c r="I545">
        <v>4879</v>
      </c>
      <c r="J545">
        <v>610</v>
      </c>
    </row>
    <row r="546" spans="1:10" x14ac:dyDescent="0.35">
      <c r="A546" t="s">
        <v>188</v>
      </c>
      <c r="B546" t="s">
        <v>184</v>
      </c>
      <c r="C546" t="s">
        <v>208</v>
      </c>
      <c r="D546" t="s">
        <v>134</v>
      </c>
      <c r="E546" t="s">
        <v>145</v>
      </c>
      <c r="F546" t="s">
        <v>126</v>
      </c>
      <c r="G546">
        <v>8.43</v>
      </c>
      <c r="H546" s="38">
        <v>44587</v>
      </c>
      <c r="I546">
        <v>4396</v>
      </c>
      <c r="J546">
        <v>275</v>
      </c>
    </row>
    <row r="547" spans="1:10" x14ac:dyDescent="0.35">
      <c r="A547" t="s">
        <v>189</v>
      </c>
      <c r="B547" t="s">
        <v>184</v>
      </c>
      <c r="C547" t="s">
        <v>208</v>
      </c>
      <c r="D547" t="s">
        <v>134</v>
      </c>
      <c r="E547" t="s">
        <v>150</v>
      </c>
      <c r="F547" t="s">
        <v>126</v>
      </c>
      <c r="G547">
        <v>5.72</v>
      </c>
      <c r="H547" s="38">
        <v>44588</v>
      </c>
      <c r="I547">
        <v>11956</v>
      </c>
      <c r="J547">
        <v>840</v>
      </c>
    </row>
    <row r="548" spans="1:10" x14ac:dyDescent="0.35">
      <c r="A548" t="s">
        <v>188</v>
      </c>
      <c r="B548" t="s">
        <v>184</v>
      </c>
      <c r="C548" t="s">
        <v>208</v>
      </c>
      <c r="D548" t="s">
        <v>134</v>
      </c>
      <c r="E548" t="s">
        <v>140</v>
      </c>
      <c r="F548" t="s">
        <v>126</v>
      </c>
      <c r="G548">
        <v>10.51</v>
      </c>
      <c r="H548" s="38">
        <v>44589</v>
      </c>
      <c r="I548">
        <v>3766</v>
      </c>
      <c r="J548">
        <v>189</v>
      </c>
    </row>
    <row r="549" spans="1:10" x14ac:dyDescent="0.35">
      <c r="A549" t="s">
        <v>183</v>
      </c>
      <c r="B549" t="s">
        <v>184</v>
      </c>
      <c r="C549" t="s">
        <v>208</v>
      </c>
      <c r="D549" t="s">
        <v>134</v>
      </c>
      <c r="E549" t="s">
        <v>151</v>
      </c>
      <c r="F549" t="s">
        <v>126</v>
      </c>
      <c r="G549">
        <v>3.68</v>
      </c>
      <c r="H549" s="38">
        <v>44589</v>
      </c>
      <c r="I549">
        <v>1561</v>
      </c>
      <c r="J549">
        <v>87</v>
      </c>
    </row>
    <row r="550" spans="1:10" x14ac:dyDescent="0.35">
      <c r="A550" t="s">
        <v>188</v>
      </c>
      <c r="B550" t="s">
        <v>184</v>
      </c>
      <c r="C550" t="s">
        <v>209</v>
      </c>
      <c r="D550" t="s">
        <v>135</v>
      </c>
      <c r="E550" t="s">
        <v>140</v>
      </c>
      <c r="F550" t="s">
        <v>126</v>
      </c>
      <c r="G550">
        <v>10.51</v>
      </c>
      <c r="H550" s="38">
        <v>44201</v>
      </c>
      <c r="I550">
        <v>6510</v>
      </c>
      <c r="J550">
        <v>251</v>
      </c>
    </row>
    <row r="551" spans="1:10" x14ac:dyDescent="0.35">
      <c r="A551" t="s">
        <v>187</v>
      </c>
      <c r="B551" t="s">
        <v>184</v>
      </c>
      <c r="C551" t="s">
        <v>209</v>
      </c>
      <c r="D551" t="s">
        <v>135</v>
      </c>
      <c r="E551" t="s">
        <v>149</v>
      </c>
      <c r="F551" t="s">
        <v>126</v>
      </c>
      <c r="G551">
        <v>5.26</v>
      </c>
      <c r="H551" s="38">
        <v>44201</v>
      </c>
      <c r="I551">
        <v>4592</v>
      </c>
      <c r="J551">
        <v>96</v>
      </c>
    </row>
    <row r="552" spans="1:10" x14ac:dyDescent="0.35">
      <c r="A552" t="s">
        <v>188</v>
      </c>
      <c r="B552" t="s">
        <v>184</v>
      </c>
      <c r="C552" t="s">
        <v>209</v>
      </c>
      <c r="D552" t="s">
        <v>135</v>
      </c>
      <c r="E552" t="s">
        <v>151</v>
      </c>
      <c r="F552" t="s">
        <v>126</v>
      </c>
      <c r="G552">
        <v>3.68</v>
      </c>
      <c r="H552" s="38">
        <v>44203</v>
      </c>
      <c r="I552">
        <v>175</v>
      </c>
      <c r="J552">
        <v>166</v>
      </c>
    </row>
    <row r="553" spans="1:10" x14ac:dyDescent="0.35">
      <c r="A553" t="s">
        <v>183</v>
      </c>
      <c r="B553" t="s">
        <v>184</v>
      </c>
      <c r="C553" t="s">
        <v>209</v>
      </c>
      <c r="D553" t="s">
        <v>135</v>
      </c>
      <c r="E553" t="s">
        <v>143</v>
      </c>
      <c r="F553" t="s">
        <v>126</v>
      </c>
      <c r="G553">
        <v>5.15</v>
      </c>
      <c r="H553" s="38">
        <v>44203</v>
      </c>
      <c r="I553">
        <v>126</v>
      </c>
      <c r="J553">
        <v>315</v>
      </c>
    </row>
    <row r="554" spans="1:10" x14ac:dyDescent="0.35">
      <c r="A554" t="s">
        <v>190</v>
      </c>
      <c r="B554" t="s">
        <v>184</v>
      </c>
      <c r="C554" t="s">
        <v>209</v>
      </c>
      <c r="D554" t="s">
        <v>135</v>
      </c>
      <c r="E554" t="s">
        <v>141</v>
      </c>
      <c r="F554" t="s">
        <v>126</v>
      </c>
      <c r="G554">
        <v>7.73</v>
      </c>
      <c r="H554" s="38">
        <v>44203</v>
      </c>
      <c r="I554">
        <v>2163</v>
      </c>
      <c r="J554">
        <v>573</v>
      </c>
    </row>
    <row r="555" spans="1:10" x14ac:dyDescent="0.35">
      <c r="A555" t="s">
        <v>185</v>
      </c>
      <c r="B555" t="s">
        <v>184</v>
      </c>
      <c r="C555" t="s">
        <v>209</v>
      </c>
      <c r="D555" t="s">
        <v>135</v>
      </c>
      <c r="E555" t="s">
        <v>140</v>
      </c>
      <c r="F555" t="s">
        <v>126</v>
      </c>
      <c r="G555">
        <v>10.51</v>
      </c>
      <c r="H555" s="38">
        <v>44207</v>
      </c>
      <c r="I555">
        <v>4823</v>
      </c>
      <c r="J555">
        <v>103</v>
      </c>
    </row>
    <row r="556" spans="1:10" x14ac:dyDescent="0.35">
      <c r="A556" t="s">
        <v>185</v>
      </c>
      <c r="B556" t="s">
        <v>184</v>
      </c>
      <c r="C556" t="s">
        <v>209</v>
      </c>
      <c r="D556" t="s">
        <v>135</v>
      </c>
      <c r="E556" t="s">
        <v>151</v>
      </c>
      <c r="F556" t="s">
        <v>126</v>
      </c>
      <c r="G556">
        <v>3.68</v>
      </c>
      <c r="H556" s="38">
        <v>44215</v>
      </c>
      <c r="I556">
        <v>1295</v>
      </c>
      <c r="J556">
        <v>63</v>
      </c>
    </row>
    <row r="557" spans="1:10" x14ac:dyDescent="0.35">
      <c r="A557" t="s">
        <v>188</v>
      </c>
      <c r="B557" t="s">
        <v>184</v>
      </c>
      <c r="C557" t="s">
        <v>209</v>
      </c>
      <c r="D557" t="s">
        <v>135</v>
      </c>
      <c r="E557" t="s">
        <v>153</v>
      </c>
      <c r="F557" t="s">
        <v>126</v>
      </c>
      <c r="G557">
        <v>3.85</v>
      </c>
      <c r="H557" s="38">
        <v>44216</v>
      </c>
      <c r="I557">
        <v>84</v>
      </c>
      <c r="J557">
        <v>59</v>
      </c>
    </row>
    <row r="558" spans="1:10" x14ac:dyDescent="0.35">
      <c r="A558" t="s">
        <v>186</v>
      </c>
      <c r="B558" t="s">
        <v>184</v>
      </c>
      <c r="C558" t="s">
        <v>209</v>
      </c>
      <c r="D558" t="s">
        <v>135</v>
      </c>
      <c r="E558" t="s">
        <v>143</v>
      </c>
      <c r="F558" t="s">
        <v>126</v>
      </c>
      <c r="G558">
        <v>5.15</v>
      </c>
      <c r="H558" s="38">
        <v>44221</v>
      </c>
      <c r="I558">
        <v>7630</v>
      </c>
      <c r="J558">
        <v>276</v>
      </c>
    </row>
    <row r="559" spans="1:10" x14ac:dyDescent="0.35">
      <c r="A559" t="s">
        <v>187</v>
      </c>
      <c r="B559" t="s">
        <v>184</v>
      </c>
      <c r="C559" t="s">
        <v>209</v>
      </c>
      <c r="D559" t="s">
        <v>135</v>
      </c>
      <c r="E559" t="s">
        <v>154</v>
      </c>
      <c r="F559" t="s">
        <v>126</v>
      </c>
      <c r="G559">
        <v>2.76</v>
      </c>
      <c r="H559" s="38">
        <v>44224</v>
      </c>
      <c r="I559">
        <v>6139</v>
      </c>
      <c r="J559">
        <v>54</v>
      </c>
    </row>
    <row r="560" spans="1:10" x14ac:dyDescent="0.35">
      <c r="A560" t="s">
        <v>188</v>
      </c>
      <c r="B560" t="s">
        <v>184</v>
      </c>
      <c r="C560" t="s">
        <v>209</v>
      </c>
      <c r="D560" t="s">
        <v>135</v>
      </c>
      <c r="E560" t="s">
        <v>144</v>
      </c>
      <c r="F560" t="s">
        <v>126</v>
      </c>
      <c r="G560">
        <v>12.41</v>
      </c>
      <c r="H560" s="38">
        <v>44225</v>
      </c>
      <c r="I560">
        <v>5775</v>
      </c>
      <c r="J560">
        <v>41</v>
      </c>
    </row>
    <row r="561" spans="1:10" x14ac:dyDescent="0.35">
      <c r="A561" t="s">
        <v>188</v>
      </c>
      <c r="B561" t="s">
        <v>184</v>
      </c>
      <c r="C561" t="s">
        <v>209</v>
      </c>
      <c r="D561" t="s">
        <v>135</v>
      </c>
      <c r="E561" t="s">
        <v>141</v>
      </c>
      <c r="F561" t="s">
        <v>126</v>
      </c>
      <c r="G561">
        <v>7.73</v>
      </c>
      <c r="H561" s="38">
        <v>44564</v>
      </c>
      <c r="I561">
        <v>4011</v>
      </c>
      <c r="J561">
        <v>175</v>
      </c>
    </row>
    <row r="562" spans="1:10" x14ac:dyDescent="0.35">
      <c r="A562" t="s">
        <v>185</v>
      </c>
      <c r="B562" t="s">
        <v>184</v>
      </c>
      <c r="C562" t="s">
        <v>209</v>
      </c>
      <c r="D562" t="s">
        <v>135</v>
      </c>
      <c r="E562" t="s">
        <v>149</v>
      </c>
      <c r="F562" t="s">
        <v>126</v>
      </c>
      <c r="G562">
        <v>5.26</v>
      </c>
      <c r="H562" s="38">
        <v>44565</v>
      </c>
      <c r="I562">
        <v>5964</v>
      </c>
      <c r="J562">
        <v>373</v>
      </c>
    </row>
    <row r="563" spans="1:10" x14ac:dyDescent="0.35">
      <c r="A563" t="s">
        <v>187</v>
      </c>
      <c r="B563" t="s">
        <v>184</v>
      </c>
      <c r="C563" t="s">
        <v>209</v>
      </c>
      <c r="D563" t="s">
        <v>135</v>
      </c>
      <c r="E563" t="s">
        <v>148</v>
      </c>
      <c r="F563" t="s">
        <v>126</v>
      </c>
      <c r="G563">
        <v>4.74</v>
      </c>
      <c r="H563" s="38">
        <v>44567</v>
      </c>
      <c r="I563">
        <v>651</v>
      </c>
      <c r="J563">
        <v>44</v>
      </c>
    </row>
    <row r="564" spans="1:10" x14ac:dyDescent="0.35">
      <c r="A564" t="s">
        <v>189</v>
      </c>
      <c r="B564" t="s">
        <v>184</v>
      </c>
      <c r="C564" t="s">
        <v>209</v>
      </c>
      <c r="D564" t="s">
        <v>135</v>
      </c>
      <c r="E564" t="s">
        <v>154</v>
      </c>
      <c r="F564" t="s">
        <v>126</v>
      </c>
      <c r="G564">
        <v>2.76</v>
      </c>
      <c r="H564" s="38">
        <v>44568</v>
      </c>
      <c r="I564">
        <v>2296</v>
      </c>
      <c r="J564">
        <v>383</v>
      </c>
    </row>
    <row r="565" spans="1:10" x14ac:dyDescent="0.35">
      <c r="A565" t="s">
        <v>186</v>
      </c>
      <c r="B565" t="s">
        <v>184</v>
      </c>
      <c r="C565" t="s">
        <v>209</v>
      </c>
      <c r="D565" t="s">
        <v>135</v>
      </c>
      <c r="E565" t="s">
        <v>151</v>
      </c>
      <c r="F565" t="s">
        <v>126</v>
      </c>
      <c r="G565">
        <v>3.68</v>
      </c>
      <c r="H565" s="38">
        <v>44571</v>
      </c>
      <c r="I565">
        <v>4221</v>
      </c>
      <c r="J565">
        <v>223</v>
      </c>
    </row>
    <row r="566" spans="1:10" x14ac:dyDescent="0.35">
      <c r="A566" t="s">
        <v>183</v>
      </c>
      <c r="B566" t="s">
        <v>184</v>
      </c>
      <c r="C566" t="s">
        <v>209</v>
      </c>
      <c r="D566" t="s">
        <v>135</v>
      </c>
      <c r="E566" t="s">
        <v>151</v>
      </c>
      <c r="F566" t="s">
        <v>126</v>
      </c>
      <c r="G566">
        <v>3.68</v>
      </c>
      <c r="H566" s="38">
        <v>44573</v>
      </c>
      <c r="I566">
        <v>9471</v>
      </c>
      <c r="J566">
        <v>499</v>
      </c>
    </row>
    <row r="567" spans="1:10" x14ac:dyDescent="0.35">
      <c r="A567" t="s">
        <v>188</v>
      </c>
      <c r="B567" t="s">
        <v>184</v>
      </c>
      <c r="C567" t="s">
        <v>209</v>
      </c>
      <c r="D567" t="s">
        <v>135</v>
      </c>
      <c r="E567" t="s">
        <v>154</v>
      </c>
      <c r="F567" t="s">
        <v>126</v>
      </c>
      <c r="G567">
        <v>2.76</v>
      </c>
      <c r="H567" s="38">
        <v>44573</v>
      </c>
      <c r="I567">
        <v>10276</v>
      </c>
      <c r="J567">
        <v>1260</v>
      </c>
    </row>
    <row r="568" spans="1:10" x14ac:dyDescent="0.35">
      <c r="A568" t="s">
        <v>185</v>
      </c>
      <c r="B568" t="s">
        <v>184</v>
      </c>
      <c r="C568" t="s">
        <v>209</v>
      </c>
      <c r="D568" t="s">
        <v>135</v>
      </c>
      <c r="E568" t="s">
        <v>145</v>
      </c>
      <c r="F568" t="s">
        <v>126</v>
      </c>
      <c r="G568">
        <v>8.43</v>
      </c>
      <c r="H568" s="38">
        <v>44575</v>
      </c>
      <c r="I568">
        <v>4088</v>
      </c>
      <c r="J568">
        <v>241</v>
      </c>
    </row>
    <row r="569" spans="1:10" x14ac:dyDescent="0.35">
      <c r="A569" t="s">
        <v>183</v>
      </c>
      <c r="B569" t="s">
        <v>184</v>
      </c>
      <c r="C569" t="s">
        <v>209</v>
      </c>
      <c r="D569" t="s">
        <v>135</v>
      </c>
      <c r="E569" t="s">
        <v>153</v>
      </c>
      <c r="F569" t="s">
        <v>126</v>
      </c>
      <c r="G569">
        <v>3.85</v>
      </c>
      <c r="H569" s="38">
        <v>44575</v>
      </c>
      <c r="I569">
        <v>1596</v>
      </c>
      <c r="J569">
        <v>76</v>
      </c>
    </row>
    <row r="570" spans="1:10" x14ac:dyDescent="0.35">
      <c r="A570" t="s">
        <v>189</v>
      </c>
      <c r="B570" t="s">
        <v>184</v>
      </c>
      <c r="C570" t="s">
        <v>209</v>
      </c>
      <c r="D570" t="s">
        <v>135</v>
      </c>
      <c r="E570" t="s">
        <v>145</v>
      </c>
      <c r="F570" t="s">
        <v>126</v>
      </c>
      <c r="G570">
        <v>8.43</v>
      </c>
      <c r="H570" s="38">
        <v>44578</v>
      </c>
      <c r="I570">
        <v>7980</v>
      </c>
      <c r="J570">
        <v>470</v>
      </c>
    </row>
    <row r="571" spans="1:10" x14ac:dyDescent="0.35">
      <c r="A571" t="s">
        <v>190</v>
      </c>
      <c r="B571" t="s">
        <v>184</v>
      </c>
      <c r="C571" t="s">
        <v>209</v>
      </c>
      <c r="D571" t="s">
        <v>135</v>
      </c>
      <c r="E571" t="s">
        <v>141</v>
      </c>
      <c r="F571" t="s">
        <v>126</v>
      </c>
      <c r="G571">
        <v>7.73</v>
      </c>
      <c r="H571" s="38">
        <v>44578</v>
      </c>
      <c r="I571">
        <v>3787</v>
      </c>
      <c r="J571">
        <v>173</v>
      </c>
    </row>
    <row r="572" spans="1:10" x14ac:dyDescent="0.35">
      <c r="A572" t="s">
        <v>186</v>
      </c>
      <c r="B572" t="s">
        <v>184</v>
      </c>
      <c r="C572" t="s">
        <v>209</v>
      </c>
      <c r="D572" t="s">
        <v>135</v>
      </c>
      <c r="E572" t="s">
        <v>143</v>
      </c>
      <c r="F572" t="s">
        <v>126</v>
      </c>
      <c r="G572">
        <v>5.15</v>
      </c>
      <c r="H572" s="38">
        <v>44580</v>
      </c>
      <c r="I572">
        <v>1218</v>
      </c>
      <c r="J572">
        <v>82</v>
      </c>
    </row>
    <row r="573" spans="1:10" x14ac:dyDescent="0.35">
      <c r="A573" t="s">
        <v>188</v>
      </c>
      <c r="B573" t="s">
        <v>184</v>
      </c>
      <c r="C573" t="s">
        <v>209</v>
      </c>
      <c r="D573" t="s">
        <v>135</v>
      </c>
      <c r="E573" t="s">
        <v>150</v>
      </c>
      <c r="F573" t="s">
        <v>126</v>
      </c>
      <c r="G573">
        <v>5.72</v>
      </c>
      <c r="H573" s="38">
        <v>44580</v>
      </c>
      <c r="I573">
        <v>651</v>
      </c>
      <c r="J573">
        <v>51</v>
      </c>
    </row>
    <row r="574" spans="1:10" x14ac:dyDescent="0.35">
      <c r="A574" t="s">
        <v>188</v>
      </c>
      <c r="B574" t="s">
        <v>184</v>
      </c>
      <c r="C574" t="s">
        <v>209</v>
      </c>
      <c r="D574" t="s">
        <v>135</v>
      </c>
      <c r="E574" t="s">
        <v>145</v>
      </c>
      <c r="F574" t="s">
        <v>126</v>
      </c>
      <c r="G574">
        <v>8.43</v>
      </c>
      <c r="H574" s="38">
        <v>44586</v>
      </c>
      <c r="I574">
        <v>3255</v>
      </c>
      <c r="J574">
        <v>217</v>
      </c>
    </row>
    <row r="575" spans="1:10" x14ac:dyDescent="0.35">
      <c r="A575" t="s">
        <v>185</v>
      </c>
      <c r="B575" t="s">
        <v>184</v>
      </c>
      <c r="C575" t="s">
        <v>209</v>
      </c>
      <c r="D575" t="s">
        <v>135</v>
      </c>
      <c r="E575" t="s">
        <v>141</v>
      </c>
      <c r="F575" t="s">
        <v>126</v>
      </c>
      <c r="G575">
        <v>7.73</v>
      </c>
      <c r="H575" s="38">
        <v>44589</v>
      </c>
      <c r="I575">
        <v>5348</v>
      </c>
      <c r="J575">
        <v>233</v>
      </c>
    </row>
    <row r="576" spans="1:10" x14ac:dyDescent="0.35">
      <c r="A576" t="s">
        <v>183</v>
      </c>
      <c r="B576" t="s">
        <v>184</v>
      </c>
      <c r="C576" t="s">
        <v>209</v>
      </c>
      <c r="D576" t="s">
        <v>135</v>
      </c>
      <c r="E576" t="s">
        <v>150</v>
      </c>
      <c r="F576" t="s">
        <v>126</v>
      </c>
      <c r="G576">
        <v>5.72</v>
      </c>
      <c r="H576" s="38">
        <v>44589</v>
      </c>
      <c r="I576">
        <v>10024</v>
      </c>
      <c r="J576">
        <v>840</v>
      </c>
    </row>
    <row r="577" spans="1:10" x14ac:dyDescent="0.35">
      <c r="A577" t="s">
        <v>190</v>
      </c>
      <c r="B577" t="s">
        <v>184</v>
      </c>
      <c r="C577" t="s">
        <v>209</v>
      </c>
      <c r="D577" t="s">
        <v>135</v>
      </c>
      <c r="E577" t="s">
        <v>149</v>
      </c>
      <c r="F577" t="s">
        <v>126</v>
      </c>
      <c r="G577">
        <v>5.26</v>
      </c>
      <c r="H577" s="38">
        <v>44589</v>
      </c>
      <c r="I577">
        <v>105</v>
      </c>
      <c r="J577">
        <v>7</v>
      </c>
    </row>
    <row r="578" spans="1:10" x14ac:dyDescent="0.35">
      <c r="A578" t="s">
        <v>196</v>
      </c>
      <c r="B578" t="s">
        <v>192</v>
      </c>
      <c r="C578" t="s">
        <v>209</v>
      </c>
      <c r="D578" t="s">
        <v>135</v>
      </c>
      <c r="E578" t="s">
        <v>140</v>
      </c>
      <c r="F578" t="s">
        <v>126</v>
      </c>
      <c r="G578">
        <v>10.51</v>
      </c>
      <c r="H578" s="38">
        <v>44197</v>
      </c>
      <c r="I578">
        <v>70</v>
      </c>
      <c r="J578">
        <v>396</v>
      </c>
    </row>
    <row r="579" spans="1:10" x14ac:dyDescent="0.35">
      <c r="A579" t="s">
        <v>195</v>
      </c>
      <c r="B579" t="s">
        <v>192</v>
      </c>
      <c r="C579" t="s">
        <v>209</v>
      </c>
      <c r="D579" t="s">
        <v>135</v>
      </c>
      <c r="E579" t="s">
        <v>145</v>
      </c>
      <c r="F579" t="s">
        <v>126</v>
      </c>
      <c r="G579">
        <v>8.43</v>
      </c>
      <c r="H579" s="38">
        <v>44197</v>
      </c>
      <c r="I579">
        <v>1442</v>
      </c>
      <c r="J579">
        <v>200</v>
      </c>
    </row>
    <row r="580" spans="1:10" x14ac:dyDescent="0.35">
      <c r="A580" t="s">
        <v>194</v>
      </c>
      <c r="B580" t="s">
        <v>192</v>
      </c>
      <c r="C580" t="s">
        <v>209</v>
      </c>
      <c r="D580" t="s">
        <v>135</v>
      </c>
      <c r="E580" t="s">
        <v>144</v>
      </c>
      <c r="F580" t="s">
        <v>126</v>
      </c>
      <c r="G580">
        <v>12.41</v>
      </c>
      <c r="H580" s="38">
        <v>44201</v>
      </c>
      <c r="I580">
        <v>5068</v>
      </c>
      <c r="J580">
        <v>128</v>
      </c>
    </row>
    <row r="581" spans="1:10" x14ac:dyDescent="0.35">
      <c r="A581" t="s">
        <v>195</v>
      </c>
      <c r="B581" t="s">
        <v>192</v>
      </c>
      <c r="C581" t="s">
        <v>209</v>
      </c>
      <c r="D581" t="s">
        <v>135</v>
      </c>
      <c r="E581" t="s">
        <v>140</v>
      </c>
      <c r="F581" t="s">
        <v>126</v>
      </c>
      <c r="G581">
        <v>10.51</v>
      </c>
      <c r="H581" s="38">
        <v>44201</v>
      </c>
      <c r="I581">
        <v>952</v>
      </c>
      <c r="J581">
        <v>627</v>
      </c>
    </row>
    <row r="582" spans="1:10" x14ac:dyDescent="0.35">
      <c r="A582" t="s">
        <v>196</v>
      </c>
      <c r="B582" t="s">
        <v>192</v>
      </c>
      <c r="C582" t="s">
        <v>209</v>
      </c>
      <c r="D582" t="s">
        <v>135</v>
      </c>
      <c r="E582" t="s">
        <v>148</v>
      </c>
      <c r="F582" t="s">
        <v>126</v>
      </c>
      <c r="G582">
        <v>4.74</v>
      </c>
      <c r="H582" s="38">
        <v>44203</v>
      </c>
      <c r="I582">
        <v>1813</v>
      </c>
      <c r="J582">
        <v>64</v>
      </c>
    </row>
    <row r="583" spans="1:10" x14ac:dyDescent="0.35">
      <c r="A583" t="s">
        <v>196</v>
      </c>
      <c r="B583" t="s">
        <v>192</v>
      </c>
      <c r="C583" t="s">
        <v>209</v>
      </c>
      <c r="D583" t="s">
        <v>135</v>
      </c>
      <c r="E583" t="s">
        <v>153</v>
      </c>
      <c r="F583" t="s">
        <v>126</v>
      </c>
      <c r="G583">
        <v>3.85</v>
      </c>
      <c r="H583" s="38">
        <v>44203</v>
      </c>
      <c r="I583">
        <v>6251</v>
      </c>
      <c r="J583">
        <v>220</v>
      </c>
    </row>
    <row r="584" spans="1:10" x14ac:dyDescent="0.35">
      <c r="A584" t="s">
        <v>196</v>
      </c>
      <c r="B584" t="s">
        <v>192</v>
      </c>
      <c r="C584" t="s">
        <v>209</v>
      </c>
      <c r="D584" t="s">
        <v>135</v>
      </c>
      <c r="E584" t="s">
        <v>143</v>
      </c>
      <c r="F584" t="s">
        <v>126</v>
      </c>
      <c r="G584">
        <v>5.15</v>
      </c>
      <c r="H584" s="38">
        <v>44204</v>
      </c>
      <c r="I584">
        <v>805</v>
      </c>
      <c r="J584">
        <v>241</v>
      </c>
    </row>
    <row r="585" spans="1:10" x14ac:dyDescent="0.35">
      <c r="A585" t="s">
        <v>194</v>
      </c>
      <c r="B585" t="s">
        <v>192</v>
      </c>
      <c r="C585" t="s">
        <v>209</v>
      </c>
      <c r="D585" t="s">
        <v>135</v>
      </c>
      <c r="E585" t="s">
        <v>154</v>
      </c>
      <c r="F585" t="s">
        <v>126</v>
      </c>
      <c r="G585">
        <v>2.76</v>
      </c>
      <c r="H585" s="38">
        <v>44204</v>
      </c>
      <c r="I585">
        <v>1498</v>
      </c>
      <c r="J585">
        <v>25</v>
      </c>
    </row>
    <row r="586" spans="1:10" x14ac:dyDescent="0.35">
      <c r="A586" t="s">
        <v>194</v>
      </c>
      <c r="B586" t="s">
        <v>192</v>
      </c>
      <c r="C586" t="s">
        <v>209</v>
      </c>
      <c r="D586" t="s">
        <v>135</v>
      </c>
      <c r="E586" t="s">
        <v>153</v>
      </c>
      <c r="F586" t="s">
        <v>126</v>
      </c>
      <c r="G586">
        <v>3.85</v>
      </c>
      <c r="H586" s="38">
        <v>44207</v>
      </c>
      <c r="I586">
        <v>1022</v>
      </c>
      <c r="J586">
        <v>7</v>
      </c>
    </row>
    <row r="587" spans="1:10" x14ac:dyDescent="0.35">
      <c r="A587" t="s">
        <v>193</v>
      </c>
      <c r="B587" t="s">
        <v>192</v>
      </c>
      <c r="C587" t="s">
        <v>209</v>
      </c>
      <c r="D587" t="s">
        <v>135</v>
      </c>
      <c r="E587" t="s">
        <v>150</v>
      </c>
      <c r="F587" t="s">
        <v>126</v>
      </c>
      <c r="G587">
        <v>5.72</v>
      </c>
      <c r="H587" s="38">
        <v>44208</v>
      </c>
      <c r="I587">
        <v>10738</v>
      </c>
      <c r="J587">
        <v>135</v>
      </c>
    </row>
    <row r="588" spans="1:10" x14ac:dyDescent="0.35">
      <c r="A588" t="s">
        <v>191</v>
      </c>
      <c r="B588" t="s">
        <v>192</v>
      </c>
      <c r="C588" t="s">
        <v>209</v>
      </c>
      <c r="D588" t="s">
        <v>135</v>
      </c>
      <c r="E588" t="s">
        <v>141</v>
      </c>
      <c r="F588" t="s">
        <v>126</v>
      </c>
      <c r="G588">
        <v>7.73</v>
      </c>
      <c r="H588" s="38">
        <v>44210</v>
      </c>
      <c r="I588">
        <v>4907</v>
      </c>
      <c r="J588">
        <v>275</v>
      </c>
    </row>
    <row r="589" spans="1:10" x14ac:dyDescent="0.35">
      <c r="A589" t="s">
        <v>194</v>
      </c>
      <c r="B589" t="s">
        <v>192</v>
      </c>
      <c r="C589" t="s">
        <v>209</v>
      </c>
      <c r="D589" t="s">
        <v>135</v>
      </c>
      <c r="E589" t="s">
        <v>150</v>
      </c>
      <c r="F589" t="s">
        <v>126</v>
      </c>
      <c r="G589">
        <v>5.72</v>
      </c>
      <c r="H589" s="38">
        <v>44216</v>
      </c>
      <c r="I589">
        <v>1358</v>
      </c>
      <c r="J589">
        <v>208</v>
      </c>
    </row>
    <row r="590" spans="1:10" x14ac:dyDescent="0.35">
      <c r="A590" t="s">
        <v>193</v>
      </c>
      <c r="B590" t="s">
        <v>192</v>
      </c>
      <c r="C590" t="s">
        <v>209</v>
      </c>
      <c r="D590" t="s">
        <v>135</v>
      </c>
      <c r="E590" t="s">
        <v>140</v>
      </c>
      <c r="F590" t="s">
        <v>126</v>
      </c>
      <c r="G590">
        <v>10.51</v>
      </c>
      <c r="H590" s="38">
        <v>44224</v>
      </c>
      <c r="I590">
        <v>2191</v>
      </c>
      <c r="J590">
        <v>1190</v>
      </c>
    </row>
    <row r="591" spans="1:10" x14ac:dyDescent="0.35">
      <c r="A591" t="s">
        <v>196</v>
      </c>
      <c r="B591" t="s">
        <v>192</v>
      </c>
      <c r="C591" t="s">
        <v>209</v>
      </c>
      <c r="D591" t="s">
        <v>135</v>
      </c>
      <c r="E591" t="s">
        <v>141</v>
      </c>
      <c r="F591" t="s">
        <v>126</v>
      </c>
      <c r="G591">
        <v>7.73</v>
      </c>
      <c r="H591" s="38">
        <v>44225</v>
      </c>
      <c r="I591">
        <v>5775</v>
      </c>
      <c r="J591">
        <v>126</v>
      </c>
    </row>
    <row r="592" spans="1:10" x14ac:dyDescent="0.35">
      <c r="A592" t="s">
        <v>195</v>
      </c>
      <c r="B592" t="s">
        <v>192</v>
      </c>
      <c r="C592" t="s">
        <v>209</v>
      </c>
      <c r="D592" t="s">
        <v>135</v>
      </c>
      <c r="E592" t="s">
        <v>148</v>
      </c>
      <c r="F592" t="s">
        <v>126</v>
      </c>
      <c r="G592">
        <v>4.74</v>
      </c>
      <c r="H592" s="38">
        <v>44225</v>
      </c>
      <c r="I592">
        <v>3395</v>
      </c>
      <c r="J592">
        <v>209</v>
      </c>
    </row>
    <row r="593" spans="1:10" x14ac:dyDescent="0.35">
      <c r="A593" t="s">
        <v>197</v>
      </c>
      <c r="B593" t="s">
        <v>192</v>
      </c>
      <c r="C593" t="s">
        <v>209</v>
      </c>
      <c r="D593" t="s">
        <v>135</v>
      </c>
      <c r="E593" t="s">
        <v>150</v>
      </c>
      <c r="F593" t="s">
        <v>126</v>
      </c>
      <c r="G593">
        <v>5.72</v>
      </c>
      <c r="H593" s="38">
        <v>44564</v>
      </c>
      <c r="I593">
        <v>2065</v>
      </c>
      <c r="J593">
        <v>173</v>
      </c>
    </row>
    <row r="594" spans="1:10" x14ac:dyDescent="0.35">
      <c r="A594" t="s">
        <v>194</v>
      </c>
      <c r="B594" t="s">
        <v>192</v>
      </c>
      <c r="C594" t="s">
        <v>209</v>
      </c>
      <c r="D594" t="s">
        <v>135</v>
      </c>
      <c r="E594" t="s">
        <v>151</v>
      </c>
      <c r="F594" t="s">
        <v>126</v>
      </c>
      <c r="G594">
        <v>3.68</v>
      </c>
      <c r="H594" s="38">
        <v>44564</v>
      </c>
      <c r="I594">
        <v>8337</v>
      </c>
      <c r="J594">
        <v>464</v>
      </c>
    </row>
    <row r="595" spans="1:10" x14ac:dyDescent="0.35">
      <c r="A595" t="s">
        <v>196</v>
      </c>
      <c r="B595" t="s">
        <v>192</v>
      </c>
      <c r="C595" t="s">
        <v>209</v>
      </c>
      <c r="D595" t="s">
        <v>135</v>
      </c>
      <c r="E595" t="s">
        <v>143</v>
      </c>
      <c r="F595" t="s">
        <v>126</v>
      </c>
      <c r="G595">
        <v>5.15</v>
      </c>
      <c r="H595" s="38">
        <v>44566</v>
      </c>
      <c r="I595">
        <v>4802</v>
      </c>
      <c r="J595">
        <v>343</v>
      </c>
    </row>
    <row r="596" spans="1:10" x14ac:dyDescent="0.35">
      <c r="A596" t="s">
        <v>197</v>
      </c>
      <c r="B596" t="s">
        <v>192</v>
      </c>
      <c r="C596" t="s">
        <v>209</v>
      </c>
      <c r="D596" t="s">
        <v>135</v>
      </c>
      <c r="E596" t="s">
        <v>154</v>
      </c>
      <c r="F596" t="s">
        <v>126</v>
      </c>
      <c r="G596">
        <v>2.76</v>
      </c>
      <c r="H596" s="38">
        <v>44566</v>
      </c>
      <c r="I596">
        <v>3556</v>
      </c>
      <c r="J596">
        <v>593</v>
      </c>
    </row>
    <row r="597" spans="1:10" x14ac:dyDescent="0.35">
      <c r="A597" t="s">
        <v>196</v>
      </c>
      <c r="B597" t="s">
        <v>192</v>
      </c>
      <c r="C597" t="s">
        <v>209</v>
      </c>
      <c r="D597" t="s">
        <v>135</v>
      </c>
      <c r="E597" t="s">
        <v>145</v>
      </c>
      <c r="F597" t="s">
        <v>126</v>
      </c>
      <c r="G597">
        <v>8.43</v>
      </c>
      <c r="H597" s="38">
        <v>44566</v>
      </c>
      <c r="I597">
        <v>9870</v>
      </c>
      <c r="J597">
        <v>581</v>
      </c>
    </row>
    <row r="598" spans="1:10" x14ac:dyDescent="0.35">
      <c r="A598" t="s">
        <v>195</v>
      </c>
      <c r="B598" t="s">
        <v>192</v>
      </c>
      <c r="C598" t="s">
        <v>209</v>
      </c>
      <c r="D598" t="s">
        <v>135</v>
      </c>
      <c r="E598" t="s">
        <v>143</v>
      </c>
      <c r="F598" t="s">
        <v>126</v>
      </c>
      <c r="G598">
        <v>5.15</v>
      </c>
      <c r="H598" s="38">
        <v>44566</v>
      </c>
      <c r="I598">
        <v>5222</v>
      </c>
      <c r="J598">
        <v>327</v>
      </c>
    </row>
    <row r="599" spans="1:10" x14ac:dyDescent="0.35">
      <c r="A599" t="s">
        <v>196</v>
      </c>
      <c r="B599" t="s">
        <v>192</v>
      </c>
      <c r="C599" t="s">
        <v>209</v>
      </c>
      <c r="D599" t="s">
        <v>135</v>
      </c>
      <c r="E599" t="s">
        <v>150</v>
      </c>
      <c r="F599" t="s">
        <v>126</v>
      </c>
      <c r="G599">
        <v>5.72</v>
      </c>
      <c r="H599" s="38">
        <v>44566</v>
      </c>
      <c r="I599">
        <v>6916</v>
      </c>
      <c r="J599">
        <v>494</v>
      </c>
    </row>
    <row r="600" spans="1:10" x14ac:dyDescent="0.35">
      <c r="A600" t="s">
        <v>194</v>
      </c>
      <c r="B600" t="s">
        <v>192</v>
      </c>
      <c r="C600" t="s">
        <v>209</v>
      </c>
      <c r="D600" t="s">
        <v>135</v>
      </c>
      <c r="E600" t="s">
        <v>143</v>
      </c>
      <c r="F600" t="s">
        <v>126</v>
      </c>
      <c r="G600">
        <v>5.15</v>
      </c>
      <c r="H600" s="38">
        <v>44572</v>
      </c>
      <c r="I600">
        <v>1309</v>
      </c>
      <c r="J600">
        <v>82</v>
      </c>
    </row>
    <row r="601" spans="1:10" x14ac:dyDescent="0.35">
      <c r="A601" t="s">
        <v>191</v>
      </c>
      <c r="B601" t="s">
        <v>192</v>
      </c>
      <c r="C601" t="s">
        <v>209</v>
      </c>
      <c r="D601" t="s">
        <v>135</v>
      </c>
      <c r="E601" t="s">
        <v>149</v>
      </c>
      <c r="F601" t="s">
        <v>126</v>
      </c>
      <c r="G601">
        <v>5.26</v>
      </c>
      <c r="H601" s="38">
        <v>44573</v>
      </c>
      <c r="I601">
        <v>6447</v>
      </c>
      <c r="J601">
        <v>380</v>
      </c>
    </row>
    <row r="602" spans="1:10" x14ac:dyDescent="0.35">
      <c r="A602" t="s">
        <v>196</v>
      </c>
      <c r="B602" t="s">
        <v>192</v>
      </c>
      <c r="C602" t="s">
        <v>209</v>
      </c>
      <c r="D602" t="s">
        <v>135</v>
      </c>
      <c r="E602" t="s">
        <v>148</v>
      </c>
      <c r="F602" t="s">
        <v>126</v>
      </c>
      <c r="G602">
        <v>4.74</v>
      </c>
      <c r="H602" s="38">
        <v>44573</v>
      </c>
      <c r="I602">
        <v>13293</v>
      </c>
      <c r="J602">
        <v>910</v>
      </c>
    </row>
    <row r="603" spans="1:10" x14ac:dyDescent="0.35">
      <c r="A603" t="s">
        <v>195</v>
      </c>
      <c r="B603" t="s">
        <v>192</v>
      </c>
      <c r="C603" t="s">
        <v>209</v>
      </c>
      <c r="D603" t="s">
        <v>135</v>
      </c>
      <c r="E603" t="s">
        <v>150</v>
      </c>
      <c r="F603" t="s">
        <v>126</v>
      </c>
      <c r="G603">
        <v>5.72</v>
      </c>
      <c r="H603" s="38">
        <v>44574</v>
      </c>
      <c r="I603">
        <v>11235</v>
      </c>
      <c r="J603">
        <v>840</v>
      </c>
    </row>
    <row r="604" spans="1:10" x14ac:dyDescent="0.35">
      <c r="A604" t="s">
        <v>193</v>
      </c>
      <c r="B604" t="s">
        <v>192</v>
      </c>
      <c r="C604" t="s">
        <v>209</v>
      </c>
      <c r="D604" t="s">
        <v>135</v>
      </c>
      <c r="E604" t="s">
        <v>154</v>
      </c>
      <c r="F604" t="s">
        <v>126</v>
      </c>
      <c r="G604">
        <v>2.76</v>
      </c>
      <c r="H604" s="38">
        <v>44574</v>
      </c>
      <c r="I604">
        <v>6174</v>
      </c>
      <c r="J604">
        <v>910</v>
      </c>
    </row>
    <row r="605" spans="1:10" x14ac:dyDescent="0.35">
      <c r="A605" t="s">
        <v>197</v>
      </c>
      <c r="B605" t="s">
        <v>192</v>
      </c>
      <c r="C605" t="s">
        <v>209</v>
      </c>
      <c r="D605" t="s">
        <v>135</v>
      </c>
      <c r="E605" t="s">
        <v>141</v>
      </c>
      <c r="F605" t="s">
        <v>126</v>
      </c>
      <c r="G605">
        <v>7.73</v>
      </c>
      <c r="H605" s="38">
        <v>44580</v>
      </c>
      <c r="I605">
        <v>9856</v>
      </c>
      <c r="J605">
        <v>429</v>
      </c>
    </row>
    <row r="606" spans="1:10" x14ac:dyDescent="0.35">
      <c r="A606" t="s">
        <v>195</v>
      </c>
      <c r="B606" t="s">
        <v>192</v>
      </c>
      <c r="C606" t="s">
        <v>209</v>
      </c>
      <c r="D606" t="s">
        <v>135</v>
      </c>
      <c r="E606" t="s">
        <v>144</v>
      </c>
      <c r="F606" t="s">
        <v>126</v>
      </c>
      <c r="G606">
        <v>12.41</v>
      </c>
      <c r="H606" s="38">
        <v>44588</v>
      </c>
      <c r="I606">
        <v>11900</v>
      </c>
      <c r="J606">
        <v>496</v>
      </c>
    </row>
    <row r="607" spans="1:10" x14ac:dyDescent="0.35">
      <c r="A607" t="s">
        <v>202</v>
      </c>
      <c r="B607" t="s">
        <v>199</v>
      </c>
      <c r="C607" t="s">
        <v>209</v>
      </c>
      <c r="D607" t="s">
        <v>135</v>
      </c>
      <c r="E607" t="s">
        <v>145</v>
      </c>
      <c r="F607" t="s">
        <v>126</v>
      </c>
      <c r="G607">
        <v>8.43</v>
      </c>
      <c r="H607" s="38">
        <v>44565</v>
      </c>
      <c r="I607">
        <v>17304</v>
      </c>
      <c r="J607">
        <v>1050</v>
      </c>
    </row>
    <row r="608" spans="1:10" x14ac:dyDescent="0.35">
      <c r="A608" t="s">
        <v>198</v>
      </c>
      <c r="B608" t="s">
        <v>199</v>
      </c>
      <c r="C608" t="s">
        <v>209</v>
      </c>
      <c r="D608" t="s">
        <v>135</v>
      </c>
      <c r="E608" t="s">
        <v>143</v>
      </c>
      <c r="F608" t="s">
        <v>126</v>
      </c>
      <c r="G608">
        <v>5.15</v>
      </c>
      <c r="H608" s="38">
        <v>44566</v>
      </c>
      <c r="I608">
        <v>784</v>
      </c>
      <c r="J608">
        <v>53</v>
      </c>
    </row>
    <row r="609" spans="1:10" x14ac:dyDescent="0.35">
      <c r="A609" t="s">
        <v>202</v>
      </c>
      <c r="B609" t="s">
        <v>199</v>
      </c>
      <c r="C609" t="s">
        <v>209</v>
      </c>
      <c r="D609" t="s">
        <v>135</v>
      </c>
      <c r="E609" t="s">
        <v>153</v>
      </c>
      <c r="F609" t="s">
        <v>126</v>
      </c>
      <c r="G609">
        <v>3.85</v>
      </c>
      <c r="H609" s="38">
        <v>44566</v>
      </c>
      <c r="I609">
        <v>3227</v>
      </c>
      <c r="J609">
        <v>154</v>
      </c>
    </row>
    <row r="610" spans="1:10" x14ac:dyDescent="0.35">
      <c r="A610" t="s">
        <v>198</v>
      </c>
      <c r="B610" t="s">
        <v>199</v>
      </c>
      <c r="C610" t="s">
        <v>209</v>
      </c>
      <c r="D610" t="s">
        <v>135</v>
      </c>
      <c r="E610" t="s">
        <v>151</v>
      </c>
      <c r="F610" t="s">
        <v>126</v>
      </c>
      <c r="G610">
        <v>3.68</v>
      </c>
      <c r="H610" s="38">
        <v>44567</v>
      </c>
      <c r="I610">
        <v>5215</v>
      </c>
      <c r="J610">
        <v>275</v>
      </c>
    </row>
    <row r="611" spans="1:10" x14ac:dyDescent="0.35">
      <c r="A611" t="s">
        <v>201</v>
      </c>
      <c r="B611" t="s">
        <v>199</v>
      </c>
      <c r="C611" t="s">
        <v>209</v>
      </c>
      <c r="D611" t="s">
        <v>135</v>
      </c>
      <c r="E611" t="s">
        <v>151</v>
      </c>
      <c r="F611" t="s">
        <v>126</v>
      </c>
      <c r="G611">
        <v>3.68</v>
      </c>
      <c r="H611" s="38">
        <v>44571</v>
      </c>
      <c r="I611">
        <v>2198</v>
      </c>
      <c r="J611">
        <v>123</v>
      </c>
    </row>
    <row r="612" spans="1:10" x14ac:dyDescent="0.35">
      <c r="A612" t="s">
        <v>200</v>
      </c>
      <c r="B612" t="s">
        <v>199</v>
      </c>
      <c r="C612" t="s">
        <v>209</v>
      </c>
      <c r="D612" t="s">
        <v>135</v>
      </c>
      <c r="E612" t="s">
        <v>145</v>
      </c>
      <c r="F612" t="s">
        <v>126</v>
      </c>
      <c r="G612">
        <v>8.43</v>
      </c>
      <c r="H612" s="38">
        <v>44572</v>
      </c>
      <c r="I612">
        <v>5908</v>
      </c>
      <c r="J612">
        <v>394</v>
      </c>
    </row>
    <row r="613" spans="1:10" x14ac:dyDescent="0.35">
      <c r="A613" t="s">
        <v>201</v>
      </c>
      <c r="B613" t="s">
        <v>199</v>
      </c>
      <c r="C613" t="s">
        <v>209</v>
      </c>
      <c r="D613" t="s">
        <v>135</v>
      </c>
      <c r="E613" t="s">
        <v>148</v>
      </c>
      <c r="F613" t="s">
        <v>126</v>
      </c>
      <c r="G613">
        <v>4.74</v>
      </c>
      <c r="H613" s="38">
        <v>44573</v>
      </c>
      <c r="I613">
        <v>868</v>
      </c>
      <c r="J613">
        <v>62</v>
      </c>
    </row>
    <row r="614" spans="1:10" x14ac:dyDescent="0.35">
      <c r="A614" t="s">
        <v>198</v>
      </c>
      <c r="B614" t="s">
        <v>199</v>
      </c>
      <c r="C614" t="s">
        <v>209</v>
      </c>
      <c r="D614" t="s">
        <v>135</v>
      </c>
      <c r="E614" t="s">
        <v>153</v>
      </c>
      <c r="F614" t="s">
        <v>126</v>
      </c>
      <c r="G614">
        <v>3.85</v>
      </c>
      <c r="H614" s="38">
        <v>44574</v>
      </c>
      <c r="I614">
        <v>784</v>
      </c>
      <c r="J614">
        <v>40</v>
      </c>
    </row>
    <row r="615" spans="1:10" x14ac:dyDescent="0.35">
      <c r="A615" t="s">
        <v>200</v>
      </c>
      <c r="B615" t="s">
        <v>199</v>
      </c>
      <c r="C615" t="s">
        <v>209</v>
      </c>
      <c r="D615" t="s">
        <v>135</v>
      </c>
      <c r="E615" t="s">
        <v>143</v>
      </c>
      <c r="F615" t="s">
        <v>126</v>
      </c>
      <c r="G615">
        <v>5.15</v>
      </c>
      <c r="H615" s="38">
        <v>44575</v>
      </c>
      <c r="I615">
        <v>1022</v>
      </c>
      <c r="J615">
        <v>64</v>
      </c>
    </row>
    <row r="616" spans="1:10" x14ac:dyDescent="0.35">
      <c r="A616" t="s">
        <v>201</v>
      </c>
      <c r="B616" t="s">
        <v>199</v>
      </c>
      <c r="C616" t="s">
        <v>209</v>
      </c>
      <c r="D616" t="s">
        <v>135</v>
      </c>
      <c r="E616" t="s">
        <v>149</v>
      </c>
      <c r="F616" t="s">
        <v>126</v>
      </c>
      <c r="G616">
        <v>5.26</v>
      </c>
      <c r="H616" s="38">
        <v>44578</v>
      </c>
      <c r="I616">
        <v>2870</v>
      </c>
      <c r="J616">
        <v>169</v>
      </c>
    </row>
    <row r="617" spans="1:10" x14ac:dyDescent="0.35">
      <c r="A617" t="s">
        <v>200</v>
      </c>
      <c r="B617" t="s">
        <v>199</v>
      </c>
      <c r="C617" t="s">
        <v>209</v>
      </c>
      <c r="D617" t="s">
        <v>135</v>
      </c>
      <c r="E617" t="s">
        <v>144</v>
      </c>
      <c r="F617" t="s">
        <v>126</v>
      </c>
      <c r="G617">
        <v>12.41</v>
      </c>
      <c r="H617" s="38">
        <v>44580</v>
      </c>
      <c r="I617">
        <v>2527</v>
      </c>
      <c r="J617">
        <v>110</v>
      </c>
    </row>
    <row r="618" spans="1:10" x14ac:dyDescent="0.35">
      <c r="A618" t="s">
        <v>203</v>
      </c>
      <c r="B618" t="s">
        <v>199</v>
      </c>
      <c r="C618" t="s">
        <v>209</v>
      </c>
      <c r="D618" t="s">
        <v>135</v>
      </c>
      <c r="E618" t="s">
        <v>153</v>
      </c>
      <c r="F618" t="s">
        <v>126</v>
      </c>
      <c r="G618">
        <v>3.85</v>
      </c>
      <c r="H618" s="38">
        <v>44581</v>
      </c>
      <c r="I618">
        <v>13951</v>
      </c>
      <c r="J618">
        <v>698</v>
      </c>
    </row>
    <row r="619" spans="1:10" x14ac:dyDescent="0.35">
      <c r="A619" t="s">
        <v>202</v>
      </c>
      <c r="B619" t="s">
        <v>199</v>
      </c>
      <c r="C619" t="s">
        <v>209</v>
      </c>
      <c r="D619" t="s">
        <v>135</v>
      </c>
      <c r="E619" t="s">
        <v>154</v>
      </c>
      <c r="F619" t="s">
        <v>126</v>
      </c>
      <c r="G619">
        <v>2.76</v>
      </c>
      <c r="H619" s="38">
        <v>44585</v>
      </c>
      <c r="I619">
        <v>4732</v>
      </c>
      <c r="J619">
        <v>592</v>
      </c>
    </row>
    <row r="620" spans="1:10" x14ac:dyDescent="0.35">
      <c r="A620" t="s">
        <v>203</v>
      </c>
      <c r="B620" t="s">
        <v>199</v>
      </c>
      <c r="C620" t="s">
        <v>209</v>
      </c>
      <c r="D620" t="s">
        <v>135</v>
      </c>
      <c r="E620" t="s">
        <v>148</v>
      </c>
      <c r="F620" t="s">
        <v>126</v>
      </c>
      <c r="G620">
        <v>4.74</v>
      </c>
      <c r="H620" s="38">
        <v>44587</v>
      </c>
      <c r="I620">
        <v>4746</v>
      </c>
      <c r="J620">
        <v>339</v>
      </c>
    </row>
    <row r="621" spans="1:10" x14ac:dyDescent="0.35">
      <c r="A621" t="s">
        <v>203</v>
      </c>
      <c r="B621" t="s">
        <v>199</v>
      </c>
      <c r="C621" t="s">
        <v>209</v>
      </c>
      <c r="D621" t="s">
        <v>135</v>
      </c>
      <c r="E621" t="s">
        <v>150</v>
      </c>
      <c r="F621" t="s">
        <v>126</v>
      </c>
      <c r="G621">
        <v>5.72</v>
      </c>
      <c r="H621" s="38">
        <v>44589</v>
      </c>
      <c r="I621">
        <v>686</v>
      </c>
      <c r="J621">
        <v>58</v>
      </c>
    </row>
    <row r="622" spans="1:10" x14ac:dyDescent="0.35">
      <c r="A622" t="s">
        <v>202</v>
      </c>
      <c r="B622" t="s">
        <v>199</v>
      </c>
      <c r="C622" t="s">
        <v>209</v>
      </c>
      <c r="D622" t="s">
        <v>135</v>
      </c>
      <c r="E622" t="s">
        <v>143</v>
      </c>
      <c r="F622" t="s">
        <v>126</v>
      </c>
      <c r="G622">
        <v>5.15</v>
      </c>
      <c r="H622" s="38">
        <v>44589</v>
      </c>
      <c r="I622">
        <v>13160</v>
      </c>
      <c r="J622">
        <v>910</v>
      </c>
    </row>
    <row r="623" spans="1:10" x14ac:dyDescent="0.35">
      <c r="A623" t="s">
        <v>205</v>
      </c>
      <c r="B623" t="s">
        <v>176</v>
      </c>
      <c r="C623" t="s">
        <v>209</v>
      </c>
      <c r="D623" t="s">
        <v>135</v>
      </c>
      <c r="E623" t="s">
        <v>140</v>
      </c>
      <c r="F623" t="s">
        <v>126</v>
      </c>
      <c r="G623">
        <v>10.51</v>
      </c>
      <c r="H623" s="38">
        <v>44200</v>
      </c>
      <c r="I623">
        <v>4704</v>
      </c>
      <c r="J623">
        <v>266</v>
      </c>
    </row>
    <row r="624" spans="1:10" x14ac:dyDescent="0.35">
      <c r="A624" t="s">
        <v>178</v>
      </c>
      <c r="B624" t="s">
        <v>176</v>
      </c>
      <c r="C624" t="s">
        <v>209</v>
      </c>
      <c r="D624" t="s">
        <v>135</v>
      </c>
      <c r="E624" t="s">
        <v>143</v>
      </c>
      <c r="F624" t="s">
        <v>126</v>
      </c>
      <c r="G624">
        <v>5.15</v>
      </c>
      <c r="H624" s="38">
        <v>44200</v>
      </c>
      <c r="I624">
        <v>3031</v>
      </c>
      <c r="J624">
        <v>18</v>
      </c>
    </row>
    <row r="625" spans="1:10" x14ac:dyDescent="0.35">
      <c r="A625" t="s">
        <v>181</v>
      </c>
      <c r="B625" t="s">
        <v>176</v>
      </c>
      <c r="C625" t="s">
        <v>209</v>
      </c>
      <c r="D625" t="s">
        <v>135</v>
      </c>
      <c r="E625" t="s">
        <v>145</v>
      </c>
      <c r="F625" t="s">
        <v>126</v>
      </c>
      <c r="G625">
        <v>8.43</v>
      </c>
      <c r="H625" s="38">
        <v>44200</v>
      </c>
      <c r="I625">
        <v>3101</v>
      </c>
      <c r="J625">
        <v>643</v>
      </c>
    </row>
    <row r="626" spans="1:10" x14ac:dyDescent="0.35">
      <c r="A626" t="s">
        <v>205</v>
      </c>
      <c r="B626" t="s">
        <v>176</v>
      </c>
      <c r="C626" t="s">
        <v>209</v>
      </c>
      <c r="D626" t="s">
        <v>135</v>
      </c>
      <c r="E626" t="s">
        <v>153</v>
      </c>
      <c r="F626" t="s">
        <v>126</v>
      </c>
      <c r="G626">
        <v>3.85</v>
      </c>
      <c r="H626" s="38">
        <v>44201</v>
      </c>
      <c r="I626">
        <v>8736</v>
      </c>
      <c r="J626">
        <v>82</v>
      </c>
    </row>
    <row r="627" spans="1:10" x14ac:dyDescent="0.35">
      <c r="A627" t="s">
        <v>179</v>
      </c>
      <c r="B627" t="s">
        <v>176</v>
      </c>
      <c r="C627" t="s">
        <v>209</v>
      </c>
      <c r="D627" t="s">
        <v>135</v>
      </c>
      <c r="E627" t="s">
        <v>153</v>
      </c>
      <c r="F627" t="s">
        <v>126</v>
      </c>
      <c r="G627">
        <v>3.85</v>
      </c>
      <c r="H627" s="38">
        <v>44203</v>
      </c>
      <c r="I627">
        <v>189</v>
      </c>
      <c r="J627">
        <v>101</v>
      </c>
    </row>
    <row r="628" spans="1:10" x14ac:dyDescent="0.35">
      <c r="A628" t="s">
        <v>178</v>
      </c>
      <c r="B628" t="s">
        <v>176</v>
      </c>
      <c r="C628" t="s">
        <v>209</v>
      </c>
      <c r="D628" t="s">
        <v>135</v>
      </c>
      <c r="E628" t="s">
        <v>149</v>
      </c>
      <c r="F628" t="s">
        <v>126</v>
      </c>
      <c r="G628">
        <v>5.26</v>
      </c>
      <c r="H628" s="38">
        <v>44209</v>
      </c>
      <c r="I628">
        <v>553</v>
      </c>
      <c r="J628">
        <v>65</v>
      </c>
    </row>
    <row r="629" spans="1:10" x14ac:dyDescent="0.35">
      <c r="A629" t="s">
        <v>179</v>
      </c>
      <c r="B629" t="s">
        <v>176</v>
      </c>
      <c r="C629" t="s">
        <v>209</v>
      </c>
      <c r="D629" t="s">
        <v>135</v>
      </c>
      <c r="E629" t="s">
        <v>151</v>
      </c>
      <c r="F629" t="s">
        <v>126</v>
      </c>
      <c r="G629">
        <v>3.68</v>
      </c>
      <c r="H629" s="38">
        <v>44214</v>
      </c>
      <c r="I629">
        <v>7028</v>
      </c>
      <c r="J629">
        <v>53</v>
      </c>
    </row>
    <row r="630" spans="1:10" x14ac:dyDescent="0.35">
      <c r="A630" t="s">
        <v>205</v>
      </c>
      <c r="B630" t="s">
        <v>176</v>
      </c>
      <c r="C630" t="s">
        <v>209</v>
      </c>
      <c r="D630" t="s">
        <v>135</v>
      </c>
      <c r="E630" t="s">
        <v>148</v>
      </c>
      <c r="F630" t="s">
        <v>126</v>
      </c>
      <c r="G630">
        <v>4.74</v>
      </c>
      <c r="H630" s="38">
        <v>44214</v>
      </c>
      <c r="I630">
        <v>5670</v>
      </c>
      <c r="J630">
        <v>84</v>
      </c>
    </row>
    <row r="631" spans="1:10" x14ac:dyDescent="0.35">
      <c r="A631" t="s">
        <v>180</v>
      </c>
      <c r="B631" t="s">
        <v>176</v>
      </c>
      <c r="C631" t="s">
        <v>209</v>
      </c>
      <c r="D631" t="s">
        <v>135</v>
      </c>
      <c r="E631" t="s">
        <v>141</v>
      </c>
      <c r="F631" t="s">
        <v>126</v>
      </c>
      <c r="G631">
        <v>7.73</v>
      </c>
      <c r="H631" s="38">
        <v>44215</v>
      </c>
      <c r="I631">
        <v>4039</v>
      </c>
      <c r="J631">
        <v>118</v>
      </c>
    </row>
    <row r="632" spans="1:10" x14ac:dyDescent="0.35">
      <c r="A632" t="s">
        <v>181</v>
      </c>
      <c r="B632" t="s">
        <v>176</v>
      </c>
      <c r="C632" t="s">
        <v>209</v>
      </c>
      <c r="D632" t="s">
        <v>135</v>
      </c>
      <c r="E632" t="s">
        <v>148</v>
      </c>
      <c r="F632" t="s">
        <v>126</v>
      </c>
      <c r="G632">
        <v>4.74</v>
      </c>
      <c r="H632" s="38">
        <v>44217</v>
      </c>
      <c r="I632">
        <v>4200</v>
      </c>
      <c r="J632">
        <v>188</v>
      </c>
    </row>
    <row r="633" spans="1:10" x14ac:dyDescent="0.35">
      <c r="A633" t="s">
        <v>182</v>
      </c>
      <c r="B633" t="s">
        <v>176</v>
      </c>
      <c r="C633" t="s">
        <v>209</v>
      </c>
      <c r="D633" t="s">
        <v>135</v>
      </c>
      <c r="E633" t="s">
        <v>149</v>
      </c>
      <c r="F633" t="s">
        <v>126</v>
      </c>
      <c r="G633">
        <v>5.26</v>
      </c>
      <c r="H633" s="38">
        <v>44218</v>
      </c>
      <c r="I633">
        <v>3115</v>
      </c>
      <c r="J633">
        <v>243</v>
      </c>
    </row>
    <row r="634" spans="1:10" x14ac:dyDescent="0.35">
      <c r="A634" t="s">
        <v>175</v>
      </c>
      <c r="B634" t="s">
        <v>176</v>
      </c>
      <c r="C634" t="s">
        <v>209</v>
      </c>
      <c r="D634" t="s">
        <v>135</v>
      </c>
      <c r="E634" t="s">
        <v>140</v>
      </c>
      <c r="F634" t="s">
        <v>126</v>
      </c>
      <c r="G634">
        <v>10.51</v>
      </c>
      <c r="H634" s="38">
        <v>44223</v>
      </c>
      <c r="I634">
        <v>6279</v>
      </c>
      <c r="J634">
        <v>177</v>
      </c>
    </row>
    <row r="635" spans="1:10" x14ac:dyDescent="0.35">
      <c r="A635" t="s">
        <v>178</v>
      </c>
      <c r="B635" t="s">
        <v>176</v>
      </c>
      <c r="C635" t="s">
        <v>209</v>
      </c>
      <c r="D635" t="s">
        <v>135</v>
      </c>
      <c r="E635" t="s">
        <v>150</v>
      </c>
      <c r="F635" t="s">
        <v>126</v>
      </c>
      <c r="G635">
        <v>5.72</v>
      </c>
      <c r="H635" s="38">
        <v>44565</v>
      </c>
      <c r="I635">
        <v>2485</v>
      </c>
      <c r="J635">
        <v>192</v>
      </c>
    </row>
    <row r="636" spans="1:10" x14ac:dyDescent="0.35">
      <c r="A636" t="s">
        <v>180</v>
      </c>
      <c r="B636" t="s">
        <v>176</v>
      </c>
      <c r="C636" t="s">
        <v>209</v>
      </c>
      <c r="D636" t="s">
        <v>135</v>
      </c>
      <c r="E636" t="s">
        <v>148</v>
      </c>
      <c r="F636" t="s">
        <v>126</v>
      </c>
      <c r="G636">
        <v>4.74</v>
      </c>
      <c r="H636" s="38">
        <v>44566</v>
      </c>
      <c r="I636">
        <v>10857</v>
      </c>
      <c r="J636">
        <v>679</v>
      </c>
    </row>
    <row r="637" spans="1:10" x14ac:dyDescent="0.35">
      <c r="A637" t="s">
        <v>180</v>
      </c>
      <c r="B637" t="s">
        <v>176</v>
      </c>
      <c r="C637" t="s">
        <v>209</v>
      </c>
      <c r="D637" t="s">
        <v>135</v>
      </c>
      <c r="E637" t="s">
        <v>140</v>
      </c>
      <c r="F637" t="s">
        <v>126</v>
      </c>
      <c r="G637">
        <v>10.51</v>
      </c>
      <c r="H637" s="38">
        <v>44566</v>
      </c>
      <c r="I637">
        <v>10738</v>
      </c>
      <c r="J637">
        <v>566</v>
      </c>
    </row>
    <row r="638" spans="1:10" x14ac:dyDescent="0.35">
      <c r="A638" t="s">
        <v>182</v>
      </c>
      <c r="B638" t="s">
        <v>176</v>
      </c>
      <c r="C638" t="s">
        <v>209</v>
      </c>
      <c r="D638" t="s">
        <v>135</v>
      </c>
      <c r="E638" t="s">
        <v>150</v>
      </c>
      <c r="F638" t="s">
        <v>126</v>
      </c>
      <c r="G638">
        <v>5.72</v>
      </c>
      <c r="H638" s="38">
        <v>44567</v>
      </c>
      <c r="I638">
        <v>13657</v>
      </c>
      <c r="J638">
        <v>1120</v>
      </c>
    </row>
    <row r="639" spans="1:10" x14ac:dyDescent="0.35">
      <c r="A639" t="s">
        <v>182</v>
      </c>
      <c r="B639" t="s">
        <v>176</v>
      </c>
      <c r="C639" t="s">
        <v>209</v>
      </c>
      <c r="D639" t="s">
        <v>135</v>
      </c>
      <c r="E639" t="s">
        <v>143</v>
      </c>
      <c r="F639" t="s">
        <v>126</v>
      </c>
      <c r="G639">
        <v>5.15</v>
      </c>
      <c r="H639" s="38">
        <v>44571</v>
      </c>
      <c r="I639">
        <v>2310</v>
      </c>
      <c r="J639">
        <v>154</v>
      </c>
    </row>
    <row r="640" spans="1:10" x14ac:dyDescent="0.35">
      <c r="A640" t="s">
        <v>175</v>
      </c>
      <c r="B640" t="s">
        <v>176</v>
      </c>
      <c r="C640" t="s">
        <v>209</v>
      </c>
      <c r="D640" t="s">
        <v>135</v>
      </c>
      <c r="E640" t="s">
        <v>145</v>
      </c>
      <c r="F640" t="s">
        <v>126</v>
      </c>
      <c r="G640">
        <v>8.43</v>
      </c>
      <c r="H640" s="38">
        <v>44573</v>
      </c>
      <c r="I640">
        <v>9387</v>
      </c>
      <c r="J640">
        <v>587</v>
      </c>
    </row>
    <row r="641" spans="1:10" x14ac:dyDescent="0.35">
      <c r="A641" t="s">
        <v>178</v>
      </c>
      <c r="B641" t="s">
        <v>176</v>
      </c>
      <c r="C641" t="s">
        <v>209</v>
      </c>
      <c r="D641" t="s">
        <v>135</v>
      </c>
      <c r="E641" t="s">
        <v>153</v>
      </c>
      <c r="F641" t="s">
        <v>126</v>
      </c>
      <c r="G641">
        <v>3.85</v>
      </c>
      <c r="H641" s="38">
        <v>44575</v>
      </c>
      <c r="I641">
        <v>651</v>
      </c>
      <c r="J641">
        <v>30</v>
      </c>
    </row>
    <row r="642" spans="1:10" x14ac:dyDescent="0.35">
      <c r="A642" t="s">
        <v>181</v>
      </c>
      <c r="B642" t="s">
        <v>176</v>
      </c>
      <c r="C642" t="s">
        <v>209</v>
      </c>
      <c r="D642" t="s">
        <v>135</v>
      </c>
      <c r="E642" t="s">
        <v>151</v>
      </c>
      <c r="F642" t="s">
        <v>126</v>
      </c>
      <c r="G642">
        <v>3.68</v>
      </c>
      <c r="H642" s="38">
        <v>44575</v>
      </c>
      <c r="I642">
        <v>10899</v>
      </c>
      <c r="J642">
        <v>574</v>
      </c>
    </row>
    <row r="643" spans="1:10" x14ac:dyDescent="0.35">
      <c r="A643" t="s">
        <v>182</v>
      </c>
      <c r="B643" t="s">
        <v>176</v>
      </c>
      <c r="C643" t="s">
        <v>209</v>
      </c>
      <c r="D643" t="s">
        <v>135</v>
      </c>
      <c r="E643" t="s">
        <v>141</v>
      </c>
      <c r="F643" t="s">
        <v>126</v>
      </c>
      <c r="G643">
        <v>7.73</v>
      </c>
      <c r="H643" s="38">
        <v>44578</v>
      </c>
      <c r="I643">
        <v>3927</v>
      </c>
      <c r="J643">
        <v>171</v>
      </c>
    </row>
    <row r="644" spans="1:10" x14ac:dyDescent="0.35">
      <c r="A644" t="s">
        <v>182</v>
      </c>
      <c r="B644" t="s">
        <v>176</v>
      </c>
      <c r="C644" t="s">
        <v>209</v>
      </c>
      <c r="D644" t="s">
        <v>135</v>
      </c>
      <c r="E644" t="s">
        <v>151</v>
      </c>
      <c r="F644" t="s">
        <v>126</v>
      </c>
      <c r="G644">
        <v>3.68</v>
      </c>
      <c r="H644" s="38">
        <v>44579</v>
      </c>
      <c r="I644">
        <v>10157</v>
      </c>
      <c r="J644">
        <v>508</v>
      </c>
    </row>
    <row r="645" spans="1:10" x14ac:dyDescent="0.35">
      <c r="A645" t="s">
        <v>178</v>
      </c>
      <c r="B645" t="s">
        <v>176</v>
      </c>
      <c r="C645" t="s">
        <v>209</v>
      </c>
      <c r="D645" t="s">
        <v>135</v>
      </c>
      <c r="E645" t="s">
        <v>149</v>
      </c>
      <c r="F645" t="s">
        <v>126</v>
      </c>
      <c r="G645">
        <v>5.26</v>
      </c>
      <c r="H645" s="38">
        <v>44586</v>
      </c>
      <c r="I645">
        <v>308</v>
      </c>
      <c r="J645">
        <v>19</v>
      </c>
    </row>
    <row r="646" spans="1:10" x14ac:dyDescent="0.35">
      <c r="A646" t="s">
        <v>180</v>
      </c>
      <c r="B646" t="s">
        <v>176</v>
      </c>
      <c r="C646" t="s">
        <v>209</v>
      </c>
      <c r="D646" t="s">
        <v>135</v>
      </c>
      <c r="E646" t="s">
        <v>144</v>
      </c>
      <c r="F646" t="s">
        <v>126</v>
      </c>
      <c r="G646">
        <v>12.41</v>
      </c>
      <c r="H646" s="38">
        <v>44587</v>
      </c>
      <c r="I646">
        <v>10794</v>
      </c>
      <c r="J646">
        <v>470</v>
      </c>
    </row>
    <row r="647" spans="1:10" x14ac:dyDescent="0.35">
      <c r="A647" t="s">
        <v>183</v>
      </c>
      <c r="B647" t="s">
        <v>184</v>
      </c>
      <c r="C647" t="s">
        <v>208</v>
      </c>
      <c r="D647" t="s">
        <v>134</v>
      </c>
      <c r="E647" t="s">
        <v>138</v>
      </c>
      <c r="F647" t="s">
        <v>127</v>
      </c>
      <c r="G647">
        <v>7.48</v>
      </c>
      <c r="H647" s="38">
        <v>44203</v>
      </c>
      <c r="I647">
        <v>938</v>
      </c>
      <c r="J647">
        <v>328</v>
      </c>
    </row>
    <row r="648" spans="1:10" x14ac:dyDescent="0.35">
      <c r="A648" t="s">
        <v>186</v>
      </c>
      <c r="B648" t="s">
        <v>184</v>
      </c>
      <c r="C648" t="s">
        <v>208</v>
      </c>
      <c r="D648" t="s">
        <v>134</v>
      </c>
      <c r="E648" t="s">
        <v>138</v>
      </c>
      <c r="F648" t="s">
        <v>127</v>
      </c>
      <c r="G648">
        <v>7.48</v>
      </c>
      <c r="H648" s="38">
        <v>44207</v>
      </c>
      <c r="I648">
        <v>5558</v>
      </c>
      <c r="J648">
        <v>91</v>
      </c>
    </row>
    <row r="649" spans="1:10" x14ac:dyDescent="0.35">
      <c r="A649" t="s">
        <v>175</v>
      </c>
      <c r="B649" t="s">
        <v>176</v>
      </c>
      <c r="C649" t="s">
        <v>208</v>
      </c>
      <c r="D649" t="s">
        <v>134</v>
      </c>
      <c r="E649" t="s">
        <v>138</v>
      </c>
      <c r="F649" t="s">
        <v>127</v>
      </c>
      <c r="G649">
        <v>7.48</v>
      </c>
      <c r="H649" s="38">
        <v>44208</v>
      </c>
      <c r="I649">
        <v>1337</v>
      </c>
      <c r="J649">
        <v>133</v>
      </c>
    </row>
    <row r="650" spans="1:10" x14ac:dyDescent="0.35">
      <c r="A650" t="s">
        <v>191</v>
      </c>
      <c r="B650" t="s">
        <v>192</v>
      </c>
      <c r="C650" t="s">
        <v>208</v>
      </c>
      <c r="D650" t="s">
        <v>134</v>
      </c>
      <c r="E650" t="s">
        <v>138</v>
      </c>
      <c r="F650" t="s">
        <v>127</v>
      </c>
      <c r="G650">
        <v>7.48</v>
      </c>
      <c r="H650" s="38">
        <v>44211</v>
      </c>
      <c r="I650">
        <v>6328</v>
      </c>
      <c r="J650">
        <v>210</v>
      </c>
    </row>
    <row r="651" spans="1:10" x14ac:dyDescent="0.35">
      <c r="A651" t="s">
        <v>185</v>
      </c>
      <c r="B651" t="s">
        <v>184</v>
      </c>
      <c r="C651" t="s">
        <v>208</v>
      </c>
      <c r="D651" t="s">
        <v>134</v>
      </c>
      <c r="E651" t="s">
        <v>138</v>
      </c>
      <c r="F651" t="s">
        <v>127</v>
      </c>
      <c r="G651">
        <v>7.48</v>
      </c>
      <c r="H651" s="38">
        <v>44214</v>
      </c>
      <c r="I651">
        <v>35</v>
      </c>
      <c r="J651">
        <v>51</v>
      </c>
    </row>
    <row r="652" spans="1:10" x14ac:dyDescent="0.35">
      <c r="A652" t="s">
        <v>185</v>
      </c>
      <c r="B652" t="s">
        <v>184</v>
      </c>
      <c r="C652" t="s">
        <v>208</v>
      </c>
      <c r="D652" t="s">
        <v>134</v>
      </c>
      <c r="E652" t="s">
        <v>138</v>
      </c>
      <c r="F652" t="s">
        <v>127</v>
      </c>
      <c r="G652">
        <v>7.48</v>
      </c>
      <c r="H652" s="38">
        <v>44567</v>
      </c>
      <c r="I652">
        <v>4179</v>
      </c>
      <c r="J652">
        <v>155</v>
      </c>
    </row>
    <row r="653" spans="1:10" x14ac:dyDescent="0.35">
      <c r="A653" t="s">
        <v>188</v>
      </c>
      <c r="B653" t="s">
        <v>184</v>
      </c>
      <c r="C653" t="s">
        <v>208</v>
      </c>
      <c r="D653" t="s">
        <v>134</v>
      </c>
      <c r="E653" t="s">
        <v>138</v>
      </c>
      <c r="F653" t="s">
        <v>127</v>
      </c>
      <c r="G653">
        <v>7.48</v>
      </c>
      <c r="H653" s="38">
        <v>44573</v>
      </c>
      <c r="I653">
        <v>5803</v>
      </c>
      <c r="J653">
        <v>233</v>
      </c>
    </row>
    <row r="654" spans="1:10" x14ac:dyDescent="0.35">
      <c r="A654" t="s">
        <v>182</v>
      </c>
      <c r="B654" t="s">
        <v>176</v>
      </c>
      <c r="C654" t="s">
        <v>208</v>
      </c>
      <c r="D654" t="s">
        <v>134</v>
      </c>
      <c r="E654" t="s">
        <v>138</v>
      </c>
      <c r="F654" t="s">
        <v>127</v>
      </c>
      <c r="G654">
        <v>7.48</v>
      </c>
      <c r="H654" s="38">
        <v>44574</v>
      </c>
      <c r="I654">
        <v>3073</v>
      </c>
      <c r="J654">
        <v>123</v>
      </c>
    </row>
    <row r="655" spans="1:10" x14ac:dyDescent="0.35">
      <c r="A655" t="s">
        <v>193</v>
      </c>
      <c r="B655" t="s">
        <v>192</v>
      </c>
      <c r="C655" t="s">
        <v>208</v>
      </c>
      <c r="D655" t="s">
        <v>134</v>
      </c>
      <c r="E655" t="s">
        <v>138</v>
      </c>
      <c r="F655" t="s">
        <v>127</v>
      </c>
      <c r="G655">
        <v>7.48</v>
      </c>
      <c r="H655" s="38">
        <v>44587</v>
      </c>
      <c r="I655">
        <v>5789</v>
      </c>
      <c r="J655">
        <v>215</v>
      </c>
    </row>
    <row r="656" spans="1:10" x14ac:dyDescent="0.35">
      <c r="A656" t="s">
        <v>197</v>
      </c>
      <c r="B656" t="s">
        <v>192</v>
      </c>
      <c r="C656" t="s">
        <v>208</v>
      </c>
      <c r="D656" t="s">
        <v>134</v>
      </c>
      <c r="E656" t="s">
        <v>138</v>
      </c>
      <c r="F656" t="s">
        <v>127</v>
      </c>
      <c r="G656">
        <v>7.48</v>
      </c>
      <c r="H656" s="38">
        <v>44587</v>
      </c>
      <c r="I656">
        <v>3171</v>
      </c>
      <c r="J656">
        <v>118</v>
      </c>
    </row>
    <row r="657" spans="1:10" x14ac:dyDescent="0.35">
      <c r="A657" t="s">
        <v>202</v>
      </c>
      <c r="B657" t="s">
        <v>199</v>
      </c>
      <c r="C657" t="s">
        <v>208</v>
      </c>
      <c r="D657" t="s">
        <v>134</v>
      </c>
      <c r="E657" t="s">
        <v>138</v>
      </c>
      <c r="F657" t="s">
        <v>127</v>
      </c>
      <c r="G657">
        <v>7.48</v>
      </c>
      <c r="H657" s="38">
        <v>44588</v>
      </c>
      <c r="I657">
        <v>2002</v>
      </c>
      <c r="J657">
        <v>75</v>
      </c>
    </row>
    <row r="658" spans="1:10" x14ac:dyDescent="0.35">
      <c r="A658" t="s">
        <v>205</v>
      </c>
      <c r="B658" t="s">
        <v>176</v>
      </c>
      <c r="C658" t="s">
        <v>208</v>
      </c>
      <c r="D658" t="s">
        <v>134</v>
      </c>
      <c r="E658" t="s">
        <v>138</v>
      </c>
      <c r="F658" t="s">
        <v>127</v>
      </c>
      <c r="G658">
        <v>7.48</v>
      </c>
      <c r="H658" s="38">
        <v>44592</v>
      </c>
      <c r="I658">
        <v>5334</v>
      </c>
      <c r="J658">
        <v>198</v>
      </c>
    </row>
    <row r="659" spans="1:10" x14ac:dyDescent="0.35">
      <c r="A659" t="s">
        <v>187</v>
      </c>
      <c r="B659" t="s">
        <v>184</v>
      </c>
      <c r="C659" t="s">
        <v>208</v>
      </c>
      <c r="D659" t="s">
        <v>134</v>
      </c>
      <c r="E659" t="s">
        <v>147</v>
      </c>
      <c r="F659" t="s">
        <v>127</v>
      </c>
      <c r="G659">
        <v>6.31</v>
      </c>
      <c r="H659" s="38">
        <v>44200</v>
      </c>
      <c r="I659">
        <v>2233</v>
      </c>
      <c r="J659">
        <v>132</v>
      </c>
    </row>
    <row r="660" spans="1:10" x14ac:dyDescent="0.35">
      <c r="A660" t="s">
        <v>196</v>
      </c>
      <c r="B660" t="s">
        <v>192</v>
      </c>
      <c r="C660" t="s">
        <v>208</v>
      </c>
      <c r="D660" t="s">
        <v>134</v>
      </c>
      <c r="E660" t="s">
        <v>147</v>
      </c>
      <c r="F660" t="s">
        <v>127</v>
      </c>
      <c r="G660">
        <v>6.31</v>
      </c>
      <c r="H660" s="38">
        <v>44202</v>
      </c>
      <c r="I660">
        <v>3703</v>
      </c>
      <c r="J660">
        <v>135</v>
      </c>
    </row>
    <row r="661" spans="1:10" x14ac:dyDescent="0.35">
      <c r="A661" t="s">
        <v>185</v>
      </c>
      <c r="B661" t="s">
        <v>184</v>
      </c>
      <c r="C661" t="s">
        <v>208</v>
      </c>
      <c r="D661" t="s">
        <v>134</v>
      </c>
      <c r="E661" t="s">
        <v>147</v>
      </c>
      <c r="F661" t="s">
        <v>127</v>
      </c>
      <c r="G661">
        <v>6.31</v>
      </c>
      <c r="H661" s="38">
        <v>44224</v>
      </c>
      <c r="I661">
        <v>2450</v>
      </c>
      <c r="J661">
        <v>150</v>
      </c>
    </row>
    <row r="662" spans="1:10" x14ac:dyDescent="0.35">
      <c r="A662" t="s">
        <v>178</v>
      </c>
      <c r="B662" t="s">
        <v>176</v>
      </c>
      <c r="C662" t="s">
        <v>208</v>
      </c>
      <c r="D662" t="s">
        <v>134</v>
      </c>
      <c r="E662" t="s">
        <v>147</v>
      </c>
      <c r="F662" t="s">
        <v>127</v>
      </c>
      <c r="G662">
        <v>6.31</v>
      </c>
      <c r="H662" s="38">
        <v>44572</v>
      </c>
      <c r="I662">
        <v>8211</v>
      </c>
      <c r="J662">
        <v>1050</v>
      </c>
    </row>
    <row r="663" spans="1:10" x14ac:dyDescent="0.35">
      <c r="A663" t="s">
        <v>197</v>
      </c>
      <c r="B663" t="s">
        <v>192</v>
      </c>
      <c r="C663" t="s">
        <v>208</v>
      </c>
      <c r="D663" t="s">
        <v>134</v>
      </c>
      <c r="E663" t="s">
        <v>147</v>
      </c>
      <c r="F663" t="s">
        <v>127</v>
      </c>
      <c r="G663">
        <v>6.31</v>
      </c>
      <c r="H663" s="38">
        <v>44573</v>
      </c>
      <c r="I663">
        <v>7434</v>
      </c>
      <c r="J663">
        <v>910</v>
      </c>
    </row>
    <row r="664" spans="1:10" x14ac:dyDescent="0.35">
      <c r="A664" t="s">
        <v>179</v>
      </c>
      <c r="B664" t="s">
        <v>176</v>
      </c>
      <c r="C664" t="s">
        <v>208</v>
      </c>
      <c r="D664" t="s">
        <v>134</v>
      </c>
      <c r="E664" t="s">
        <v>147</v>
      </c>
      <c r="F664" t="s">
        <v>127</v>
      </c>
      <c r="G664">
        <v>6.31</v>
      </c>
      <c r="H664" s="38">
        <v>44575</v>
      </c>
      <c r="I664">
        <v>1414</v>
      </c>
      <c r="J664">
        <v>236</v>
      </c>
    </row>
    <row r="665" spans="1:10" x14ac:dyDescent="0.35">
      <c r="A665" t="s">
        <v>205</v>
      </c>
      <c r="B665" t="s">
        <v>176</v>
      </c>
      <c r="C665" t="s">
        <v>208</v>
      </c>
      <c r="D665" t="s">
        <v>134</v>
      </c>
      <c r="E665" t="s">
        <v>147</v>
      </c>
      <c r="F665" t="s">
        <v>127</v>
      </c>
      <c r="G665">
        <v>6.31</v>
      </c>
      <c r="H665" s="38">
        <v>44578</v>
      </c>
      <c r="I665">
        <v>15806</v>
      </c>
      <c r="J665">
        <v>2240</v>
      </c>
    </row>
    <row r="666" spans="1:10" x14ac:dyDescent="0.35">
      <c r="A666" t="s">
        <v>187</v>
      </c>
      <c r="B666" t="s">
        <v>184</v>
      </c>
      <c r="C666" t="s">
        <v>208</v>
      </c>
      <c r="D666" t="s">
        <v>134</v>
      </c>
      <c r="E666" t="s">
        <v>147</v>
      </c>
      <c r="F666" t="s">
        <v>127</v>
      </c>
      <c r="G666">
        <v>6.31</v>
      </c>
      <c r="H666" s="38">
        <v>44581</v>
      </c>
      <c r="I666">
        <v>3878</v>
      </c>
      <c r="J666">
        <v>554</v>
      </c>
    </row>
    <row r="667" spans="1:10" x14ac:dyDescent="0.35">
      <c r="A667" t="s">
        <v>193</v>
      </c>
      <c r="B667" t="s">
        <v>192</v>
      </c>
      <c r="C667" t="s">
        <v>208</v>
      </c>
      <c r="D667" t="s">
        <v>134</v>
      </c>
      <c r="E667" t="s">
        <v>147</v>
      </c>
      <c r="F667" t="s">
        <v>127</v>
      </c>
      <c r="G667">
        <v>6.31</v>
      </c>
      <c r="H667" s="38">
        <v>44588</v>
      </c>
      <c r="I667">
        <v>1778</v>
      </c>
      <c r="J667">
        <v>254</v>
      </c>
    </row>
    <row r="668" spans="1:10" x14ac:dyDescent="0.35">
      <c r="A668" t="s">
        <v>175</v>
      </c>
      <c r="B668" t="s">
        <v>176</v>
      </c>
      <c r="C668" t="s">
        <v>208</v>
      </c>
      <c r="D668" t="s">
        <v>134</v>
      </c>
      <c r="E668" t="s">
        <v>139</v>
      </c>
      <c r="F668" t="s">
        <v>127</v>
      </c>
      <c r="G668">
        <v>5.04</v>
      </c>
      <c r="H668" s="38">
        <v>44197</v>
      </c>
      <c r="I668">
        <v>560</v>
      </c>
      <c r="J668">
        <v>676</v>
      </c>
    </row>
    <row r="669" spans="1:10" x14ac:dyDescent="0.35">
      <c r="A669" t="s">
        <v>191</v>
      </c>
      <c r="B669" t="s">
        <v>192</v>
      </c>
      <c r="C669" t="s">
        <v>208</v>
      </c>
      <c r="D669" t="s">
        <v>134</v>
      </c>
      <c r="E669" t="s">
        <v>139</v>
      </c>
      <c r="F669" t="s">
        <v>127</v>
      </c>
      <c r="G669">
        <v>5.04</v>
      </c>
      <c r="H669" s="38">
        <v>44204</v>
      </c>
      <c r="I669">
        <v>91</v>
      </c>
      <c r="J669">
        <v>10</v>
      </c>
    </row>
    <row r="670" spans="1:10" x14ac:dyDescent="0.35">
      <c r="A670" t="s">
        <v>203</v>
      </c>
      <c r="B670" t="s">
        <v>199</v>
      </c>
      <c r="C670" t="s">
        <v>208</v>
      </c>
      <c r="D670" t="s">
        <v>134</v>
      </c>
      <c r="E670" t="s">
        <v>139</v>
      </c>
      <c r="F670" t="s">
        <v>127</v>
      </c>
      <c r="G670">
        <v>5.04</v>
      </c>
      <c r="H670" s="38">
        <v>44565</v>
      </c>
      <c r="I670">
        <v>17206</v>
      </c>
      <c r="J670">
        <v>2450</v>
      </c>
    </row>
    <row r="671" spans="1:10" x14ac:dyDescent="0.35">
      <c r="A671" t="s">
        <v>196</v>
      </c>
      <c r="B671" t="s">
        <v>192</v>
      </c>
      <c r="C671" t="s">
        <v>208</v>
      </c>
      <c r="D671" t="s">
        <v>134</v>
      </c>
      <c r="E671" t="s">
        <v>139</v>
      </c>
      <c r="F671" t="s">
        <v>127</v>
      </c>
      <c r="G671">
        <v>5.04</v>
      </c>
      <c r="H671" s="38">
        <v>44567</v>
      </c>
      <c r="I671">
        <v>3836</v>
      </c>
      <c r="J671">
        <v>480</v>
      </c>
    </row>
    <row r="672" spans="1:10" x14ac:dyDescent="0.35">
      <c r="A672" t="s">
        <v>188</v>
      </c>
      <c r="B672" t="s">
        <v>184</v>
      </c>
      <c r="C672" t="s">
        <v>208</v>
      </c>
      <c r="D672" t="s">
        <v>134</v>
      </c>
      <c r="E672" t="s">
        <v>139</v>
      </c>
      <c r="F672" t="s">
        <v>127</v>
      </c>
      <c r="G672">
        <v>5.04</v>
      </c>
      <c r="H672" s="38">
        <v>44572</v>
      </c>
      <c r="I672">
        <v>6244</v>
      </c>
      <c r="J672">
        <v>770</v>
      </c>
    </row>
    <row r="673" spans="1:10" x14ac:dyDescent="0.35">
      <c r="A673" t="s">
        <v>194</v>
      </c>
      <c r="B673" t="s">
        <v>192</v>
      </c>
      <c r="C673" t="s">
        <v>208</v>
      </c>
      <c r="D673" t="s">
        <v>134</v>
      </c>
      <c r="E673" t="s">
        <v>139</v>
      </c>
      <c r="F673" t="s">
        <v>127</v>
      </c>
      <c r="G673">
        <v>5.04</v>
      </c>
      <c r="H673" s="38">
        <v>44573</v>
      </c>
      <c r="I673">
        <v>5103</v>
      </c>
      <c r="J673">
        <v>700</v>
      </c>
    </row>
    <row r="674" spans="1:10" x14ac:dyDescent="0.35">
      <c r="A674" t="s">
        <v>198</v>
      </c>
      <c r="B674" t="s">
        <v>199</v>
      </c>
      <c r="C674" t="s">
        <v>208</v>
      </c>
      <c r="D674" t="s">
        <v>134</v>
      </c>
      <c r="E674" t="s">
        <v>139</v>
      </c>
      <c r="F674" t="s">
        <v>127</v>
      </c>
      <c r="G674">
        <v>5.04</v>
      </c>
      <c r="H674" s="38">
        <v>44575</v>
      </c>
      <c r="I674">
        <v>5264</v>
      </c>
      <c r="J674">
        <v>585</v>
      </c>
    </row>
    <row r="675" spans="1:10" x14ac:dyDescent="0.35">
      <c r="A675" t="s">
        <v>202</v>
      </c>
      <c r="B675" t="s">
        <v>199</v>
      </c>
      <c r="C675" t="s">
        <v>208</v>
      </c>
      <c r="D675" t="s">
        <v>134</v>
      </c>
      <c r="E675" t="s">
        <v>139</v>
      </c>
      <c r="F675" t="s">
        <v>127</v>
      </c>
      <c r="G675">
        <v>5.04</v>
      </c>
      <c r="H675" s="38">
        <v>44578</v>
      </c>
      <c r="I675">
        <v>6069</v>
      </c>
      <c r="J675">
        <v>840</v>
      </c>
    </row>
    <row r="676" spans="1:10" x14ac:dyDescent="0.35">
      <c r="A676" t="s">
        <v>195</v>
      </c>
      <c r="B676" t="s">
        <v>192</v>
      </c>
      <c r="C676" t="s">
        <v>208</v>
      </c>
      <c r="D676" t="s">
        <v>134</v>
      </c>
      <c r="E676" t="s">
        <v>139</v>
      </c>
      <c r="F676" t="s">
        <v>127</v>
      </c>
      <c r="G676">
        <v>5.04</v>
      </c>
      <c r="H676" s="38">
        <v>44579</v>
      </c>
      <c r="I676">
        <v>13608</v>
      </c>
      <c r="J676">
        <v>1540</v>
      </c>
    </row>
    <row r="677" spans="1:10" x14ac:dyDescent="0.35">
      <c r="A677" t="s">
        <v>180</v>
      </c>
      <c r="B677" t="s">
        <v>176</v>
      </c>
      <c r="C677" t="s">
        <v>208</v>
      </c>
      <c r="D677" t="s">
        <v>134</v>
      </c>
      <c r="E677" t="s">
        <v>139</v>
      </c>
      <c r="F677" t="s">
        <v>127</v>
      </c>
      <c r="G677">
        <v>5.04</v>
      </c>
      <c r="H677" s="38">
        <v>44586</v>
      </c>
      <c r="I677">
        <v>4473</v>
      </c>
      <c r="J677">
        <v>497</v>
      </c>
    </row>
    <row r="678" spans="1:10" x14ac:dyDescent="0.35">
      <c r="A678" t="s">
        <v>194</v>
      </c>
      <c r="B678" t="s">
        <v>192</v>
      </c>
      <c r="C678" t="s">
        <v>208</v>
      </c>
      <c r="D678" t="s">
        <v>134</v>
      </c>
      <c r="E678" t="s">
        <v>152</v>
      </c>
      <c r="F678" t="s">
        <v>127</v>
      </c>
      <c r="G678">
        <v>2.65</v>
      </c>
      <c r="H678" s="38">
        <v>44201</v>
      </c>
      <c r="I678">
        <v>8673</v>
      </c>
      <c r="J678">
        <v>96</v>
      </c>
    </row>
    <row r="679" spans="1:10" x14ac:dyDescent="0.35">
      <c r="A679" t="s">
        <v>190</v>
      </c>
      <c r="B679" t="s">
        <v>184</v>
      </c>
      <c r="C679" t="s">
        <v>208</v>
      </c>
      <c r="D679" t="s">
        <v>134</v>
      </c>
      <c r="E679" t="s">
        <v>152</v>
      </c>
      <c r="F679" t="s">
        <v>127</v>
      </c>
      <c r="G679">
        <v>2.65</v>
      </c>
      <c r="H679" s="38">
        <v>44201</v>
      </c>
      <c r="I679">
        <v>8316</v>
      </c>
      <c r="J679">
        <v>138</v>
      </c>
    </row>
    <row r="680" spans="1:10" x14ac:dyDescent="0.35">
      <c r="A680" t="s">
        <v>182</v>
      </c>
      <c r="B680" t="s">
        <v>176</v>
      </c>
      <c r="C680" t="s">
        <v>208</v>
      </c>
      <c r="D680" t="s">
        <v>134</v>
      </c>
      <c r="E680" t="s">
        <v>152</v>
      </c>
      <c r="F680" t="s">
        <v>127</v>
      </c>
      <c r="G680">
        <v>2.65</v>
      </c>
      <c r="H680" s="38">
        <v>44216</v>
      </c>
      <c r="I680">
        <v>3556</v>
      </c>
      <c r="J680">
        <v>66</v>
      </c>
    </row>
    <row r="681" spans="1:10" x14ac:dyDescent="0.35">
      <c r="A681" t="s">
        <v>183</v>
      </c>
      <c r="B681" t="s">
        <v>184</v>
      </c>
      <c r="C681" t="s">
        <v>208</v>
      </c>
      <c r="D681" t="s">
        <v>134</v>
      </c>
      <c r="E681" t="s">
        <v>152</v>
      </c>
      <c r="F681" t="s">
        <v>127</v>
      </c>
      <c r="G681">
        <v>2.65</v>
      </c>
      <c r="H681" s="38">
        <v>44223</v>
      </c>
      <c r="I681">
        <v>3346</v>
      </c>
      <c r="J681">
        <v>449</v>
      </c>
    </row>
    <row r="682" spans="1:10" x14ac:dyDescent="0.35">
      <c r="A682" t="s">
        <v>179</v>
      </c>
      <c r="B682" t="s">
        <v>176</v>
      </c>
      <c r="C682" t="s">
        <v>208</v>
      </c>
      <c r="D682" t="s">
        <v>134</v>
      </c>
      <c r="E682" t="s">
        <v>152</v>
      </c>
      <c r="F682" t="s">
        <v>127</v>
      </c>
      <c r="G682">
        <v>2.65</v>
      </c>
      <c r="H682" s="38">
        <v>44224</v>
      </c>
      <c r="I682">
        <v>10080</v>
      </c>
      <c r="J682">
        <v>48</v>
      </c>
    </row>
    <row r="683" spans="1:10" x14ac:dyDescent="0.35">
      <c r="A683" t="s">
        <v>181</v>
      </c>
      <c r="B683" t="s">
        <v>176</v>
      </c>
      <c r="C683" t="s">
        <v>208</v>
      </c>
      <c r="D683" t="s">
        <v>134</v>
      </c>
      <c r="E683" t="s">
        <v>152</v>
      </c>
      <c r="F683" t="s">
        <v>127</v>
      </c>
      <c r="G683">
        <v>2.65</v>
      </c>
      <c r="H683" s="38">
        <v>44225</v>
      </c>
      <c r="I683">
        <v>735</v>
      </c>
      <c r="J683">
        <v>153</v>
      </c>
    </row>
    <row r="684" spans="1:10" x14ac:dyDescent="0.35">
      <c r="A684" t="s">
        <v>188</v>
      </c>
      <c r="B684" t="s">
        <v>184</v>
      </c>
      <c r="C684" t="s">
        <v>208</v>
      </c>
      <c r="D684" t="s">
        <v>134</v>
      </c>
      <c r="E684" t="s">
        <v>152</v>
      </c>
      <c r="F684" t="s">
        <v>127</v>
      </c>
      <c r="G684">
        <v>2.65</v>
      </c>
      <c r="H684" s="38">
        <v>44564</v>
      </c>
      <c r="I684">
        <v>3717</v>
      </c>
      <c r="J684">
        <v>196</v>
      </c>
    </row>
    <row r="685" spans="1:10" x14ac:dyDescent="0.35">
      <c r="A685" t="s">
        <v>196</v>
      </c>
      <c r="B685" t="s">
        <v>192</v>
      </c>
      <c r="C685" t="s">
        <v>208</v>
      </c>
      <c r="D685" t="s">
        <v>134</v>
      </c>
      <c r="E685" t="s">
        <v>152</v>
      </c>
      <c r="F685" t="s">
        <v>127</v>
      </c>
      <c r="G685">
        <v>2.65</v>
      </c>
      <c r="H685" s="38">
        <v>44567</v>
      </c>
      <c r="I685">
        <v>3913</v>
      </c>
      <c r="J685">
        <v>218</v>
      </c>
    </row>
    <row r="686" spans="1:10" x14ac:dyDescent="0.35">
      <c r="A686" t="s">
        <v>191</v>
      </c>
      <c r="B686" t="s">
        <v>192</v>
      </c>
      <c r="C686" t="s">
        <v>208</v>
      </c>
      <c r="D686" t="s">
        <v>134</v>
      </c>
      <c r="E686" t="s">
        <v>152</v>
      </c>
      <c r="F686" t="s">
        <v>127</v>
      </c>
      <c r="G686">
        <v>2.65</v>
      </c>
      <c r="H686" s="38">
        <v>44567</v>
      </c>
      <c r="I686">
        <v>7588</v>
      </c>
      <c r="J686">
        <v>422</v>
      </c>
    </row>
    <row r="687" spans="1:10" x14ac:dyDescent="0.35">
      <c r="A687" t="s">
        <v>205</v>
      </c>
      <c r="B687" t="s">
        <v>176</v>
      </c>
      <c r="C687" t="s">
        <v>208</v>
      </c>
      <c r="D687" t="s">
        <v>134</v>
      </c>
      <c r="E687" t="s">
        <v>152</v>
      </c>
      <c r="F687" t="s">
        <v>127</v>
      </c>
      <c r="G687">
        <v>2.65</v>
      </c>
      <c r="H687" s="38">
        <v>44572</v>
      </c>
      <c r="I687">
        <v>6069</v>
      </c>
      <c r="J687">
        <v>357</v>
      </c>
    </row>
    <row r="688" spans="1:10" x14ac:dyDescent="0.35">
      <c r="A688" t="s">
        <v>197</v>
      </c>
      <c r="B688" t="s">
        <v>192</v>
      </c>
      <c r="C688" t="s">
        <v>208</v>
      </c>
      <c r="D688" t="s">
        <v>134</v>
      </c>
      <c r="E688" t="s">
        <v>152</v>
      </c>
      <c r="F688" t="s">
        <v>127</v>
      </c>
      <c r="G688">
        <v>2.65</v>
      </c>
      <c r="H688" s="38">
        <v>44574</v>
      </c>
      <c r="I688">
        <v>4172</v>
      </c>
      <c r="J688">
        <v>232</v>
      </c>
    </row>
    <row r="689" spans="1:10" x14ac:dyDescent="0.35">
      <c r="A689" t="s">
        <v>185</v>
      </c>
      <c r="B689" t="s">
        <v>184</v>
      </c>
      <c r="C689" t="s">
        <v>208</v>
      </c>
      <c r="D689" t="s">
        <v>134</v>
      </c>
      <c r="E689" t="s">
        <v>152</v>
      </c>
      <c r="F689" t="s">
        <v>127</v>
      </c>
      <c r="G689">
        <v>2.65</v>
      </c>
      <c r="H689" s="38">
        <v>44585</v>
      </c>
      <c r="I689">
        <v>497</v>
      </c>
      <c r="J689">
        <v>28</v>
      </c>
    </row>
    <row r="690" spans="1:10" x14ac:dyDescent="0.35">
      <c r="A690" t="s">
        <v>194</v>
      </c>
      <c r="B690" t="s">
        <v>192</v>
      </c>
      <c r="C690" t="s">
        <v>208</v>
      </c>
      <c r="D690" t="s">
        <v>134</v>
      </c>
      <c r="E690" t="s">
        <v>152</v>
      </c>
      <c r="F690" t="s">
        <v>127</v>
      </c>
      <c r="G690">
        <v>2.65</v>
      </c>
      <c r="H690" s="38">
        <v>44589</v>
      </c>
      <c r="I690">
        <v>3570</v>
      </c>
      <c r="J690">
        <v>199</v>
      </c>
    </row>
    <row r="691" spans="1:10" x14ac:dyDescent="0.35">
      <c r="A691" t="s">
        <v>175</v>
      </c>
      <c r="B691" t="s">
        <v>176</v>
      </c>
      <c r="C691" t="s">
        <v>208</v>
      </c>
      <c r="D691" t="s">
        <v>134</v>
      </c>
      <c r="E691" t="s">
        <v>152</v>
      </c>
      <c r="F691" t="s">
        <v>127</v>
      </c>
      <c r="G691">
        <v>2.65</v>
      </c>
      <c r="H691" s="38">
        <v>44592</v>
      </c>
      <c r="I691">
        <v>595</v>
      </c>
      <c r="J691">
        <v>32</v>
      </c>
    </row>
    <row r="692" spans="1:10" x14ac:dyDescent="0.35">
      <c r="A692" t="s">
        <v>196</v>
      </c>
      <c r="B692" t="s">
        <v>192</v>
      </c>
      <c r="C692" t="s">
        <v>208</v>
      </c>
      <c r="D692" t="s">
        <v>134</v>
      </c>
      <c r="E692" t="s">
        <v>142</v>
      </c>
      <c r="F692" t="s">
        <v>127</v>
      </c>
      <c r="G692">
        <v>10.23</v>
      </c>
      <c r="H692" s="38">
        <v>44197</v>
      </c>
      <c r="I692">
        <v>5201</v>
      </c>
      <c r="J692">
        <v>97</v>
      </c>
    </row>
    <row r="693" spans="1:10" x14ac:dyDescent="0.35">
      <c r="A693" t="s">
        <v>178</v>
      </c>
      <c r="B693" t="s">
        <v>176</v>
      </c>
      <c r="C693" t="s">
        <v>208</v>
      </c>
      <c r="D693" t="s">
        <v>134</v>
      </c>
      <c r="E693" t="s">
        <v>142</v>
      </c>
      <c r="F693" t="s">
        <v>127</v>
      </c>
      <c r="G693">
        <v>10.23</v>
      </c>
      <c r="H693" s="38">
        <v>44204</v>
      </c>
      <c r="I693">
        <v>4284</v>
      </c>
      <c r="J693">
        <v>275</v>
      </c>
    </row>
    <row r="694" spans="1:10" x14ac:dyDescent="0.35">
      <c r="A694" t="s">
        <v>189</v>
      </c>
      <c r="B694" t="s">
        <v>184</v>
      </c>
      <c r="C694" t="s">
        <v>208</v>
      </c>
      <c r="D694" t="s">
        <v>134</v>
      </c>
      <c r="E694" t="s">
        <v>142</v>
      </c>
      <c r="F694" t="s">
        <v>127</v>
      </c>
      <c r="G694">
        <v>10.23</v>
      </c>
      <c r="H694" s="38">
        <v>44224</v>
      </c>
      <c r="I694">
        <v>2296</v>
      </c>
      <c r="J694">
        <v>171</v>
      </c>
    </row>
    <row r="695" spans="1:10" x14ac:dyDescent="0.35">
      <c r="A695" t="s">
        <v>190</v>
      </c>
      <c r="B695" t="s">
        <v>184</v>
      </c>
      <c r="C695" t="s">
        <v>208</v>
      </c>
      <c r="D695" t="s">
        <v>134</v>
      </c>
      <c r="E695" t="s">
        <v>142</v>
      </c>
      <c r="F695" t="s">
        <v>127</v>
      </c>
      <c r="G695">
        <v>10.23</v>
      </c>
      <c r="H695" s="38">
        <v>44571</v>
      </c>
      <c r="I695">
        <v>3437</v>
      </c>
      <c r="J695">
        <v>191</v>
      </c>
    </row>
    <row r="696" spans="1:10" x14ac:dyDescent="0.35">
      <c r="A696" t="s">
        <v>185</v>
      </c>
      <c r="B696" t="s">
        <v>184</v>
      </c>
      <c r="C696" t="s">
        <v>208</v>
      </c>
      <c r="D696" t="s">
        <v>134</v>
      </c>
      <c r="E696" t="s">
        <v>142</v>
      </c>
      <c r="F696" t="s">
        <v>127</v>
      </c>
      <c r="G696">
        <v>10.23</v>
      </c>
      <c r="H696" s="38">
        <v>44572</v>
      </c>
      <c r="I696">
        <v>861</v>
      </c>
      <c r="J696">
        <v>51</v>
      </c>
    </row>
    <row r="697" spans="1:10" x14ac:dyDescent="0.35">
      <c r="A697" t="s">
        <v>181</v>
      </c>
      <c r="B697" t="s">
        <v>176</v>
      </c>
      <c r="C697" t="s">
        <v>208</v>
      </c>
      <c r="D697" t="s">
        <v>134</v>
      </c>
      <c r="E697" t="s">
        <v>142</v>
      </c>
      <c r="F697" t="s">
        <v>127</v>
      </c>
      <c r="G697">
        <v>10.23</v>
      </c>
      <c r="H697" s="38">
        <v>44573</v>
      </c>
      <c r="I697">
        <v>5824</v>
      </c>
      <c r="J697">
        <v>364</v>
      </c>
    </row>
    <row r="698" spans="1:10" x14ac:dyDescent="0.35">
      <c r="A698" t="s">
        <v>178</v>
      </c>
      <c r="B698" t="s">
        <v>176</v>
      </c>
      <c r="C698" t="s">
        <v>208</v>
      </c>
      <c r="D698" t="s">
        <v>134</v>
      </c>
      <c r="E698" t="s">
        <v>142</v>
      </c>
      <c r="F698" t="s">
        <v>127</v>
      </c>
      <c r="G698">
        <v>10.23</v>
      </c>
      <c r="H698" s="38">
        <v>44586</v>
      </c>
      <c r="I698">
        <v>7049</v>
      </c>
      <c r="J698">
        <v>441</v>
      </c>
    </row>
    <row r="699" spans="1:10" x14ac:dyDescent="0.35">
      <c r="A699" t="s">
        <v>183</v>
      </c>
      <c r="B699" t="s">
        <v>184</v>
      </c>
      <c r="C699" t="s">
        <v>208</v>
      </c>
      <c r="D699" t="s">
        <v>134</v>
      </c>
      <c r="E699" t="s">
        <v>155</v>
      </c>
      <c r="F699" t="s">
        <v>127</v>
      </c>
      <c r="G699">
        <v>8.2200000000000006</v>
      </c>
      <c r="H699" s="38">
        <v>44200</v>
      </c>
      <c r="I699">
        <v>2030</v>
      </c>
      <c r="J699">
        <v>177</v>
      </c>
    </row>
    <row r="700" spans="1:10" x14ac:dyDescent="0.35">
      <c r="A700" t="s">
        <v>194</v>
      </c>
      <c r="B700" t="s">
        <v>192</v>
      </c>
      <c r="C700" t="s">
        <v>208</v>
      </c>
      <c r="D700" t="s">
        <v>134</v>
      </c>
      <c r="E700" t="s">
        <v>155</v>
      </c>
      <c r="F700" t="s">
        <v>127</v>
      </c>
      <c r="G700">
        <v>8.2200000000000006</v>
      </c>
      <c r="H700" s="38">
        <v>44201</v>
      </c>
      <c r="I700">
        <v>8463</v>
      </c>
      <c r="J700">
        <v>183</v>
      </c>
    </row>
    <row r="701" spans="1:10" x14ac:dyDescent="0.35">
      <c r="A701" t="s">
        <v>188</v>
      </c>
      <c r="B701" t="s">
        <v>184</v>
      </c>
      <c r="C701" t="s">
        <v>208</v>
      </c>
      <c r="D701" t="s">
        <v>134</v>
      </c>
      <c r="E701" t="s">
        <v>155</v>
      </c>
      <c r="F701" t="s">
        <v>127</v>
      </c>
      <c r="G701">
        <v>8.2200000000000006</v>
      </c>
      <c r="H701" s="38">
        <v>44215</v>
      </c>
      <c r="I701">
        <v>9702</v>
      </c>
      <c r="J701">
        <v>235</v>
      </c>
    </row>
    <row r="702" spans="1:10" x14ac:dyDescent="0.35">
      <c r="A702" t="s">
        <v>185</v>
      </c>
      <c r="B702" t="s">
        <v>184</v>
      </c>
      <c r="C702" t="s">
        <v>208</v>
      </c>
      <c r="D702" t="s">
        <v>134</v>
      </c>
      <c r="E702" t="s">
        <v>155</v>
      </c>
      <c r="F702" t="s">
        <v>127</v>
      </c>
      <c r="G702">
        <v>8.2200000000000006</v>
      </c>
      <c r="H702" s="38">
        <v>44567</v>
      </c>
      <c r="I702">
        <v>9289</v>
      </c>
      <c r="J702">
        <v>910</v>
      </c>
    </row>
    <row r="703" spans="1:10" x14ac:dyDescent="0.35">
      <c r="A703" t="s">
        <v>179</v>
      </c>
      <c r="B703" t="s">
        <v>176</v>
      </c>
      <c r="C703" t="s">
        <v>208</v>
      </c>
      <c r="D703" t="s">
        <v>134</v>
      </c>
      <c r="E703" t="s">
        <v>155</v>
      </c>
      <c r="F703" t="s">
        <v>127</v>
      </c>
      <c r="G703">
        <v>8.2200000000000006</v>
      </c>
      <c r="H703" s="38">
        <v>44573</v>
      </c>
      <c r="I703">
        <v>5166</v>
      </c>
      <c r="J703">
        <v>517</v>
      </c>
    </row>
    <row r="704" spans="1:10" x14ac:dyDescent="0.35">
      <c r="A704" t="s">
        <v>187</v>
      </c>
      <c r="B704" t="s">
        <v>184</v>
      </c>
      <c r="C704" t="s">
        <v>208</v>
      </c>
      <c r="D704" t="s">
        <v>134</v>
      </c>
      <c r="E704" t="s">
        <v>155</v>
      </c>
      <c r="F704" t="s">
        <v>127</v>
      </c>
      <c r="G704">
        <v>8.2200000000000006</v>
      </c>
      <c r="H704" s="38">
        <v>44575</v>
      </c>
      <c r="I704">
        <v>14504</v>
      </c>
      <c r="J704">
        <v>1820</v>
      </c>
    </row>
    <row r="705" spans="1:10" x14ac:dyDescent="0.35">
      <c r="A705" t="s">
        <v>198</v>
      </c>
      <c r="B705" t="s">
        <v>199</v>
      </c>
      <c r="C705" t="s">
        <v>208</v>
      </c>
      <c r="D705" t="s">
        <v>134</v>
      </c>
      <c r="E705" t="s">
        <v>155</v>
      </c>
      <c r="F705" t="s">
        <v>127</v>
      </c>
      <c r="G705">
        <v>8.2200000000000006</v>
      </c>
      <c r="H705" s="38">
        <v>44578</v>
      </c>
      <c r="I705">
        <v>1001</v>
      </c>
      <c r="J705">
        <v>101</v>
      </c>
    </row>
    <row r="706" spans="1:10" x14ac:dyDescent="0.35">
      <c r="A706" t="s">
        <v>182</v>
      </c>
      <c r="B706" t="s">
        <v>176</v>
      </c>
      <c r="C706" t="s">
        <v>208</v>
      </c>
      <c r="D706" t="s">
        <v>134</v>
      </c>
      <c r="E706" t="s">
        <v>155</v>
      </c>
      <c r="F706" t="s">
        <v>127</v>
      </c>
      <c r="G706">
        <v>8.2200000000000006</v>
      </c>
      <c r="H706" s="38">
        <v>44589</v>
      </c>
      <c r="I706">
        <v>2345</v>
      </c>
      <c r="J706">
        <v>294</v>
      </c>
    </row>
    <row r="707" spans="1:10" x14ac:dyDescent="0.35">
      <c r="A707" t="s">
        <v>187</v>
      </c>
      <c r="B707" t="s">
        <v>184</v>
      </c>
      <c r="C707" t="s">
        <v>208</v>
      </c>
      <c r="D707" t="s">
        <v>134</v>
      </c>
      <c r="E707" t="s">
        <v>146</v>
      </c>
      <c r="F707" t="s">
        <v>127</v>
      </c>
      <c r="G707">
        <v>3.32</v>
      </c>
      <c r="H707" s="38">
        <v>44214</v>
      </c>
      <c r="I707">
        <v>4039</v>
      </c>
      <c r="J707">
        <v>114</v>
      </c>
    </row>
    <row r="708" spans="1:10" x14ac:dyDescent="0.35">
      <c r="A708" t="s">
        <v>182</v>
      </c>
      <c r="B708" t="s">
        <v>176</v>
      </c>
      <c r="C708" t="s">
        <v>208</v>
      </c>
      <c r="D708" t="s">
        <v>134</v>
      </c>
      <c r="E708" t="s">
        <v>146</v>
      </c>
      <c r="F708" t="s">
        <v>127</v>
      </c>
      <c r="G708">
        <v>3.32</v>
      </c>
      <c r="H708" s="38">
        <v>44215</v>
      </c>
      <c r="I708">
        <v>4914</v>
      </c>
      <c r="J708">
        <v>339</v>
      </c>
    </row>
    <row r="709" spans="1:10" x14ac:dyDescent="0.35">
      <c r="A709" t="s">
        <v>183</v>
      </c>
      <c r="B709" t="s">
        <v>184</v>
      </c>
      <c r="C709" t="s">
        <v>208</v>
      </c>
      <c r="D709" t="s">
        <v>134</v>
      </c>
      <c r="E709" t="s">
        <v>146</v>
      </c>
      <c r="F709" t="s">
        <v>127</v>
      </c>
      <c r="G709">
        <v>3.32</v>
      </c>
      <c r="H709" s="38">
        <v>44224</v>
      </c>
      <c r="I709">
        <v>2093</v>
      </c>
      <c r="J709">
        <v>346</v>
      </c>
    </row>
    <row r="710" spans="1:10" x14ac:dyDescent="0.35">
      <c r="A710" t="s">
        <v>202</v>
      </c>
      <c r="B710" t="s">
        <v>199</v>
      </c>
      <c r="C710" t="s">
        <v>208</v>
      </c>
      <c r="D710" t="s">
        <v>134</v>
      </c>
      <c r="E710" t="s">
        <v>146</v>
      </c>
      <c r="F710" t="s">
        <v>127</v>
      </c>
      <c r="G710">
        <v>3.32</v>
      </c>
      <c r="H710" s="38">
        <v>44571</v>
      </c>
      <c r="I710">
        <v>3836</v>
      </c>
      <c r="J710">
        <v>349</v>
      </c>
    </row>
    <row r="711" spans="1:10" x14ac:dyDescent="0.35">
      <c r="A711" t="s">
        <v>186</v>
      </c>
      <c r="B711" t="s">
        <v>184</v>
      </c>
      <c r="C711" t="s">
        <v>208</v>
      </c>
      <c r="D711" t="s">
        <v>134</v>
      </c>
      <c r="E711" t="s">
        <v>146</v>
      </c>
      <c r="F711" t="s">
        <v>127</v>
      </c>
      <c r="G711">
        <v>3.32</v>
      </c>
      <c r="H711" s="38">
        <v>44574</v>
      </c>
      <c r="I711">
        <v>7070</v>
      </c>
      <c r="J711">
        <v>700</v>
      </c>
    </row>
    <row r="712" spans="1:10" x14ac:dyDescent="0.35">
      <c r="A712" t="s">
        <v>194</v>
      </c>
      <c r="B712" t="s">
        <v>192</v>
      </c>
      <c r="C712" t="s">
        <v>208</v>
      </c>
      <c r="D712" t="s">
        <v>134</v>
      </c>
      <c r="E712" t="s">
        <v>146</v>
      </c>
      <c r="F712" t="s">
        <v>127</v>
      </c>
      <c r="G712">
        <v>3.32</v>
      </c>
      <c r="H712" s="38">
        <v>44575</v>
      </c>
      <c r="I712">
        <v>6923</v>
      </c>
      <c r="J712">
        <v>630</v>
      </c>
    </row>
    <row r="713" spans="1:10" x14ac:dyDescent="0.35">
      <c r="A713" t="s">
        <v>191</v>
      </c>
      <c r="B713" t="s">
        <v>192</v>
      </c>
      <c r="C713" t="s">
        <v>208</v>
      </c>
      <c r="D713" t="s">
        <v>134</v>
      </c>
      <c r="E713" t="s">
        <v>146</v>
      </c>
      <c r="F713" t="s">
        <v>127</v>
      </c>
      <c r="G713">
        <v>3.32</v>
      </c>
      <c r="H713" s="38">
        <v>44578</v>
      </c>
      <c r="I713">
        <v>2912</v>
      </c>
      <c r="J713">
        <v>243</v>
      </c>
    </row>
    <row r="714" spans="1:10" x14ac:dyDescent="0.35">
      <c r="A714" t="s">
        <v>175</v>
      </c>
      <c r="B714" t="s">
        <v>176</v>
      </c>
      <c r="C714" t="s">
        <v>208</v>
      </c>
      <c r="D714" t="s">
        <v>134</v>
      </c>
      <c r="E714" t="s">
        <v>146</v>
      </c>
      <c r="F714" t="s">
        <v>127</v>
      </c>
      <c r="G714">
        <v>3.32</v>
      </c>
      <c r="H714" s="38">
        <v>44581</v>
      </c>
      <c r="I714">
        <v>11284</v>
      </c>
      <c r="J714">
        <v>1120</v>
      </c>
    </row>
    <row r="715" spans="1:10" x14ac:dyDescent="0.35">
      <c r="A715" t="s">
        <v>191</v>
      </c>
      <c r="B715" t="s">
        <v>192</v>
      </c>
      <c r="C715" t="s">
        <v>209</v>
      </c>
      <c r="D715" t="s">
        <v>135</v>
      </c>
      <c r="E715" t="s">
        <v>152</v>
      </c>
      <c r="F715" t="s">
        <v>127</v>
      </c>
      <c r="G715">
        <v>2.65</v>
      </c>
      <c r="H715" s="38">
        <v>44200</v>
      </c>
      <c r="I715">
        <v>679</v>
      </c>
      <c r="J715">
        <v>88</v>
      </c>
    </row>
    <row r="716" spans="1:10" x14ac:dyDescent="0.35">
      <c r="A716" t="s">
        <v>205</v>
      </c>
      <c r="B716" t="s">
        <v>176</v>
      </c>
      <c r="C716" t="s">
        <v>209</v>
      </c>
      <c r="D716" t="s">
        <v>135</v>
      </c>
      <c r="E716" t="s">
        <v>152</v>
      </c>
      <c r="F716" t="s">
        <v>127</v>
      </c>
      <c r="G716">
        <v>2.65</v>
      </c>
      <c r="H716" s="38">
        <v>44207</v>
      </c>
      <c r="I716">
        <v>2548</v>
      </c>
      <c r="J716">
        <v>227</v>
      </c>
    </row>
    <row r="717" spans="1:10" x14ac:dyDescent="0.35">
      <c r="A717" t="s">
        <v>180</v>
      </c>
      <c r="B717" t="s">
        <v>176</v>
      </c>
      <c r="C717" t="s">
        <v>209</v>
      </c>
      <c r="D717" t="s">
        <v>135</v>
      </c>
      <c r="E717" t="s">
        <v>152</v>
      </c>
      <c r="F717" t="s">
        <v>127</v>
      </c>
      <c r="G717">
        <v>2.65</v>
      </c>
      <c r="H717" s="38">
        <v>44208</v>
      </c>
      <c r="I717">
        <v>2121</v>
      </c>
      <c r="J717">
        <v>204</v>
      </c>
    </row>
    <row r="718" spans="1:10" x14ac:dyDescent="0.35">
      <c r="A718" t="s">
        <v>178</v>
      </c>
      <c r="B718" t="s">
        <v>176</v>
      </c>
      <c r="C718" t="s">
        <v>209</v>
      </c>
      <c r="D718" t="s">
        <v>135</v>
      </c>
      <c r="E718" t="s">
        <v>152</v>
      </c>
      <c r="F718" t="s">
        <v>127</v>
      </c>
      <c r="G718">
        <v>2.65</v>
      </c>
      <c r="H718" s="38">
        <v>44216</v>
      </c>
      <c r="I718">
        <v>5117</v>
      </c>
      <c r="J718">
        <v>43</v>
      </c>
    </row>
    <row r="719" spans="1:10" x14ac:dyDescent="0.35">
      <c r="A719" t="s">
        <v>179</v>
      </c>
      <c r="B719" t="s">
        <v>176</v>
      </c>
      <c r="C719" t="s">
        <v>209</v>
      </c>
      <c r="D719" t="s">
        <v>135</v>
      </c>
      <c r="E719" t="s">
        <v>152</v>
      </c>
      <c r="F719" t="s">
        <v>127</v>
      </c>
      <c r="G719">
        <v>2.65</v>
      </c>
      <c r="H719" s="38">
        <v>44564</v>
      </c>
      <c r="I719">
        <v>5250</v>
      </c>
      <c r="J719">
        <v>277</v>
      </c>
    </row>
    <row r="720" spans="1:10" x14ac:dyDescent="0.35">
      <c r="A720" t="s">
        <v>187</v>
      </c>
      <c r="B720" t="s">
        <v>184</v>
      </c>
      <c r="C720" t="s">
        <v>209</v>
      </c>
      <c r="D720" t="s">
        <v>135</v>
      </c>
      <c r="E720" t="s">
        <v>152</v>
      </c>
      <c r="F720" t="s">
        <v>127</v>
      </c>
      <c r="G720">
        <v>2.65</v>
      </c>
      <c r="H720" s="38">
        <v>44566</v>
      </c>
      <c r="I720">
        <v>7497</v>
      </c>
      <c r="J720">
        <v>417</v>
      </c>
    </row>
    <row r="721" spans="1:10" x14ac:dyDescent="0.35">
      <c r="A721" t="s">
        <v>202</v>
      </c>
      <c r="B721" t="s">
        <v>199</v>
      </c>
      <c r="C721" t="s">
        <v>209</v>
      </c>
      <c r="D721" t="s">
        <v>135</v>
      </c>
      <c r="E721" t="s">
        <v>152</v>
      </c>
      <c r="F721" t="s">
        <v>127</v>
      </c>
      <c r="G721">
        <v>2.65</v>
      </c>
      <c r="H721" s="38">
        <v>44567</v>
      </c>
      <c r="I721">
        <v>4900</v>
      </c>
      <c r="J721">
        <v>258</v>
      </c>
    </row>
    <row r="722" spans="1:10" x14ac:dyDescent="0.35">
      <c r="A722" t="s">
        <v>189</v>
      </c>
      <c r="B722" t="s">
        <v>184</v>
      </c>
      <c r="C722" t="s">
        <v>209</v>
      </c>
      <c r="D722" t="s">
        <v>135</v>
      </c>
      <c r="E722" t="s">
        <v>152</v>
      </c>
      <c r="F722" t="s">
        <v>127</v>
      </c>
      <c r="G722">
        <v>2.65</v>
      </c>
      <c r="H722" s="38">
        <v>44568</v>
      </c>
      <c r="I722">
        <v>9303</v>
      </c>
      <c r="J722">
        <v>490</v>
      </c>
    </row>
    <row r="723" spans="1:10" x14ac:dyDescent="0.35">
      <c r="A723" t="s">
        <v>201</v>
      </c>
      <c r="B723" t="s">
        <v>199</v>
      </c>
      <c r="C723" t="s">
        <v>209</v>
      </c>
      <c r="D723" t="s">
        <v>135</v>
      </c>
      <c r="E723" t="s">
        <v>152</v>
      </c>
      <c r="F723" t="s">
        <v>127</v>
      </c>
      <c r="G723">
        <v>2.65</v>
      </c>
      <c r="H723" s="38">
        <v>44573</v>
      </c>
      <c r="I723">
        <v>6125</v>
      </c>
      <c r="J723">
        <v>341</v>
      </c>
    </row>
    <row r="724" spans="1:10" x14ac:dyDescent="0.35">
      <c r="A724" t="s">
        <v>186</v>
      </c>
      <c r="B724" t="s">
        <v>184</v>
      </c>
      <c r="C724" t="s">
        <v>209</v>
      </c>
      <c r="D724" t="s">
        <v>135</v>
      </c>
      <c r="E724" t="s">
        <v>152</v>
      </c>
      <c r="F724" t="s">
        <v>127</v>
      </c>
      <c r="G724">
        <v>2.65</v>
      </c>
      <c r="H724" s="38">
        <v>44587</v>
      </c>
      <c r="I724">
        <v>15953</v>
      </c>
      <c r="J724">
        <v>910</v>
      </c>
    </row>
    <row r="725" spans="1:10" x14ac:dyDescent="0.35">
      <c r="A725" t="s">
        <v>197</v>
      </c>
      <c r="B725" t="s">
        <v>192</v>
      </c>
      <c r="C725" t="s">
        <v>209</v>
      </c>
      <c r="D725" t="s">
        <v>135</v>
      </c>
      <c r="E725" t="s">
        <v>142</v>
      </c>
      <c r="F725" t="s">
        <v>127</v>
      </c>
      <c r="G725">
        <v>10.23</v>
      </c>
      <c r="H725" s="38">
        <v>44204</v>
      </c>
      <c r="I725">
        <v>1561</v>
      </c>
      <c r="J725">
        <v>505</v>
      </c>
    </row>
    <row r="726" spans="1:10" x14ac:dyDescent="0.35">
      <c r="A726" t="s">
        <v>180</v>
      </c>
      <c r="B726" t="s">
        <v>176</v>
      </c>
      <c r="C726" t="s">
        <v>209</v>
      </c>
      <c r="D726" t="s">
        <v>135</v>
      </c>
      <c r="E726" t="s">
        <v>142</v>
      </c>
      <c r="F726" t="s">
        <v>127</v>
      </c>
      <c r="G726">
        <v>10.23</v>
      </c>
      <c r="H726" s="38">
        <v>44207</v>
      </c>
      <c r="I726">
        <v>3206</v>
      </c>
      <c r="J726">
        <v>153</v>
      </c>
    </row>
    <row r="727" spans="1:10" x14ac:dyDescent="0.35">
      <c r="A727" t="s">
        <v>179</v>
      </c>
      <c r="B727" t="s">
        <v>176</v>
      </c>
      <c r="C727" t="s">
        <v>209</v>
      </c>
      <c r="D727" t="s">
        <v>135</v>
      </c>
      <c r="E727" t="s">
        <v>142</v>
      </c>
      <c r="F727" t="s">
        <v>127</v>
      </c>
      <c r="G727">
        <v>10.23</v>
      </c>
      <c r="H727" s="38">
        <v>44208</v>
      </c>
      <c r="I727">
        <v>4921</v>
      </c>
      <c r="J727">
        <v>770</v>
      </c>
    </row>
    <row r="728" spans="1:10" x14ac:dyDescent="0.35">
      <c r="A728" t="s">
        <v>195</v>
      </c>
      <c r="B728" t="s">
        <v>192</v>
      </c>
      <c r="C728" t="s">
        <v>209</v>
      </c>
      <c r="D728" t="s">
        <v>135</v>
      </c>
      <c r="E728" t="s">
        <v>142</v>
      </c>
      <c r="F728" t="s">
        <v>127</v>
      </c>
      <c r="G728">
        <v>10.23</v>
      </c>
      <c r="H728" s="38">
        <v>44211</v>
      </c>
      <c r="I728">
        <v>5264</v>
      </c>
      <c r="J728">
        <v>249</v>
      </c>
    </row>
    <row r="729" spans="1:10" x14ac:dyDescent="0.35">
      <c r="A729" t="s">
        <v>193</v>
      </c>
      <c r="B729" t="s">
        <v>192</v>
      </c>
      <c r="C729" t="s">
        <v>209</v>
      </c>
      <c r="D729" t="s">
        <v>135</v>
      </c>
      <c r="E729" t="s">
        <v>142</v>
      </c>
      <c r="F729" t="s">
        <v>127</v>
      </c>
      <c r="G729">
        <v>10.23</v>
      </c>
      <c r="H729" s="38">
        <v>44215</v>
      </c>
      <c r="I729">
        <v>1218</v>
      </c>
      <c r="J729">
        <v>1120</v>
      </c>
    </row>
    <row r="730" spans="1:10" x14ac:dyDescent="0.35">
      <c r="A730" t="s">
        <v>186</v>
      </c>
      <c r="B730" t="s">
        <v>184</v>
      </c>
      <c r="C730" t="s">
        <v>209</v>
      </c>
      <c r="D730" t="s">
        <v>135</v>
      </c>
      <c r="E730" t="s">
        <v>142</v>
      </c>
      <c r="F730" t="s">
        <v>127</v>
      </c>
      <c r="G730">
        <v>10.23</v>
      </c>
      <c r="H730" s="38">
        <v>44221</v>
      </c>
      <c r="I730">
        <v>4928</v>
      </c>
      <c r="J730">
        <v>222</v>
      </c>
    </row>
    <row r="731" spans="1:10" x14ac:dyDescent="0.35">
      <c r="A731" t="s">
        <v>181</v>
      </c>
      <c r="B731" t="s">
        <v>176</v>
      </c>
      <c r="C731" t="s">
        <v>209</v>
      </c>
      <c r="D731" t="s">
        <v>135</v>
      </c>
      <c r="E731" t="s">
        <v>142</v>
      </c>
      <c r="F731" t="s">
        <v>127</v>
      </c>
      <c r="G731">
        <v>10.23</v>
      </c>
      <c r="H731" s="38">
        <v>44564</v>
      </c>
      <c r="I731">
        <v>2660</v>
      </c>
      <c r="J731">
        <v>148</v>
      </c>
    </row>
    <row r="732" spans="1:10" x14ac:dyDescent="0.35">
      <c r="A732" t="s">
        <v>203</v>
      </c>
      <c r="B732" t="s">
        <v>199</v>
      </c>
      <c r="C732" t="s">
        <v>209</v>
      </c>
      <c r="D732" t="s">
        <v>135</v>
      </c>
      <c r="E732" t="s">
        <v>142</v>
      </c>
      <c r="F732" t="s">
        <v>127</v>
      </c>
      <c r="G732">
        <v>10.23</v>
      </c>
      <c r="H732" s="38">
        <v>44565</v>
      </c>
      <c r="I732">
        <v>13013</v>
      </c>
      <c r="J732">
        <v>840</v>
      </c>
    </row>
    <row r="733" spans="1:10" x14ac:dyDescent="0.35">
      <c r="A733" t="s">
        <v>194</v>
      </c>
      <c r="B733" t="s">
        <v>192</v>
      </c>
      <c r="C733" t="s">
        <v>209</v>
      </c>
      <c r="D733" t="s">
        <v>135</v>
      </c>
      <c r="E733" t="s">
        <v>142</v>
      </c>
      <c r="F733" t="s">
        <v>127</v>
      </c>
      <c r="G733">
        <v>10.23</v>
      </c>
      <c r="H733" s="38">
        <v>44573</v>
      </c>
      <c r="I733">
        <v>10003</v>
      </c>
      <c r="J733">
        <v>626</v>
      </c>
    </row>
    <row r="734" spans="1:10" x14ac:dyDescent="0.35">
      <c r="A734" t="s">
        <v>179</v>
      </c>
      <c r="B734" t="s">
        <v>176</v>
      </c>
      <c r="C734" t="s">
        <v>209</v>
      </c>
      <c r="D734" t="s">
        <v>135</v>
      </c>
      <c r="E734" t="s">
        <v>142</v>
      </c>
      <c r="F734" t="s">
        <v>127</v>
      </c>
      <c r="G734">
        <v>10.23</v>
      </c>
      <c r="H734" s="38">
        <v>44586</v>
      </c>
      <c r="I734">
        <v>301</v>
      </c>
      <c r="J734">
        <v>19</v>
      </c>
    </row>
    <row r="735" spans="1:10" x14ac:dyDescent="0.35">
      <c r="A735" t="s">
        <v>175</v>
      </c>
      <c r="B735" t="s">
        <v>176</v>
      </c>
      <c r="C735" t="s">
        <v>209</v>
      </c>
      <c r="D735" t="s">
        <v>135</v>
      </c>
      <c r="E735" t="s">
        <v>142</v>
      </c>
      <c r="F735" t="s">
        <v>127</v>
      </c>
      <c r="G735">
        <v>10.23</v>
      </c>
      <c r="H735" s="38">
        <v>44589</v>
      </c>
      <c r="I735">
        <v>210</v>
      </c>
      <c r="J735">
        <v>12</v>
      </c>
    </row>
    <row r="736" spans="1:10" x14ac:dyDescent="0.35">
      <c r="A736" t="s">
        <v>193</v>
      </c>
      <c r="B736" t="s">
        <v>192</v>
      </c>
      <c r="C736" t="s">
        <v>209</v>
      </c>
      <c r="D736" t="s">
        <v>135</v>
      </c>
      <c r="E736" t="s">
        <v>155</v>
      </c>
      <c r="F736" t="s">
        <v>127</v>
      </c>
      <c r="G736">
        <v>8.2200000000000006</v>
      </c>
      <c r="H736" s="38">
        <v>44201</v>
      </c>
      <c r="I736">
        <v>4774</v>
      </c>
      <c r="J736">
        <v>345</v>
      </c>
    </row>
    <row r="737" spans="1:10" x14ac:dyDescent="0.35">
      <c r="A737" t="s">
        <v>195</v>
      </c>
      <c r="B737" t="s">
        <v>192</v>
      </c>
      <c r="C737" t="s">
        <v>209</v>
      </c>
      <c r="D737" t="s">
        <v>135</v>
      </c>
      <c r="E737" t="s">
        <v>155</v>
      </c>
      <c r="F737" t="s">
        <v>127</v>
      </c>
      <c r="G737">
        <v>8.2200000000000006</v>
      </c>
      <c r="H737" s="38">
        <v>44208</v>
      </c>
      <c r="I737">
        <v>1771</v>
      </c>
      <c r="J737">
        <v>125</v>
      </c>
    </row>
    <row r="738" spans="1:10" x14ac:dyDescent="0.35">
      <c r="A738" t="s">
        <v>181</v>
      </c>
      <c r="B738" t="s">
        <v>176</v>
      </c>
      <c r="C738" t="s">
        <v>209</v>
      </c>
      <c r="D738" t="s">
        <v>135</v>
      </c>
      <c r="E738" t="s">
        <v>155</v>
      </c>
      <c r="F738" t="s">
        <v>127</v>
      </c>
      <c r="G738">
        <v>8.2200000000000006</v>
      </c>
      <c r="H738" s="38">
        <v>44221</v>
      </c>
      <c r="I738">
        <v>4473</v>
      </c>
      <c r="J738">
        <v>202</v>
      </c>
    </row>
    <row r="739" spans="1:10" x14ac:dyDescent="0.35">
      <c r="A739" t="s">
        <v>181</v>
      </c>
      <c r="B739" t="s">
        <v>176</v>
      </c>
      <c r="C739" t="s">
        <v>209</v>
      </c>
      <c r="D739" t="s">
        <v>135</v>
      </c>
      <c r="E739" t="s">
        <v>155</v>
      </c>
      <c r="F739" t="s">
        <v>127</v>
      </c>
      <c r="G739">
        <v>8.2200000000000006</v>
      </c>
      <c r="H739" s="38">
        <v>44568</v>
      </c>
      <c r="I739">
        <v>11711</v>
      </c>
      <c r="J739">
        <v>1330</v>
      </c>
    </row>
    <row r="740" spans="1:10" x14ac:dyDescent="0.35">
      <c r="A740" t="s">
        <v>182</v>
      </c>
      <c r="B740" t="s">
        <v>176</v>
      </c>
      <c r="C740" t="s">
        <v>209</v>
      </c>
      <c r="D740" t="s">
        <v>135</v>
      </c>
      <c r="E740" t="s">
        <v>155</v>
      </c>
      <c r="F740" t="s">
        <v>127</v>
      </c>
      <c r="G740">
        <v>8.2200000000000006</v>
      </c>
      <c r="H740" s="38">
        <v>44574</v>
      </c>
      <c r="I740">
        <v>10220</v>
      </c>
      <c r="J740">
        <v>1120</v>
      </c>
    </row>
    <row r="741" spans="1:10" x14ac:dyDescent="0.35">
      <c r="A741" t="s">
        <v>180</v>
      </c>
      <c r="B741" t="s">
        <v>176</v>
      </c>
      <c r="C741" t="s">
        <v>209</v>
      </c>
      <c r="D741" t="s">
        <v>135</v>
      </c>
      <c r="E741" t="s">
        <v>155</v>
      </c>
      <c r="F741" t="s">
        <v>127</v>
      </c>
      <c r="G741">
        <v>8.2200000000000006</v>
      </c>
      <c r="H741" s="38">
        <v>44588</v>
      </c>
      <c r="I741">
        <v>3178</v>
      </c>
      <c r="J741">
        <v>354</v>
      </c>
    </row>
    <row r="742" spans="1:10" x14ac:dyDescent="0.35">
      <c r="A742" t="s">
        <v>202</v>
      </c>
      <c r="B742" t="s">
        <v>199</v>
      </c>
      <c r="C742" t="s">
        <v>209</v>
      </c>
      <c r="D742" t="s">
        <v>135</v>
      </c>
      <c r="E742" t="s">
        <v>155</v>
      </c>
      <c r="F742" t="s">
        <v>127</v>
      </c>
      <c r="G742">
        <v>8.2200000000000006</v>
      </c>
      <c r="H742" s="38">
        <v>44589</v>
      </c>
      <c r="I742">
        <v>644</v>
      </c>
      <c r="J742">
        <v>81</v>
      </c>
    </row>
    <row r="743" spans="1:10" x14ac:dyDescent="0.35">
      <c r="A743" t="s">
        <v>187</v>
      </c>
      <c r="B743" t="s">
        <v>184</v>
      </c>
      <c r="C743" t="s">
        <v>209</v>
      </c>
      <c r="D743" t="s">
        <v>135</v>
      </c>
      <c r="E743" t="s">
        <v>146</v>
      </c>
      <c r="F743" t="s">
        <v>127</v>
      </c>
      <c r="G743">
        <v>3.32</v>
      </c>
      <c r="H743" s="38">
        <v>44204</v>
      </c>
      <c r="I743">
        <v>3703</v>
      </c>
      <c r="J743">
        <v>511</v>
      </c>
    </row>
    <row r="744" spans="1:10" x14ac:dyDescent="0.35">
      <c r="A744" t="s">
        <v>196</v>
      </c>
      <c r="B744" t="s">
        <v>192</v>
      </c>
      <c r="C744" t="s">
        <v>209</v>
      </c>
      <c r="D744" t="s">
        <v>135</v>
      </c>
      <c r="E744" t="s">
        <v>146</v>
      </c>
      <c r="F744" t="s">
        <v>127</v>
      </c>
      <c r="G744">
        <v>3.32</v>
      </c>
      <c r="H744" s="38">
        <v>44215</v>
      </c>
      <c r="I744">
        <v>3094</v>
      </c>
      <c r="J744">
        <v>418</v>
      </c>
    </row>
    <row r="745" spans="1:10" x14ac:dyDescent="0.35">
      <c r="A745" t="s">
        <v>191</v>
      </c>
      <c r="B745" t="s">
        <v>192</v>
      </c>
      <c r="C745" t="s">
        <v>209</v>
      </c>
      <c r="D745" t="s">
        <v>135</v>
      </c>
      <c r="E745" t="s">
        <v>146</v>
      </c>
      <c r="F745" t="s">
        <v>127</v>
      </c>
      <c r="G745">
        <v>3.32</v>
      </c>
      <c r="H745" s="38">
        <v>44224</v>
      </c>
      <c r="I745">
        <v>3752</v>
      </c>
      <c r="J745">
        <v>232</v>
      </c>
    </row>
    <row r="746" spans="1:10" x14ac:dyDescent="0.35">
      <c r="A746" t="s">
        <v>179</v>
      </c>
      <c r="B746" t="s">
        <v>176</v>
      </c>
      <c r="C746" t="s">
        <v>209</v>
      </c>
      <c r="D746" t="s">
        <v>135</v>
      </c>
      <c r="E746" t="s">
        <v>146</v>
      </c>
      <c r="F746" t="s">
        <v>127</v>
      </c>
      <c r="G746">
        <v>3.32</v>
      </c>
      <c r="H746" s="38">
        <v>44566</v>
      </c>
      <c r="I746">
        <v>14245</v>
      </c>
      <c r="J746">
        <v>1400</v>
      </c>
    </row>
    <row r="747" spans="1:10" x14ac:dyDescent="0.35">
      <c r="A747" t="s">
        <v>191</v>
      </c>
      <c r="B747" t="s">
        <v>192</v>
      </c>
      <c r="C747" t="s">
        <v>209</v>
      </c>
      <c r="D747" t="s">
        <v>135</v>
      </c>
      <c r="E747" t="s">
        <v>146</v>
      </c>
      <c r="F747" t="s">
        <v>127</v>
      </c>
      <c r="G747">
        <v>3.32</v>
      </c>
      <c r="H747" s="38">
        <v>44573</v>
      </c>
      <c r="I747">
        <v>11648</v>
      </c>
      <c r="J747">
        <v>1050</v>
      </c>
    </row>
    <row r="748" spans="1:10" x14ac:dyDescent="0.35">
      <c r="A748" t="s">
        <v>182</v>
      </c>
      <c r="B748" t="s">
        <v>176</v>
      </c>
      <c r="C748" t="s">
        <v>209</v>
      </c>
      <c r="D748" t="s">
        <v>135</v>
      </c>
      <c r="E748" t="s">
        <v>146</v>
      </c>
      <c r="F748" t="s">
        <v>127</v>
      </c>
      <c r="G748">
        <v>3.32</v>
      </c>
      <c r="H748" s="38">
        <v>44578</v>
      </c>
      <c r="I748">
        <v>17724</v>
      </c>
      <c r="J748">
        <v>1610</v>
      </c>
    </row>
    <row r="749" spans="1:10" x14ac:dyDescent="0.35">
      <c r="A749" t="s">
        <v>195</v>
      </c>
      <c r="B749" t="s">
        <v>192</v>
      </c>
      <c r="C749" t="s">
        <v>209</v>
      </c>
      <c r="D749" t="s">
        <v>135</v>
      </c>
      <c r="E749" t="s">
        <v>139</v>
      </c>
      <c r="F749" t="s">
        <v>127</v>
      </c>
      <c r="G749">
        <v>5.04</v>
      </c>
      <c r="H749" s="38">
        <v>44204</v>
      </c>
      <c r="I749">
        <v>1953</v>
      </c>
      <c r="J749">
        <v>25</v>
      </c>
    </row>
    <row r="750" spans="1:10" x14ac:dyDescent="0.35">
      <c r="A750" t="s">
        <v>191</v>
      </c>
      <c r="B750" t="s">
        <v>192</v>
      </c>
      <c r="C750" t="s">
        <v>209</v>
      </c>
      <c r="D750" t="s">
        <v>135</v>
      </c>
      <c r="E750" t="s">
        <v>139</v>
      </c>
      <c r="F750" t="s">
        <v>127</v>
      </c>
      <c r="G750">
        <v>5.04</v>
      </c>
      <c r="H750" s="38">
        <v>44211</v>
      </c>
      <c r="I750">
        <v>7672</v>
      </c>
      <c r="J750">
        <v>840</v>
      </c>
    </row>
    <row r="751" spans="1:10" x14ac:dyDescent="0.35">
      <c r="A751" t="s">
        <v>189</v>
      </c>
      <c r="B751" t="s">
        <v>184</v>
      </c>
      <c r="C751" t="s">
        <v>209</v>
      </c>
      <c r="D751" t="s">
        <v>135</v>
      </c>
      <c r="E751" t="s">
        <v>139</v>
      </c>
      <c r="F751" t="s">
        <v>127</v>
      </c>
      <c r="G751">
        <v>5.04</v>
      </c>
      <c r="H751" s="38">
        <v>44564</v>
      </c>
      <c r="I751">
        <v>1113</v>
      </c>
      <c r="J751">
        <v>159</v>
      </c>
    </row>
    <row r="752" spans="1:10" x14ac:dyDescent="0.35">
      <c r="A752" t="s">
        <v>195</v>
      </c>
      <c r="B752" t="s">
        <v>192</v>
      </c>
      <c r="C752" t="s">
        <v>209</v>
      </c>
      <c r="D752" t="s">
        <v>135</v>
      </c>
      <c r="E752" t="s">
        <v>139</v>
      </c>
      <c r="F752" t="s">
        <v>127</v>
      </c>
      <c r="G752">
        <v>5.04</v>
      </c>
      <c r="H752" s="38">
        <v>44564</v>
      </c>
      <c r="I752">
        <v>2520</v>
      </c>
      <c r="J752">
        <v>280</v>
      </c>
    </row>
    <row r="753" spans="1:10" x14ac:dyDescent="0.35">
      <c r="A753" t="s">
        <v>182</v>
      </c>
      <c r="B753" t="s">
        <v>176</v>
      </c>
      <c r="C753" t="s">
        <v>209</v>
      </c>
      <c r="D753" t="s">
        <v>135</v>
      </c>
      <c r="E753" t="s">
        <v>139</v>
      </c>
      <c r="F753" t="s">
        <v>127</v>
      </c>
      <c r="G753">
        <v>5.04</v>
      </c>
      <c r="H753" s="38">
        <v>44565</v>
      </c>
      <c r="I753">
        <v>8239</v>
      </c>
      <c r="J753">
        <v>1190</v>
      </c>
    </row>
    <row r="754" spans="1:10" x14ac:dyDescent="0.35">
      <c r="A754" t="s">
        <v>181</v>
      </c>
      <c r="B754" t="s">
        <v>176</v>
      </c>
      <c r="C754" t="s">
        <v>209</v>
      </c>
      <c r="D754" t="s">
        <v>135</v>
      </c>
      <c r="E754" t="s">
        <v>139</v>
      </c>
      <c r="F754" t="s">
        <v>127</v>
      </c>
      <c r="G754">
        <v>5.04</v>
      </c>
      <c r="H754" s="38">
        <v>44573</v>
      </c>
      <c r="I754">
        <v>4613</v>
      </c>
      <c r="J754">
        <v>659</v>
      </c>
    </row>
    <row r="755" spans="1:10" x14ac:dyDescent="0.35">
      <c r="A755" t="s">
        <v>179</v>
      </c>
      <c r="B755" t="s">
        <v>176</v>
      </c>
      <c r="C755" t="s">
        <v>209</v>
      </c>
      <c r="D755" t="s">
        <v>135</v>
      </c>
      <c r="E755" t="s">
        <v>139</v>
      </c>
      <c r="F755" t="s">
        <v>127</v>
      </c>
      <c r="G755">
        <v>5.04</v>
      </c>
      <c r="H755" s="38">
        <v>44574</v>
      </c>
      <c r="I755">
        <v>8400</v>
      </c>
      <c r="J755">
        <v>1050</v>
      </c>
    </row>
    <row r="756" spans="1:10" x14ac:dyDescent="0.35">
      <c r="A756" t="s">
        <v>194</v>
      </c>
      <c r="B756" t="s">
        <v>192</v>
      </c>
      <c r="C756" t="s">
        <v>209</v>
      </c>
      <c r="D756" t="s">
        <v>135</v>
      </c>
      <c r="E756" t="s">
        <v>139</v>
      </c>
      <c r="F756" t="s">
        <v>127</v>
      </c>
      <c r="G756">
        <v>5.04</v>
      </c>
      <c r="H756" s="38">
        <v>44581</v>
      </c>
      <c r="I756">
        <v>1484</v>
      </c>
      <c r="J756">
        <v>186</v>
      </c>
    </row>
    <row r="757" spans="1:10" x14ac:dyDescent="0.35">
      <c r="A757" t="s">
        <v>178</v>
      </c>
      <c r="B757" t="s">
        <v>176</v>
      </c>
      <c r="C757" t="s">
        <v>209</v>
      </c>
      <c r="D757" t="s">
        <v>135</v>
      </c>
      <c r="E757" t="s">
        <v>139</v>
      </c>
      <c r="F757" t="s">
        <v>127</v>
      </c>
      <c r="G757">
        <v>5.04</v>
      </c>
      <c r="H757" s="38">
        <v>44587</v>
      </c>
      <c r="I757">
        <v>56</v>
      </c>
      <c r="J757">
        <v>7</v>
      </c>
    </row>
    <row r="758" spans="1:10" x14ac:dyDescent="0.35">
      <c r="A758" t="s">
        <v>205</v>
      </c>
      <c r="B758" t="s">
        <v>176</v>
      </c>
      <c r="C758" t="s">
        <v>209</v>
      </c>
      <c r="D758" t="s">
        <v>135</v>
      </c>
      <c r="E758" t="s">
        <v>139</v>
      </c>
      <c r="F758" t="s">
        <v>127</v>
      </c>
      <c r="G758">
        <v>5.04</v>
      </c>
      <c r="H758" s="38">
        <v>44588</v>
      </c>
      <c r="I758">
        <v>6867</v>
      </c>
      <c r="J758">
        <v>770</v>
      </c>
    </row>
    <row r="759" spans="1:10" x14ac:dyDescent="0.35">
      <c r="A759" t="s">
        <v>190</v>
      </c>
      <c r="B759" t="s">
        <v>184</v>
      </c>
      <c r="C759" t="s">
        <v>209</v>
      </c>
      <c r="D759" t="s">
        <v>135</v>
      </c>
      <c r="E759" t="s">
        <v>138</v>
      </c>
      <c r="F759" t="s">
        <v>127</v>
      </c>
      <c r="G759">
        <v>7.48</v>
      </c>
      <c r="H759" s="38">
        <v>44201</v>
      </c>
      <c r="I759">
        <v>798</v>
      </c>
      <c r="J759">
        <v>212</v>
      </c>
    </row>
    <row r="760" spans="1:10" x14ac:dyDescent="0.35">
      <c r="A760" t="s">
        <v>189</v>
      </c>
      <c r="B760" t="s">
        <v>184</v>
      </c>
      <c r="C760" t="s">
        <v>209</v>
      </c>
      <c r="D760" t="s">
        <v>135</v>
      </c>
      <c r="E760" t="s">
        <v>138</v>
      </c>
      <c r="F760" t="s">
        <v>127</v>
      </c>
      <c r="G760">
        <v>7.48</v>
      </c>
      <c r="H760" s="38">
        <v>44204</v>
      </c>
      <c r="I760">
        <v>2366</v>
      </c>
      <c r="J760">
        <v>89</v>
      </c>
    </row>
    <row r="761" spans="1:10" x14ac:dyDescent="0.35">
      <c r="A761" t="s">
        <v>191</v>
      </c>
      <c r="B761" t="s">
        <v>192</v>
      </c>
      <c r="C761" t="s">
        <v>209</v>
      </c>
      <c r="D761" t="s">
        <v>135</v>
      </c>
      <c r="E761" t="s">
        <v>138</v>
      </c>
      <c r="F761" t="s">
        <v>127</v>
      </c>
      <c r="G761">
        <v>7.48</v>
      </c>
      <c r="H761" s="38">
        <v>44215</v>
      </c>
      <c r="I761">
        <v>4690</v>
      </c>
      <c r="J761">
        <v>268</v>
      </c>
    </row>
    <row r="762" spans="1:10" x14ac:dyDescent="0.35">
      <c r="A762" t="s">
        <v>183</v>
      </c>
      <c r="B762" t="s">
        <v>184</v>
      </c>
      <c r="C762" t="s">
        <v>209</v>
      </c>
      <c r="D762" t="s">
        <v>135</v>
      </c>
      <c r="E762" t="s">
        <v>138</v>
      </c>
      <c r="F762" t="s">
        <v>127</v>
      </c>
      <c r="G762">
        <v>7.48</v>
      </c>
      <c r="H762" s="38">
        <v>44564</v>
      </c>
      <c r="I762">
        <v>4788</v>
      </c>
      <c r="J762">
        <v>192</v>
      </c>
    </row>
    <row r="763" spans="1:10" x14ac:dyDescent="0.35">
      <c r="A763" t="s">
        <v>195</v>
      </c>
      <c r="B763" t="s">
        <v>192</v>
      </c>
      <c r="C763" t="s">
        <v>209</v>
      </c>
      <c r="D763" t="s">
        <v>135</v>
      </c>
      <c r="E763" t="s">
        <v>138</v>
      </c>
      <c r="F763" t="s">
        <v>127</v>
      </c>
      <c r="G763">
        <v>7.48</v>
      </c>
      <c r="H763" s="38">
        <v>44564</v>
      </c>
      <c r="I763">
        <v>3843</v>
      </c>
      <c r="J763">
        <v>148</v>
      </c>
    </row>
    <row r="764" spans="1:10" x14ac:dyDescent="0.35">
      <c r="A764" t="s">
        <v>178</v>
      </c>
      <c r="B764" t="s">
        <v>176</v>
      </c>
      <c r="C764" t="s">
        <v>209</v>
      </c>
      <c r="D764" t="s">
        <v>135</v>
      </c>
      <c r="E764" t="s">
        <v>138</v>
      </c>
      <c r="F764" t="s">
        <v>127</v>
      </c>
      <c r="G764">
        <v>7.48</v>
      </c>
      <c r="H764" s="38">
        <v>44564</v>
      </c>
      <c r="I764">
        <v>2961</v>
      </c>
      <c r="J764">
        <v>110</v>
      </c>
    </row>
    <row r="765" spans="1:10" x14ac:dyDescent="0.35">
      <c r="A765" t="s">
        <v>189</v>
      </c>
      <c r="B765" t="s">
        <v>184</v>
      </c>
      <c r="C765" t="s">
        <v>209</v>
      </c>
      <c r="D765" t="s">
        <v>135</v>
      </c>
      <c r="E765" t="s">
        <v>138</v>
      </c>
      <c r="F765" t="s">
        <v>127</v>
      </c>
      <c r="G765">
        <v>7.48</v>
      </c>
      <c r="H765" s="38">
        <v>44566</v>
      </c>
      <c r="I765">
        <v>2093</v>
      </c>
      <c r="J765">
        <v>78</v>
      </c>
    </row>
    <row r="766" spans="1:10" x14ac:dyDescent="0.35">
      <c r="A766" t="s">
        <v>193</v>
      </c>
      <c r="B766" t="s">
        <v>192</v>
      </c>
      <c r="C766" t="s">
        <v>209</v>
      </c>
      <c r="D766" t="s">
        <v>135</v>
      </c>
      <c r="E766" t="s">
        <v>138</v>
      </c>
      <c r="F766" t="s">
        <v>127</v>
      </c>
      <c r="G766">
        <v>7.48</v>
      </c>
      <c r="H766" s="38">
        <v>44568</v>
      </c>
      <c r="I766">
        <v>3059</v>
      </c>
      <c r="J766">
        <v>118</v>
      </c>
    </row>
    <row r="767" spans="1:10" x14ac:dyDescent="0.35">
      <c r="A767" t="s">
        <v>205</v>
      </c>
      <c r="B767" t="s">
        <v>176</v>
      </c>
      <c r="C767" t="s">
        <v>209</v>
      </c>
      <c r="D767" t="s">
        <v>135</v>
      </c>
      <c r="E767" t="s">
        <v>138</v>
      </c>
      <c r="F767" t="s">
        <v>127</v>
      </c>
      <c r="G767">
        <v>7.48</v>
      </c>
      <c r="H767" s="38">
        <v>44572</v>
      </c>
      <c r="I767">
        <v>910</v>
      </c>
      <c r="J767">
        <v>37</v>
      </c>
    </row>
    <row r="768" spans="1:10" x14ac:dyDescent="0.35">
      <c r="A768" t="s">
        <v>175</v>
      </c>
      <c r="B768" t="s">
        <v>176</v>
      </c>
      <c r="C768" t="s">
        <v>209</v>
      </c>
      <c r="D768" t="s">
        <v>135</v>
      </c>
      <c r="E768" t="s">
        <v>138</v>
      </c>
      <c r="F768" t="s">
        <v>127</v>
      </c>
      <c r="G768">
        <v>7.48</v>
      </c>
      <c r="H768" s="38">
        <v>44573</v>
      </c>
      <c r="I768">
        <v>3059</v>
      </c>
      <c r="J768">
        <v>114</v>
      </c>
    </row>
    <row r="769" spans="1:10" x14ac:dyDescent="0.35">
      <c r="A769" t="s">
        <v>202</v>
      </c>
      <c r="B769" t="s">
        <v>199</v>
      </c>
      <c r="C769" t="s">
        <v>209</v>
      </c>
      <c r="D769" t="s">
        <v>135</v>
      </c>
      <c r="E769" t="s">
        <v>138</v>
      </c>
      <c r="F769" t="s">
        <v>127</v>
      </c>
      <c r="G769">
        <v>7.48</v>
      </c>
      <c r="H769" s="38">
        <v>44573</v>
      </c>
      <c r="I769">
        <v>10885</v>
      </c>
      <c r="J769">
        <v>404</v>
      </c>
    </row>
    <row r="770" spans="1:10" x14ac:dyDescent="0.35">
      <c r="A770" t="s">
        <v>182</v>
      </c>
      <c r="B770" t="s">
        <v>176</v>
      </c>
      <c r="C770" t="s">
        <v>209</v>
      </c>
      <c r="D770" t="s">
        <v>135</v>
      </c>
      <c r="E770" t="s">
        <v>138</v>
      </c>
      <c r="F770" t="s">
        <v>127</v>
      </c>
      <c r="G770">
        <v>7.48</v>
      </c>
      <c r="H770" s="38">
        <v>44585</v>
      </c>
      <c r="I770">
        <v>2772</v>
      </c>
      <c r="J770">
        <v>111</v>
      </c>
    </row>
    <row r="771" spans="1:10" x14ac:dyDescent="0.35">
      <c r="A771" t="s">
        <v>197</v>
      </c>
      <c r="B771" t="s">
        <v>192</v>
      </c>
      <c r="C771" t="s">
        <v>209</v>
      </c>
      <c r="D771" t="s">
        <v>135</v>
      </c>
      <c r="E771" t="s">
        <v>147</v>
      </c>
      <c r="F771" t="s">
        <v>127</v>
      </c>
      <c r="G771">
        <v>6.31</v>
      </c>
      <c r="H771" s="38">
        <v>44197</v>
      </c>
      <c r="I771">
        <v>7651</v>
      </c>
      <c r="J771">
        <v>288</v>
      </c>
    </row>
    <row r="772" spans="1:10" x14ac:dyDescent="0.35">
      <c r="A772" t="s">
        <v>195</v>
      </c>
      <c r="B772" t="s">
        <v>192</v>
      </c>
      <c r="C772" t="s">
        <v>209</v>
      </c>
      <c r="D772" t="s">
        <v>135</v>
      </c>
      <c r="E772" t="s">
        <v>147</v>
      </c>
      <c r="F772" t="s">
        <v>127</v>
      </c>
      <c r="G772">
        <v>6.31</v>
      </c>
      <c r="H772" s="38">
        <v>44197</v>
      </c>
      <c r="I772">
        <v>1456</v>
      </c>
      <c r="J772">
        <v>10</v>
      </c>
    </row>
    <row r="773" spans="1:10" x14ac:dyDescent="0.35">
      <c r="A773" t="s">
        <v>182</v>
      </c>
      <c r="B773" t="s">
        <v>176</v>
      </c>
      <c r="C773" t="s">
        <v>209</v>
      </c>
      <c r="D773" t="s">
        <v>135</v>
      </c>
      <c r="E773" t="s">
        <v>147</v>
      </c>
      <c r="F773" t="s">
        <v>127</v>
      </c>
      <c r="G773">
        <v>6.31</v>
      </c>
      <c r="H773" s="38">
        <v>44202</v>
      </c>
      <c r="I773">
        <v>875</v>
      </c>
      <c r="J773">
        <v>207</v>
      </c>
    </row>
    <row r="774" spans="1:10" x14ac:dyDescent="0.35">
      <c r="A774" t="s">
        <v>193</v>
      </c>
      <c r="B774" t="s">
        <v>192</v>
      </c>
      <c r="C774" t="s">
        <v>209</v>
      </c>
      <c r="D774" t="s">
        <v>135</v>
      </c>
      <c r="E774" t="s">
        <v>147</v>
      </c>
      <c r="F774" t="s">
        <v>127</v>
      </c>
      <c r="G774">
        <v>6.31</v>
      </c>
      <c r="H774" s="38">
        <v>44210</v>
      </c>
      <c r="I774">
        <v>4949</v>
      </c>
      <c r="J774">
        <v>329</v>
      </c>
    </row>
    <row r="775" spans="1:10" x14ac:dyDescent="0.35">
      <c r="A775" t="s">
        <v>183</v>
      </c>
      <c r="B775" t="s">
        <v>184</v>
      </c>
      <c r="C775" t="s">
        <v>209</v>
      </c>
      <c r="D775" t="s">
        <v>135</v>
      </c>
      <c r="E775" t="s">
        <v>147</v>
      </c>
      <c r="F775" t="s">
        <v>127</v>
      </c>
      <c r="G775">
        <v>6.31</v>
      </c>
      <c r="H775" s="38">
        <v>44217</v>
      </c>
      <c r="I775">
        <v>1547</v>
      </c>
      <c r="J775">
        <v>276</v>
      </c>
    </row>
    <row r="776" spans="1:10" x14ac:dyDescent="0.35">
      <c r="A776" t="s">
        <v>181</v>
      </c>
      <c r="B776" t="s">
        <v>176</v>
      </c>
      <c r="C776" t="s">
        <v>209</v>
      </c>
      <c r="D776" t="s">
        <v>135</v>
      </c>
      <c r="E776" t="s">
        <v>147</v>
      </c>
      <c r="F776" t="s">
        <v>127</v>
      </c>
      <c r="G776">
        <v>6.31</v>
      </c>
      <c r="H776" s="38">
        <v>44564</v>
      </c>
      <c r="I776">
        <v>5075</v>
      </c>
      <c r="J776">
        <v>700</v>
      </c>
    </row>
    <row r="777" spans="1:10" x14ac:dyDescent="0.35">
      <c r="A777" t="s">
        <v>186</v>
      </c>
      <c r="B777" t="s">
        <v>184</v>
      </c>
      <c r="C777" t="s">
        <v>209</v>
      </c>
      <c r="D777" t="s">
        <v>135</v>
      </c>
      <c r="E777" t="s">
        <v>147</v>
      </c>
      <c r="F777" t="s">
        <v>127</v>
      </c>
      <c r="G777">
        <v>6.31</v>
      </c>
      <c r="H777" s="38">
        <v>44564</v>
      </c>
      <c r="I777">
        <v>12425</v>
      </c>
      <c r="J777">
        <v>2100</v>
      </c>
    </row>
    <row r="778" spans="1:10" x14ac:dyDescent="0.35">
      <c r="A778" t="s">
        <v>205</v>
      </c>
      <c r="B778" t="s">
        <v>176</v>
      </c>
      <c r="C778" t="s">
        <v>209</v>
      </c>
      <c r="D778" t="s">
        <v>135</v>
      </c>
      <c r="E778" t="s">
        <v>147</v>
      </c>
      <c r="F778" t="s">
        <v>127</v>
      </c>
      <c r="G778">
        <v>6.31</v>
      </c>
      <c r="H778" s="38">
        <v>44566</v>
      </c>
      <c r="I778">
        <v>10248</v>
      </c>
      <c r="J778">
        <v>1260</v>
      </c>
    </row>
    <row r="779" spans="1:10" x14ac:dyDescent="0.35">
      <c r="A779" t="s">
        <v>193</v>
      </c>
      <c r="B779" t="s">
        <v>192</v>
      </c>
      <c r="C779" t="s">
        <v>209</v>
      </c>
      <c r="D779" t="s">
        <v>135</v>
      </c>
      <c r="E779" t="s">
        <v>147</v>
      </c>
      <c r="F779" t="s">
        <v>127</v>
      </c>
      <c r="G779">
        <v>6.31</v>
      </c>
      <c r="H779" s="38">
        <v>44566</v>
      </c>
      <c r="I779">
        <v>5040</v>
      </c>
      <c r="J779">
        <v>630</v>
      </c>
    </row>
    <row r="780" spans="1:10" x14ac:dyDescent="0.35">
      <c r="A780" t="s">
        <v>195</v>
      </c>
      <c r="B780" t="s">
        <v>192</v>
      </c>
      <c r="C780" t="s">
        <v>209</v>
      </c>
      <c r="D780" t="s">
        <v>135</v>
      </c>
      <c r="E780" t="s">
        <v>147</v>
      </c>
      <c r="F780" t="s">
        <v>127</v>
      </c>
      <c r="G780">
        <v>6.31</v>
      </c>
      <c r="H780" s="38">
        <v>44572</v>
      </c>
      <c r="I780">
        <v>3360</v>
      </c>
      <c r="J780">
        <v>420</v>
      </c>
    </row>
    <row r="781" spans="1:10" x14ac:dyDescent="0.35">
      <c r="A781" t="s">
        <v>191</v>
      </c>
      <c r="B781" t="s">
        <v>192</v>
      </c>
      <c r="C781" t="s">
        <v>209</v>
      </c>
      <c r="D781" t="s">
        <v>135</v>
      </c>
      <c r="E781" t="s">
        <v>147</v>
      </c>
      <c r="F781" t="s">
        <v>127</v>
      </c>
      <c r="G781">
        <v>6.31</v>
      </c>
      <c r="H781" s="38">
        <v>44589</v>
      </c>
      <c r="I781">
        <v>2114</v>
      </c>
      <c r="J781">
        <v>353</v>
      </c>
    </row>
    <row r="782" spans="1:10" x14ac:dyDescent="0.35">
      <c r="A782" t="s">
        <v>179</v>
      </c>
      <c r="B782" t="s">
        <v>176</v>
      </c>
      <c r="C782" t="s">
        <v>206</v>
      </c>
      <c r="D782" t="s">
        <v>131</v>
      </c>
      <c r="E782" t="s">
        <v>138</v>
      </c>
      <c r="F782" t="s">
        <v>127</v>
      </c>
      <c r="G782">
        <v>7.48</v>
      </c>
      <c r="H782" s="38">
        <v>44208</v>
      </c>
      <c r="I782">
        <v>5817</v>
      </c>
      <c r="J782">
        <v>119</v>
      </c>
    </row>
    <row r="783" spans="1:10" x14ac:dyDescent="0.35">
      <c r="A783" t="s">
        <v>189</v>
      </c>
      <c r="B783" t="s">
        <v>184</v>
      </c>
      <c r="C783" t="s">
        <v>206</v>
      </c>
      <c r="D783" t="s">
        <v>131</v>
      </c>
      <c r="E783" t="s">
        <v>138</v>
      </c>
      <c r="F783" t="s">
        <v>127</v>
      </c>
      <c r="G783">
        <v>7.48</v>
      </c>
      <c r="H783" s="38">
        <v>44215</v>
      </c>
      <c r="I783">
        <v>7007</v>
      </c>
      <c r="J783">
        <v>595</v>
      </c>
    </row>
    <row r="784" spans="1:10" x14ac:dyDescent="0.35">
      <c r="A784" t="s">
        <v>197</v>
      </c>
      <c r="B784" t="s">
        <v>192</v>
      </c>
      <c r="C784" t="s">
        <v>206</v>
      </c>
      <c r="D784" t="s">
        <v>131</v>
      </c>
      <c r="E784" t="s">
        <v>155</v>
      </c>
      <c r="F784" t="s">
        <v>127</v>
      </c>
      <c r="G784">
        <v>8.2200000000000006</v>
      </c>
      <c r="H784" s="38">
        <v>44217</v>
      </c>
      <c r="I784">
        <v>7014</v>
      </c>
      <c r="J784">
        <v>180</v>
      </c>
    </row>
    <row r="785" spans="1:10" x14ac:dyDescent="0.35">
      <c r="A785" t="s">
        <v>183</v>
      </c>
      <c r="B785" t="s">
        <v>184</v>
      </c>
      <c r="C785" t="s">
        <v>206</v>
      </c>
      <c r="D785" t="s">
        <v>131</v>
      </c>
      <c r="E785" t="s">
        <v>155</v>
      </c>
      <c r="F785" t="s">
        <v>127</v>
      </c>
      <c r="G785">
        <v>8.2200000000000006</v>
      </c>
      <c r="H785" s="38">
        <v>44221</v>
      </c>
      <c r="I785">
        <v>3465</v>
      </c>
      <c r="J785">
        <v>42</v>
      </c>
    </row>
    <row r="786" spans="1:10" x14ac:dyDescent="0.35">
      <c r="A786" t="s">
        <v>182</v>
      </c>
      <c r="B786" t="s">
        <v>176</v>
      </c>
      <c r="C786" t="s">
        <v>206</v>
      </c>
      <c r="D786" t="s">
        <v>131</v>
      </c>
      <c r="E786" t="s">
        <v>138</v>
      </c>
      <c r="F786" t="s">
        <v>127</v>
      </c>
      <c r="G786">
        <v>7.48</v>
      </c>
      <c r="H786" s="38">
        <v>44566</v>
      </c>
      <c r="I786">
        <v>2240</v>
      </c>
      <c r="J786">
        <v>90</v>
      </c>
    </row>
    <row r="787" spans="1:10" x14ac:dyDescent="0.35">
      <c r="A787" t="s">
        <v>202</v>
      </c>
      <c r="B787" t="s">
        <v>199</v>
      </c>
      <c r="C787" t="s">
        <v>206</v>
      </c>
      <c r="D787" t="s">
        <v>131</v>
      </c>
      <c r="E787" t="s">
        <v>155</v>
      </c>
      <c r="F787" t="s">
        <v>127</v>
      </c>
      <c r="G787">
        <v>8.2200000000000006</v>
      </c>
      <c r="H787" s="38">
        <v>44567</v>
      </c>
      <c r="I787">
        <v>8561</v>
      </c>
      <c r="J787">
        <v>1050</v>
      </c>
    </row>
    <row r="788" spans="1:10" x14ac:dyDescent="0.35">
      <c r="A788" t="s">
        <v>179</v>
      </c>
      <c r="B788" t="s">
        <v>176</v>
      </c>
      <c r="C788" t="s">
        <v>206</v>
      </c>
      <c r="D788" t="s">
        <v>131</v>
      </c>
      <c r="E788" t="s">
        <v>155</v>
      </c>
      <c r="F788" t="s">
        <v>127</v>
      </c>
      <c r="G788">
        <v>8.2200000000000006</v>
      </c>
      <c r="H788" s="38">
        <v>44572</v>
      </c>
      <c r="I788">
        <v>8792</v>
      </c>
      <c r="J788">
        <v>910</v>
      </c>
    </row>
    <row r="789" spans="1:10" x14ac:dyDescent="0.35">
      <c r="A789" t="s">
        <v>180</v>
      </c>
      <c r="B789" t="s">
        <v>176</v>
      </c>
      <c r="C789" t="s">
        <v>206</v>
      </c>
      <c r="D789" t="s">
        <v>131</v>
      </c>
      <c r="E789" t="s">
        <v>138</v>
      </c>
      <c r="F789" t="s">
        <v>127</v>
      </c>
      <c r="G789">
        <v>7.48</v>
      </c>
      <c r="H789" s="38">
        <v>44572</v>
      </c>
      <c r="I789">
        <v>1078</v>
      </c>
      <c r="J789">
        <v>40</v>
      </c>
    </row>
    <row r="790" spans="1:10" x14ac:dyDescent="0.35">
      <c r="A790" t="s">
        <v>185</v>
      </c>
      <c r="B790" t="s">
        <v>184</v>
      </c>
      <c r="C790" t="s">
        <v>206</v>
      </c>
      <c r="D790" t="s">
        <v>131</v>
      </c>
      <c r="E790" t="s">
        <v>138</v>
      </c>
      <c r="F790" t="s">
        <v>127</v>
      </c>
      <c r="G790">
        <v>7.48</v>
      </c>
      <c r="H790" s="38">
        <v>44575</v>
      </c>
      <c r="I790">
        <v>1547</v>
      </c>
      <c r="J790">
        <v>62</v>
      </c>
    </row>
    <row r="791" spans="1:10" x14ac:dyDescent="0.35">
      <c r="A791" t="s">
        <v>189</v>
      </c>
      <c r="B791" t="s">
        <v>184</v>
      </c>
      <c r="C791" t="s">
        <v>206</v>
      </c>
      <c r="D791" t="s">
        <v>131</v>
      </c>
      <c r="E791" t="s">
        <v>138</v>
      </c>
      <c r="F791" t="s">
        <v>127</v>
      </c>
      <c r="G791">
        <v>7.48</v>
      </c>
      <c r="H791" s="38">
        <v>44578</v>
      </c>
      <c r="I791">
        <v>7168</v>
      </c>
      <c r="J791">
        <v>276</v>
      </c>
    </row>
    <row r="792" spans="1:10" x14ac:dyDescent="0.35">
      <c r="A792" t="s">
        <v>178</v>
      </c>
      <c r="B792" t="s">
        <v>176</v>
      </c>
      <c r="C792" t="s">
        <v>206</v>
      </c>
      <c r="D792" t="s">
        <v>131</v>
      </c>
      <c r="E792" t="s">
        <v>155</v>
      </c>
      <c r="F792" t="s">
        <v>127</v>
      </c>
      <c r="G792">
        <v>8.2200000000000006</v>
      </c>
      <c r="H792" s="38">
        <v>44580</v>
      </c>
      <c r="I792">
        <v>3941</v>
      </c>
      <c r="J792">
        <v>395</v>
      </c>
    </row>
    <row r="793" spans="1:10" x14ac:dyDescent="0.35">
      <c r="A793" t="s">
        <v>188</v>
      </c>
      <c r="B793" t="s">
        <v>184</v>
      </c>
      <c r="C793" t="s">
        <v>206</v>
      </c>
      <c r="D793" t="s">
        <v>131</v>
      </c>
      <c r="E793" t="s">
        <v>155</v>
      </c>
      <c r="F793" t="s">
        <v>127</v>
      </c>
      <c r="G793">
        <v>8.2200000000000006</v>
      </c>
      <c r="H793" s="38">
        <v>44585</v>
      </c>
      <c r="I793">
        <v>994</v>
      </c>
      <c r="J793">
        <v>125</v>
      </c>
    </row>
    <row r="794" spans="1:10" x14ac:dyDescent="0.35">
      <c r="A794" t="s">
        <v>186</v>
      </c>
      <c r="B794" t="s">
        <v>184</v>
      </c>
      <c r="C794" t="s">
        <v>206</v>
      </c>
      <c r="D794" t="s">
        <v>131</v>
      </c>
      <c r="E794" t="s">
        <v>155</v>
      </c>
      <c r="F794" t="s">
        <v>127</v>
      </c>
      <c r="G794">
        <v>8.2200000000000006</v>
      </c>
      <c r="H794" s="38">
        <v>44586</v>
      </c>
      <c r="I794">
        <v>1512</v>
      </c>
      <c r="J794">
        <v>189</v>
      </c>
    </row>
    <row r="795" spans="1:10" x14ac:dyDescent="0.35">
      <c r="A795" t="s">
        <v>196</v>
      </c>
      <c r="B795" t="s">
        <v>192</v>
      </c>
      <c r="C795" t="s">
        <v>206</v>
      </c>
      <c r="D795" t="s">
        <v>131</v>
      </c>
      <c r="E795" t="s">
        <v>155</v>
      </c>
      <c r="F795" t="s">
        <v>127</v>
      </c>
      <c r="G795">
        <v>8.2200000000000006</v>
      </c>
      <c r="H795" s="38">
        <v>44587</v>
      </c>
      <c r="I795">
        <v>2954</v>
      </c>
      <c r="J795">
        <v>296</v>
      </c>
    </row>
    <row r="796" spans="1:10" x14ac:dyDescent="0.35">
      <c r="A796" t="s">
        <v>198</v>
      </c>
      <c r="B796" t="s">
        <v>199</v>
      </c>
      <c r="C796" t="s">
        <v>206</v>
      </c>
      <c r="D796" t="s">
        <v>131</v>
      </c>
      <c r="E796" t="s">
        <v>138</v>
      </c>
      <c r="F796" t="s">
        <v>127</v>
      </c>
      <c r="G796">
        <v>7.48</v>
      </c>
      <c r="H796" s="38">
        <v>44587</v>
      </c>
      <c r="I796">
        <v>8659</v>
      </c>
      <c r="J796">
        <v>334</v>
      </c>
    </row>
    <row r="797" spans="1:10" x14ac:dyDescent="0.35">
      <c r="A797" t="s">
        <v>183</v>
      </c>
      <c r="B797" t="s">
        <v>184</v>
      </c>
      <c r="C797" t="s">
        <v>206</v>
      </c>
      <c r="D797" t="s">
        <v>131</v>
      </c>
      <c r="E797" t="s">
        <v>138</v>
      </c>
      <c r="F797" t="s">
        <v>127</v>
      </c>
      <c r="G797">
        <v>7.48</v>
      </c>
      <c r="H797" s="38">
        <v>44589</v>
      </c>
      <c r="I797">
        <v>7483</v>
      </c>
      <c r="J797">
        <v>300</v>
      </c>
    </row>
    <row r="798" spans="1:10" x14ac:dyDescent="0.35">
      <c r="A798" t="s">
        <v>187</v>
      </c>
      <c r="B798" t="s">
        <v>184</v>
      </c>
      <c r="C798" t="s">
        <v>206</v>
      </c>
      <c r="D798" t="s">
        <v>131</v>
      </c>
      <c r="E798" t="s">
        <v>146</v>
      </c>
      <c r="F798" t="s">
        <v>127</v>
      </c>
      <c r="G798">
        <v>3.32</v>
      </c>
      <c r="H798" s="38">
        <v>44210</v>
      </c>
      <c r="I798">
        <v>1925</v>
      </c>
      <c r="J798">
        <v>174</v>
      </c>
    </row>
    <row r="799" spans="1:10" x14ac:dyDescent="0.35">
      <c r="A799" t="s">
        <v>190</v>
      </c>
      <c r="B799" t="s">
        <v>184</v>
      </c>
      <c r="C799" t="s">
        <v>206</v>
      </c>
      <c r="D799" t="s">
        <v>131</v>
      </c>
      <c r="E799" t="s">
        <v>146</v>
      </c>
      <c r="F799" t="s">
        <v>127</v>
      </c>
      <c r="G799">
        <v>3.32</v>
      </c>
      <c r="H799" s="38">
        <v>44215</v>
      </c>
      <c r="I799">
        <v>1449</v>
      </c>
      <c r="J799">
        <v>37</v>
      </c>
    </row>
    <row r="800" spans="1:10" x14ac:dyDescent="0.35">
      <c r="A800" t="s">
        <v>198</v>
      </c>
      <c r="B800" t="s">
        <v>199</v>
      </c>
      <c r="C800" t="s">
        <v>206</v>
      </c>
      <c r="D800" t="s">
        <v>131</v>
      </c>
      <c r="E800" t="s">
        <v>146</v>
      </c>
      <c r="F800" t="s">
        <v>127</v>
      </c>
      <c r="G800">
        <v>3.32</v>
      </c>
      <c r="H800" s="38">
        <v>44565</v>
      </c>
      <c r="I800">
        <v>5719</v>
      </c>
      <c r="J800">
        <v>520</v>
      </c>
    </row>
    <row r="801" spans="1:10" x14ac:dyDescent="0.35">
      <c r="A801" t="s">
        <v>197</v>
      </c>
      <c r="B801" t="s">
        <v>192</v>
      </c>
      <c r="C801" t="s">
        <v>206</v>
      </c>
      <c r="D801" t="s">
        <v>131</v>
      </c>
      <c r="E801" t="s">
        <v>146</v>
      </c>
      <c r="F801" t="s">
        <v>127</v>
      </c>
      <c r="G801">
        <v>3.32</v>
      </c>
      <c r="H801" s="38">
        <v>44568</v>
      </c>
      <c r="I801">
        <v>2786</v>
      </c>
      <c r="J801">
        <v>279</v>
      </c>
    </row>
    <row r="802" spans="1:10" x14ac:dyDescent="0.35">
      <c r="A802" t="s">
        <v>205</v>
      </c>
      <c r="B802" t="s">
        <v>176</v>
      </c>
      <c r="C802" t="s">
        <v>206</v>
      </c>
      <c r="D802" t="s">
        <v>131</v>
      </c>
      <c r="E802" t="s">
        <v>146</v>
      </c>
      <c r="F802" t="s">
        <v>127</v>
      </c>
      <c r="G802">
        <v>3.32</v>
      </c>
      <c r="H802" s="38">
        <v>44573</v>
      </c>
      <c r="I802">
        <v>11844</v>
      </c>
      <c r="J802">
        <v>980</v>
      </c>
    </row>
    <row r="803" spans="1:10" x14ac:dyDescent="0.35">
      <c r="A803" t="s">
        <v>195</v>
      </c>
      <c r="B803" t="s">
        <v>192</v>
      </c>
      <c r="C803" t="s">
        <v>206</v>
      </c>
      <c r="D803" t="s">
        <v>131</v>
      </c>
      <c r="E803" t="s">
        <v>146</v>
      </c>
      <c r="F803" t="s">
        <v>127</v>
      </c>
      <c r="G803">
        <v>3.32</v>
      </c>
      <c r="H803" s="38">
        <v>44575</v>
      </c>
      <c r="I803">
        <v>4900</v>
      </c>
      <c r="J803">
        <v>446</v>
      </c>
    </row>
    <row r="804" spans="1:10" x14ac:dyDescent="0.35">
      <c r="A804" t="s">
        <v>183</v>
      </c>
      <c r="B804" t="s">
        <v>184</v>
      </c>
      <c r="C804" t="s">
        <v>206</v>
      </c>
      <c r="D804" t="s">
        <v>131</v>
      </c>
      <c r="E804" t="s">
        <v>146</v>
      </c>
      <c r="F804" t="s">
        <v>127</v>
      </c>
      <c r="G804">
        <v>3.32</v>
      </c>
      <c r="H804" s="38">
        <v>44578</v>
      </c>
      <c r="I804">
        <v>10101</v>
      </c>
      <c r="J804">
        <v>980</v>
      </c>
    </row>
    <row r="805" spans="1:10" x14ac:dyDescent="0.35">
      <c r="A805" t="s">
        <v>178</v>
      </c>
      <c r="B805" t="s">
        <v>176</v>
      </c>
      <c r="C805" t="s">
        <v>206</v>
      </c>
      <c r="D805" t="s">
        <v>131</v>
      </c>
      <c r="E805" t="s">
        <v>146</v>
      </c>
      <c r="F805" t="s">
        <v>127</v>
      </c>
      <c r="G805">
        <v>3.32</v>
      </c>
      <c r="H805" s="38">
        <v>44587</v>
      </c>
      <c r="I805">
        <v>18536</v>
      </c>
      <c r="J805">
        <v>1540</v>
      </c>
    </row>
    <row r="806" spans="1:10" x14ac:dyDescent="0.35">
      <c r="A806" t="s">
        <v>195</v>
      </c>
      <c r="B806" t="s">
        <v>192</v>
      </c>
      <c r="C806" t="s">
        <v>206</v>
      </c>
      <c r="D806" t="s">
        <v>131</v>
      </c>
      <c r="E806" t="s">
        <v>142</v>
      </c>
      <c r="F806" t="s">
        <v>127</v>
      </c>
      <c r="G806">
        <v>10.23</v>
      </c>
      <c r="H806" s="38">
        <v>44197</v>
      </c>
      <c r="I806">
        <v>2450</v>
      </c>
      <c r="J806">
        <v>55</v>
      </c>
    </row>
    <row r="807" spans="1:10" x14ac:dyDescent="0.35">
      <c r="A807" t="s">
        <v>182</v>
      </c>
      <c r="B807" t="s">
        <v>176</v>
      </c>
      <c r="C807" t="s">
        <v>206</v>
      </c>
      <c r="D807" t="s">
        <v>131</v>
      </c>
      <c r="E807" t="s">
        <v>142</v>
      </c>
      <c r="F807" t="s">
        <v>127</v>
      </c>
      <c r="G807">
        <v>10.23</v>
      </c>
      <c r="H807" s="38">
        <v>44197</v>
      </c>
      <c r="I807">
        <v>7924</v>
      </c>
      <c r="J807">
        <v>124</v>
      </c>
    </row>
    <row r="808" spans="1:10" x14ac:dyDescent="0.35">
      <c r="A808" t="s">
        <v>205</v>
      </c>
      <c r="B808" t="s">
        <v>176</v>
      </c>
      <c r="C808" t="s">
        <v>206</v>
      </c>
      <c r="D808" t="s">
        <v>131</v>
      </c>
      <c r="E808" t="s">
        <v>142</v>
      </c>
      <c r="F808" t="s">
        <v>127</v>
      </c>
      <c r="G808">
        <v>10.23</v>
      </c>
      <c r="H808" s="38">
        <v>44200</v>
      </c>
      <c r="I808">
        <v>5509</v>
      </c>
      <c r="J808">
        <v>39</v>
      </c>
    </row>
    <row r="809" spans="1:10" x14ac:dyDescent="0.35">
      <c r="A809" t="s">
        <v>185</v>
      </c>
      <c r="B809" t="s">
        <v>184</v>
      </c>
      <c r="C809" t="s">
        <v>206</v>
      </c>
      <c r="D809" t="s">
        <v>131</v>
      </c>
      <c r="E809" t="s">
        <v>142</v>
      </c>
      <c r="F809" t="s">
        <v>127</v>
      </c>
      <c r="G809">
        <v>10.23</v>
      </c>
      <c r="H809" s="38">
        <v>44208</v>
      </c>
      <c r="I809">
        <v>2527</v>
      </c>
      <c r="J809">
        <v>277</v>
      </c>
    </row>
    <row r="810" spans="1:10" x14ac:dyDescent="0.35">
      <c r="A810" t="s">
        <v>191</v>
      </c>
      <c r="B810" t="s">
        <v>192</v>
      </c>
      <c r="C810" t="s">
        <v>206</v>
      </c>
      <c r="D810" t="s">
        <v>131</v>
      </c>
      <c r="E810" t="s">
        <v>142</v>
      </c>
      <c r="F810" t="s">
        <v>127</v>
      </c>
      <c r="G810">
        <v>10.23</v>
      </c>
      <c r="H810" s="38">
        <v>44224</v>
      </c>
      <c r="I810">
        <v>294</v>
      </c>
      <c r="J810">
        <v>398</v>
      </c>
    </row>
    <row r="811" spans="1:10" x14ac:dyDescent="0.35">
      <c r="A811" t="s">
        <v>180</v>
      </c>
      <c r="B811" t="s">
        <v>176</v>
      </c>
      <c r="C811" t="s">
        <v>206</v>
      </c>
      <c r="D811" t="s">
        <v>131</v>
      </c>
      <c r="E811" t="s">
        <v>142</v>
      </c>
      <c r="F811" t="s">
        <v>127</v>
      </c>
      <c r="G811">
        <v>10.23</v>
      </c>
      <c r="H811" s="38">
        <v>44564</v>
      </c>
      <c r="I811">
        <v>2646</v>
      </c>
      <c r="J811">
        <v>156</v>
      </c>
    </row>
    <row r="812" spans="1:10" x14ac:dyDescent="0.35">
      <c r="A812" t="s">
        <v>195</v>
      </c>
      <c r="B812" t="s">
        <v>192</v>
      </c>
      <c r="C812" t="s">
        <v>206</v>
      </c>
      <c r="D812" t="s">
        <v>131</v>
      </c>
      <c r="E812" t="s">
        <v>142</v>
      </c>
      <c r="F812" t="s">
        <v>127</v>
      </c>
      <c r="G812">
        <v>10.23</v>
      </c>
      <c r="H812" s="38">
        <v>44573</v>
      </c>
      <c r="I812">
        <v>5376</v>
      </c>
      <c r="J812">
        <v>299</v>
      </c>
    </row>
    <row r="813" spans="1:10" x14ac:dyDescent="0.35">
      <c r="A813" t="s">
        <v>197</v>
      </c>
      <c r="B813" t="s">
        <v>192</v>
      </c>
      <c r="C813" t="s">
        <v>206</v>
      </c>
      <c r="D813" t="s">
        <v>131</v>
      </c>
      <c r="E813" t="s">
        <v>142</v>
      </c>
      <c r="F813" t="s">
        <v>127</v>
      </c>
      <c r="G813">
        <v>10.23</v>
      </c>
      <c r="H813" s="38">
        <v>44578</v>
      </c>
      <c r="I813">
        <v>2667</v>
      </c>
      <c r="J813">
        <v>157</v>
      </c>
    </row>
    <row r="814" spans="1:10" x14ac:dyDescent="0.35">
      <c r="A814" t="s">
        <v>185</v>
      </c>
      <c r="B814" t="s">
        <v>184</v>
      </c>
      <c r="C814" t="s">
        <v>206</v>
      </c>
      <c r="D814" t="s">
        <v>131</v>
      </c>
      <c r="E814" t="s">
        <v>142</v>
      </c>
      <c r="F814" t="s">
        <v>127</v>
      </c>
      <c r="G814">
        <v>10.23</v>
      </c>
      <c r="H814" s="38">
        <v>44581</v>
      </c>
      <c r="I814">
        <v>1407</v>
      </c>
      <c r="J814">
        <v>83</v>
      </c>
    </row>
    <row r="815" spans="1:10" x14ac:dyDescent="0.35">
      <c r="A815" t="s">
        <v>194</v>
      </c>
      <c r="B815" t="s">
        <v>192</v>
      </c>
      <c r="C815" t="s">
        <v>206</v>
      </c>
      <c r="D815" t="s">
        <v>131</v>
      </c>
      <c r="E815" t="s">
        <v>142</v>
      </c>
      <c r="F815" t="s">
        <v>127</v>
      </c>
      <c r="G815">
        <v>10.23</v>
      </c>
      <c r="H815" s="38">
        <v>44592</v>
      </c>
      <c r="I815">
        <v>8330</v>
      </c>
      <c r="J815">
        <v>521</v>
      </c>
    </row>
    <row r="816" spans="1:10" x14ac:dyDescent="0.35">
      <c r="A816" t="s">
        <v>182</v>
      </c>
      <c r="B816" t="s">
        <v>176</v>
      </c>
      <c r="C816" t="s">
        <v>206</v>
      </c>
      <c r="D816" t="s">
        <v>131</v>
      </c>
      <c r="E816" t="s">
        <v>139</v>
      </c>
      <c r="F816" t="s">
        <v>127</v>
      </c>
      <c r="G816">
        <v>5.04</v>
      </c>
      <c r="H816" s="38">
        <v>44203</v>
      </c>
      <c r="I816">
        <v>8253</v>
      </c>
      <c r="J816">
        <v>88</v>
      </c>
    </row>
    <row r="817" spans="1:10" x14ac:dyDescent="0.35">
      <c r="A817" t="s">
        <v>197</v>
      </c>
      <c r="B817" t="s">
        <v>192</v>
      </c>
      <c r="C817" t="s">
        <v>206</v>
      </c>
      <c r="D817" t="s">
        <v>131</v>
      </c>
      <c r="E817" t="s">
        <v>139</v>
      </c>
      <c r="F817" t="s">
        <v>127</v>
      </c>
      <c r="G817">
        <v>5.04</v>
      </c>
      <c r="H817" s="38">
        <v>44204</v>
      </c>
      <c r="I817">
        <v>2576</v>
      </c>
      <c r="J817">
        <v>48</v>
      </c>
    </row>
    <row r="818" spans="1:10" x14ac:dyDescent="0.35">
      <c r="A818" t="s">
        <v>181</v>
      </c>
      <c r="B818" t="s">
        <v>176</v>
      </c>
      <c r="C818" t="s">
        <v>206</v>
      </c>
      <c r="D818" t="s">
        <v>131</v>
      </c>
      <c r="E818" t="s">
        <v>139</v>
      </c>
      <c r="F818" t="s">
        <v>127</v>
      </c>
      <c r="G818">
        <v>5.04</v>
      </c>
      <c r="H818" s="38">
        <v>44211</v>
      </c>
      <c r="I818">
        <v>9583</v>
      </c>
      <c r="J818">
        <v>469</v>
      </c>
    </row>
    <row r="819" spans="1:10" x14ac:dyDescent="0.35">
      <c r="A819" t="s">
        <v>200</v>
      </c>
      <c r="B819" t="s">
        <v>199</v>
      </c>
      <c r="C819" t="s">
        <v>206</v>
      </c>
      <c r="D819" t="s">
        <v>131</v>
      </c>
      <c r="E819" t="s">
        <v>139</v>
      </c>
      <c r="F819" t="s">
        <v>127</v>
      </c>
      <c r="G819">
        <v>5.04</v>
      </c>
      <c r="H819" s="38">
        <v>44567</v>
      </c>
      <c r="I819">
        <v>1715</v>
      </c>
      <c r="J819">
        <v>245</v>
      </c>
    </row>
    <row r="820" spans="1:10" x14ac:dyDescent="0.35">
      <c r="A820" t="s">
        <v>189</v>
      </c>
      <c r="B820" t="s">
        <v>184</v>
      </c>
      <c r="C820" t="s">
        <v>206</v>
      </c>
      <c r="D820" t="s">
        <v>131</v>
      </c>
      <c r="E820" t="s">
        <v>139</v>
      </c>
      <c r="F820" t="s">
        <v>127</v>
      </c>
      <c r="G820">
        <v>5.04</v>
      </c>
      <c r="H820" s="38">
        <v>44571</v>
      </c>
      <c r="I820">
        <v>16492</v>
      </c>
      <c r="J820">
        <v>2380</v>
      </c>
    </row>
    <row r="821" spans="1:10" x14ac:dyDescent="0.35">
      <c r="A821" t="s">
        <v>203</v>
      </c>
      <c r="B821" t="s">
        <v>199</v>
      </c>
      <c r="C821" t="s">
        <v>206</v>
      </c>
      <c r="D821" t="s">
        <v>131</v>
      </c>
      <c r="E821" t="s">
        <v>139</v>
      </c>
      <c r="F821" t="s">
        <v>127</v>
      </c>
      <c r="G821">
        <v>5.04</v>
      </c>
      <c r="H821" s="38">
        <v>44574</v>
      </c>
      <c r="I821">
        <v>4025</v>
      </c>
      <c r="J821">
        <v>575</v>
      </c>
    </row>
    <row r="822" spans="1:10" x14ac:dyDescent="0.35">
      <c r="A822" t="s">
        <v>193</v>
      </c>
      <c r="B822" t="s">
        <v>192</v>
      </c>
      <c r="C822" t="s">
        <v>206</v>
      </c>
      <c r="D822" t="s">
        <v>131</v>
      </c>
      <c r="E822" t="s">
        <v>139</v>
      </c>
      <c r="F822" t="s">
        <v>127</v>
      </c>
      <c r="G822">
        <v>5.04</v>
      </c>
      <c r="H822" s="38">
        <v>44575</v>
      </c>
      <c r="I822">
        <v>4690</v>
      </c>
      <c r="J822">
        <v>522</v>
      </c>
    </row>
    <row r="823" spans="1:10" x14ac:dyDescent="0.35">
      <c r="A823" t="s">
        <v>191</v>
      </c>
      <c r="B823" t="s">
        <v>192</v>
      </c>
      <c r="C823" t="s">
        <v>206</v>
      </c>
      <c r="D823" t="s">
        <v>131</v>
      </c>
      <c r="E823" t="s">
        <v>139</v>
      </c>
      <c r="F823" t="s">
        <v>127</v>
      </c>
      <c r="G823">
        <v>5.04</v>
      </c>
      <c r="H823" s="38">
        <v>44575</v>
      </c>
      <c r="I823">
        <v>2877</v>
      </c>
      <c r="J823">
        <v>320</v>
      </c>
    </row>
    <row r="824" spans="1:10" x14ac:dyDescent="0.35">
      <c r="A824" t="s">
        <v>180</v>
      </c>
      <c r="B824" t="s">
        <v>176</v>
      </c>
      <c r="C824" t="s">
        <v>206</v>
      </c>
      <c r="D824" t="s">
        <v>131</v>
      </c>
      <c r="E824" t="s">
        <v>139</v>
      </c>
      <c r="F824" t="s">
        <v>127</v>
      </c>
      <c r="G824">
        <v>5.04</v>
      </c>
      <c r="H824" s="38">
        <v>44578</v>
      </c>
      <c r="I824">
        <v>2415</v>
      </c>
      <c r="J824">
        <v>269</v>
      </c>
    </row>
    <row r="825" spans="1:10" x14ac:dyDescent="0.35">
      <c r="A825" t="s">
        <v>185</v>
      </c>
      <c r="B825" t="s">
        <v>184</v>
      </c>
      <c r="C825" t="s">
        <v>206</v>
      </c>
      <c r="D825" t="s">
        <v>131</v>
      </c>
      <c r="E825" t="s">
        <v>152</v>
      </c>
      <c r="F825" t="s">
        <v>127</v>
      </c>
      <c r="G825">
        <v>2.65</v>
      </c>
      <c r="H825" s="38">
        <v>44197</v>
      </c>
      <c r="I825">
        <v>3801</v>
      </c>
      <c r="J825">
        <v>52</v>
      </c>
    </row>
    <row r="826" spans="1:10" x14ac:dyDescent="0.35">
      <c r="A826" t="s">
        <v>188</v>
      </c>
      <c r="B826" t="s">
        <v>184</v>
      </c>
      <c r="C826" t="s">
        <v>206</v>
      </c>
      <c r="D826" t="s">
        <v>131</v>
      </c>
      <c r="E826" t="s">
        <v>152</v>
      </c>
      <c r="F826" t="s">
        <v>127</v>
      </c>
      <c r="G826">
        <v>2.65</v>
      </c>
      <c r="H826" s="38">
        <v>44208</v>
      </c>
      <c r="I826">
        <v>2303</v>
      </c>
      <c r="J826">
        <v>194</v>
      </c>
    </row>
    <row r="827" spans="1:10" x14ac:dyDescent="0.35">
      <c r="A827" t="s">
        <v>196</v>
      </c>
      <c r="B827" t="s">
        <v>192</v>
      </c>
      <c r="C827" t="s">
        <v>206</v>
      </c>
      <c r="D827" t="s">
        <v>131</v>
      </c>
      <c r="E827" t="s">
        <v>152</v>
      </c>
      <c r="F827" t="s">
        <v>127</v>
      </c>
      <c r="G827">
        <v>2.65</v>
      </c>
      <c r="H827" s="38">
        <v>44215</v>
      </c>
      <c r="I827">
        <v>8043</v>
      </c>
      <c r="J827">
        <v>123</v>
      </c>
    </row>
    <row r="828" spans="1:10" x14ac:dyDescent="0.35">
      <c r="A828" t="s">
        <v>175</v>
      </c>
      <c r="B828" t="s">
        <v>176</v>
      </c>
      <c r="C828" t="s">
        <v>206</v>
      </c>
      <c r="D828" t="s">
        <v>131</v>
      </c>
      <c r="E828" t="s">
        <v>152</v>
      </c>
      <c r="F828" t="s">
        <v>127</v>
      </c>
      <c r="G828">
        <v>2.65</v>
      </c>
      <c r="H828" s="38">
        <v>44216</v>
      </c>
      <c r="I828">
        <v>9331</v>
      </c>
      <c r="J828">
        <v>215</v>
      </c>
    </row>
    <row r="829" spans="1:10" x14ac:dyDescent="0.35">
      <c r="A829" t="s">
        <v>202</v>
      </c>
      <c r="B829" t="s">
        <v>199</v>
      </c>
      <c r="C829" t="s">
        <v>206</v>
      </c>
      <c r="D829" t="s">
        <v>131</v>
      </c>
      <c r="E829" t="s">
        <v>152</v>
      </c>
      <c r="F829" t="s">
        <v>127</v>
      </c>
      <c r="G829">
        <v>2.65</v>
      </c>
      <c r="H829" s="38">
        <v>44564</v>
      </c>
      <c r="I829">
        <v>5047</v>
      </c>
      <c r="J829">
        <v>266</v>
      </c>
    </row>
    <row r="830" spans="1:10" x14ac:dyDescent="0.35">
      <c r="A830" t="s">
        <v>197</v>
      </c>
      <c r="B830" t="s">
        <v>192</v>
      </c>
      <c r="C830" t="s">
        <v>206</v>
      </c>
      <c r="D830" t="s">
        <v>131</v>
      </c>
      <c r="E830" t="s">
        <v>152</v>
      </c>
      <c r="F830" t="s">
        <v>127</v>
      </c>
      <c r="G830">
        <v>2.65</v>
      </c>
      <c r="H830" s="38">
        <v>44565</v>
      </c>
      <c r="I830">
        <v>20097</v>
      </c>
      <c r="J830">
        <v>1050</v>
      </c>
    </row>
    <row r="831" spans="1:10" x14ac:dyDescent="0.35">
      <c r="A831" t="s">
        <v>198</v>
      </c>
      <c r="B831" t="s">
        <v>199</v>
      </c>
      <c r="C831" t="s">
        <v>206</v>
      </c>
      <c r="D831" t="s">
        <v>131</v>
      </c>
      <c r="E831" t="s">
        <v>152</v>
      </c>
      <c r="F831" t="s">
        <v>127</v>
      </c>
      <c r="G831">
        <v>2.65</v>
      </c>
      <c r="H831" s="38">
        <v>44566</v>
      </c>
      <c r="I831">
        <v>3822</v>
      </c>
      <c r="J831">
        <v>213</v>
      </c>
    </row>
    <row r="832" spans="1:10" x14ac:dyDescent="0.35">
      <c r="A832" t="s">
        <v>180</v>
      </c>
      <c r="B832" t="s">
        <v>176</v>
      </c>
      <c r="C832" t="s">
        <v>206</v>
      </c>
      <c r="D832" t="s">
        <v>131</v>
      </c>
      <c r="E832" t="s">
        <v>152</v>
      </c>
      <c r="F832" t="s">
        <v>127</v>
      </c>
      <c r="G832">
        <v>2.65</v>
      </c>
      <c r="H832" s="38">
        <v>44567</v>
      </c>
      <c r="I832">
        <v>6013</v>
      </c>
      <c r="J832">
        <v>354</v>
      </c>
    </row>
    <row r="833" spans="1:10" x14ac:dyDescent="0.35">
      <c r="A833" t="s">
        <v>183</v>
      </c>
      <c r="B833" t="s">
        <v>184</v>
      </c>
      <c r="C833" t="s">
        <v>206</v>
      </c>
      <c r="D833" t="s">
        <v>131</v>
      </c>
      <c r="E833" t="s">
        <v>152</v>
      </c>
      <c r="F833" t="s">
        <v>127</v>
      </c>
      <c r="G833">
        <v>2.65</v>
      </c>
      <c r="H833" s="38">
        <v>44572</v>
      </c>
      <c r="I833">
        <v>10724</v>
      </c>
      <c r="J833">
        <v>565</v>
      </c>
    </row>
    <row r="834" spans="1:10" x14ac:dyDescent="0.35">
      <c r="A834" t="s">
        <v>205</v>
      </c>
      <c r="B834" t="s">
        <v>176</v>
      </c>
      <c r="C834" t="s">
        <v>206</v>
      </c>
      <c r="D834" t="s">
        <v>131</v>
      </c>
      <c r="E834" t="s">
        <v>152</v>
      </c>
      <c r="F834" t="s">
        <v>127</v>
      </c>
      <c r="G834">
        <v>2.65</v>
      </c>
      <c r="H834" s="38">
        <v>44572</v>
      </c>
      <c r="I834">
        <v>8666</v>
      </c>
      <c r="J834">
        <v>482</v>
      </c>
    </row>
    <row r="835" spans="1:10" x14ac:dyDescent="0.35">
      <c r="A835" t="s">
        <v>178</v>
      </c>
      <c r="B835" t="s">
        <v>176</v>
      </c>
      <c r="C835" t="s">
        <v>206</v>
      </c>
      <c r="D835" t="s">
        <v>131</v>
      </c>
      <c r="E835" t="s">
        <v>152</v>
      </c>
      <c r="F835" t="s">
        <v>127</v>
      </c>
      <c r="G835">
        <v>2.65</v>
      </c>
      <c r="H835" s="38">
        <v>44578</v>
      </c>
      <c r="I835">
        <v>12369</v>
      </c>
      <c r="J835">
        <v>651</v>
      </c>
    </row>
    <row r="836" spans="1:10" x14ac:dyDescent="0.35">
      <c r="A836" t="s">
        <v>190</v>
      </c>
      <c r="B836" t="s">
        <v>184</v>
      </c>
      <c r="C836" t="s">
        <v>206</v>
      </c>
      <c r="D836" t="s">
        <v>131</v>
      </c>
      <c r="E836" t="s">
        <v>152</v>
      </c>
      <c r="F836" t="s">
        <v>127</v>
      </c>
      <c r="G836">
        <v>2.65</v>
      </c>
      <c r="H836" s="38">
        <v>44585</v>
      </c>
      <c r="I836">
        <v>9898</v>
      </c>
      <c r="J836">
        <v>550</v>
      </c>
    </row>
    <row r="837" spans="1:10" x14ac:dyDescent="0.35">
      <c r="A837" t="s">
        <v>181</v>
      </c>
      <c r="B837" t="s">
        <v>176</v>
      </c>
      <c r="C837" t="s">
        <v>206</v>
      </c>
      <c r="D837" t="s">
        <v>131</v>
      </c>
      <c r="E837" t="s">
        <v>147</v>
      </c>
      <c r="F837" t="s">
        <v>127</v>
      </c>
      <c r="G837">
        <v>6.31</v>
      </c>
      <c r="H837" s="38">
        <v>44197</v>
      </c>
      <c r="I837">
        <v>2359</v>
      </c>
      <c r="J837">
        <v>125</v>
      </c>
    </row>
    <row r="838" spans="1:10" x14ac:dyDescent="0.35">
      <c r="A838" t="s">
        <v>182</v>
      </c>
      <c r="B838" t="s">
        <v>176</v>
      </c>
      <c r="C838" t="s">
        <v>206</v>
      </c>
      <c r="D838" t="s">
        <v>131</v>
      </c>
      <c r="E838" t="s">
        <v>147</v>
      </c>
      <c r="F838" t="s">
        <v>127</v>
      </c>
      <c r="G838">
        <v>6.31</v>
      </c>
      <c r="H838" s="38">
        <v>44197</v>
      </c>
      <c r="I838">
        <v>3038</v>
      </c>
      <c r="J838">
        <v>539</v>
      </c>
    </row>
    <row r="839" spans="1:10" x14ac:dyDescent="0.35">
      <c r="A839" t="s">
        <v>194</v>
      </c>
      <c r="B839" t="s">
        <v>192</v>
      </c>
      <c r="C839" t="s">
        <v>206</v>
      </c>
      <c r="D839" t="s">
        <v>131</v>
      </c>
      <c r="E839" t="s">
        <v>147</v>
      </c>
      <c r="F839" t="s">
        <v>127</v>
      </c>
      <c r="G839">
        <v>6.31</v>
      </c>
      <c r="H839" s="38">
        <v>44207</v>
      </c>
      <c r="I839">
        <v>98</v>
      </c>
      <c r="J839">
        <v>288</v>
      </c>
    </row>
    <row r="840" spans="1:10" x14ac:dyDescent="0.35">
      <c r="A840" t="s">
        <v>191</v>
      </c>
      <c r="B840" t="s">
        <v>192</v>
      </c>
      <c r="C840" t="s">
        <v>206</v>
      </c>
      <c r="D840" t="s">
        <v>131</v>
      </c>
      <c r="E840" t="s">
        <v>147</v>
      </c>
      <c r="F840" t="s">
        <v>127</v>
      </c>
      <c r="G840">
        <v>6.31</v>
      </c>
      <c r="H840" s="38">
        <v>44223</v>
      </c>
      <c r="I840">
        <v>49</v>
      </c>
      <c r="J840">
        <v>192</v>
      </c>
    </row>
    <row r="841" spans="1:10" x14ac:dyDescent="0.35">
      <c r="A841" t="s">
        <v>195</v>
      </c>
      <c r="B841" t="s">
        <v>192</v>
      </c>
      <c r="C841" t="s">
        <v>206</v>
      </c>
      <c r="D841" t="s">
        <v>131</v>
      </c>
      <c r="E841" t="s">
        <v>147</v>
      </c>
      <c r="F841" t="s">
        <v>127</v>
      </c>
      <c r="G841">
        <v>6.31</v>
      </c>
      <c r="H841" s="38">
        <v>44225</v>
      </c>
      <c r="I841">
        <v>6706</v>
      </c>
      <c r="J841">
        <v>126</v>
      </c>
    </row>
    <row r="842" spans="1:10" x14ac:dyDescent="0.35">
      <c r="A842" t="s">
        <v>198</v>
      </c>
      <c r="B842" t="s">
        <v>199</v>
      </c>
      <c r="C842" t="s">
        <v>206</v>
      </c>
      <c r="D842" t="s">
        <v>131</v>
      </c>
      <c r="E842" t="s">
        <v>147</v>
      </c>
      <c r="F842" t="s">
        <v>127</v>
      </c>
      <c r="G842">
        <v>6.31</v>
      </c>
      <c r="H842" s="38">
        <v>44564</v>
      </c>
      <c r="I842">
        <v>1274</v>
      </c>
      <c r="J842">
        <v>213</v>
      </c>
    </row>
    <row r="843" spans="1:10" x14ac:dyDescent="0.35">
      <c r="A843" t="s">
        <v>189</v>
      </c>
      <c r="B843" t="s">
        <v>184</v>
      </c>
      <c r="C843" t="s">
        <v>206</v>
      </c>
      <c r="D843" t="s">
        <v>131</v>
      </c>
      <c r="E843" t="s">
        <v>147</v>
      </c>
      <c r="F843" t="s">
        <v>127</v>
      </c>
      <c r="G843">
        <v>6.31</v>
      </c>
      <c r="H843" s="38">
        <v>44567</v>
      </c>
      <c r="I843">
        <v>6454</v>
      </c>
      <c r="J843">
        <v>1050</v>
      </c>
    </row>
    <row r="844" spans="1:10" x14ac:dyDescent="0.35">
      <c r="A844" t="s">
        <v>205</v>
      </c>
      <c r="B844" t="s">
        <v>176</v>
      </c>
      <c r="C844" t="s">
        <v>206</v>
      </c>
      <c r="D844" t="s">
        <v>131</v>
      </c>
      <c r="E844" t="s">
        <v>147</v>
      </c>
      <c r="F844" t="s">
        <v>127</v>
      </c>
      <c r="G844">
        <v>6.31</v>
      </c>
      <c r="H844" s="38">
        <v>44572</v>
      </c>
      <c r="I844">
        <v>7560</v>
      </c>
      <c r="J844">
        <v>1050</v>
      </c>
    </row>
    <row r="845" spans="1:10" x14ac:dyDescent="0.35">
      <c r="A845" t="s">
        <v>180</v>
      </c>
      <c r="B845" t="s">
        <v>176</v>
      </c>
      <c r="C845" t="s">
        <v>206</v>
      </c>
      <c r="D845" t="s">
        <v>131</v>
      </c>
      <c r="E845" t="s">
        <v>147</v>
      </c>
      <c r="F845" t="s">
        <v>127</v>
      </c>
      <c r="G845">
        <v>6.31</v>
      </c>
      <c r="H845" s="38">
        <v>44575</v>
      </c>
      <c r="I845">
        <v>588</v>
      </c>
      <c r="J845">
        <v>74</v>
      </c>
    </row>
    <row r="846" spans="1:10" x14ac:dyDescent="0.35">
      <c r="A846" t="s">
        <v>179</v>
      </c>
      <c r="B846" t="s">
        <v>176</v>
      </c>
      <c r="C846" t="s">
        <v>206</v>
      </c>
      <c r="D846" t="s">
        <v>131</v>
      </c>
      <c r="E846" t="s">
        <v>147</v>
      </c>
      <c r="F846" t="s">
        <v>127</v>
      </c>
      <c r="G846">
        <v>6.31</v>
      </c>
      <c r="H846" s="38">
        <v>44578</v>
      </c>
      <c r="I846">
        <v>13265</v>
      </c>
      <c r="J846">
        <v>2240</v>
      </c>
    </row>
    <row r="847" spans="1:10" x14ac:dyDescent="0.35">
      <c r="A847" t="s">
        <v>200</v>
      </c>
      <c r="B847" t="s">
        <v>199</v>
      </c>
      <c r="C847" t="s">
        <v>206</v>
      </c>
      <c r="D847" t="s">
        <v>131</v>
      </c>
      <c r="E847" t="s">
        <v>147</v>
      </c>
      <c r="F847" t="s">
        <v>127</v>
      </c>
      <c r="G847">
        <v>6.31</v>
      </c>
      <c r="H847" s="38">
        <v>44582</v>
      </c>
      <c r="I847">
        <v>3325</v>
      </c>
      <c r="J847">
        <v>416</v>
      </c>
    </row>
    <row r="848" spans="1:10" x14ac:dyDescent="0.35">
      <c r="A848" t="s">
        <v>181</v>
      </c>
      <c r="B848" t="s">
        <v>176</v>
      </c>
      <c r="C848" t="s">
        <v>206</v>
      </c>
      <c r="D848" t="s">
        <v>131</v>
      </c>
      <c r="E848" t="s">
        <v>147</v>
      </c>
      <c r="F848" t="s">
        <v>127</v>
      </c>
      <c r="G848">
        <v>6.31</v>
      </c>
      <c r="H848" s="38">
        <v>44587</v>
      </c>
      <c r="I848">
        <v>420</v>
      </c>
      <c r="J848">
        <v>70</v>
      </c>
    </row>
    <row r="849" spans="1:10" x14ac:dyDescent="0.35">
      <c r="A849" t="s">
        <v>175</v>
      </c>
      <c r="B849" t="s">
        <v>176</v>
      </c>
      <c r="C849" t="s">
        <v>207</v>
      </c>
      <c r="D849" t="s">
        <v>133</v>
      </c>
      <c r="E849" t="s">
        <v>142</v>
      </c>
      <c r="F849" t="s">
        <v>127</v>
      </c>
      <c r="G849">
        <v>10.23</v>
      </c>
      <c r="H849" s="38">
        <v>44197</v>
      </c>
      <c r="I849">
        <v>10241</v>
      </c>
      <c r="J849">
        <v>377</v>
      </c>
    </row>
    <row r="850" spans="1:10" x14ac:dyDescent="0.35">
      <c r="A850" t="s">
        <v>181</v>
      </c>
      <c r="B850" t="s">
        <v>176</v>
      </c>
      <c r="C850" t="s">
        <v>207</v>
      </c>
      <c r="D850" t="s">
        <v>133</v>
      </c>
      <c r="E850" t="s">
        <v>142</v>
      </c>
      <c r="F850" t="s">
        <v>127</v>
      </c>
      <c r="G850">
        <v>10.23</v>
      </c>
      <c r="H850" s="38">
        <v>44202</v>
      </c>
      <c r="I850">
        <v>259</v>
      </c>
      <c r="J850">
        <v>486</v>
      </c>
    </row>
    <row r="851" spans="1:10" x14ac:dyDescent="0.35">
      <c r="A851" t="s">
        <v>182</v>
      </c>
      <c r="B851" t="s">
        <v>176</v>
      </c>
      <c r="C851" t="s">
        <v>207</v>
      </c>
      <c r="D851" t="s">
        <v>133</v>
      </c>
      <c r="E851" t="s">
        <v>142</v>
      </c>
      <c r="F851" t="s">
        <v>127</v>
      </c>
      <c r="G851">
        <v>10.23</v>
      </c>
      <c r="H851" s="38">
        <v>44204</v>
      </c>
      <c r="I851">
        <v>1428</v>
      </c>
      <c r="J851">
        <v>220</v>
      </c>
    </row>
    <row r="852" spans="1:10" x14ac:dyDescent="0.35">
      <c r="A852" t="s">
        <v>205</v>
      </c>
      <c r="B852" t="s">
        <v>176</v>
      </c>
      <c r="C852" t="s">
        <v>207</v>
      </c>
      <c r="D852" t="s">
        <v>133</v>
      </c>
      <c r="E852" t="s">
        <v>142</v>
      </c>
      <c r="F852" t="s">
        <v>127</v>
      </c>
      <c r="G852">
        <v>10.23</v>
      </c>
      <c r="H852" s="38">
        <v>44207</v>
      </c>
      <c r="I852">
        <v>5992</v>
      </c>
      <c r="J852">
        <v>136</v>
      </c>
    </row>
    <row r="853" spans="1:10" x14ac:dyDescent="0.35">
      <c r="A853" t="s">
        <v>190</v>
      </c>
      <c r="B853" t="s">
        <v>184</v>
      </c>
      <c r="C853" t="s">
        <v>207</v>
      </c>
      <c r="D853" t="s">
        <v>133</v>
      </c>
      <c r="E853" t="s">
        <v>142</v>
      </c>
      <c r="F853" t="s">
        <v>127</v>
      </c>
      <c r="G853">
        <v>10.23</v>
      </c>
      <c r="H853" s="38">
        <v>44224</v>
      </c>
      <c r="I853">
        <v>1197</v>
      </c>
      <c r="J853">
        <v>72</v>
      </c>
    </row>
    <row r="854" spans="1:10" x14ac:dyDescent="0.35">
      <c r="A854" t="s">
        <v>186</v>
      </c>
      <c r="B854" t="s">
        <v>184</v>
      </c>
      <c r="C854" t="s">
        <v>207</v>
      </c>
      <c r="D854" t="s">
        <v>133</v>
      </c>
      <c r="E854" t="s">
        <v>142</v>
      </c>
      <c r="F854" t="s">
        <v>127</v>
      </c>
      <c r="G854">
        <v>10.23</v>
      </c>
      <c r="H854" s="38">
        <v>44565</v>
      </c>
      <c r="I854">
        <v>8274</v>
      </c>
      <c r="J854">
        <v>460</v>
      </c>
    </row>
    <row r="855" spans="1:10" x14ac:dyDescent="0.35">
      <c r="A855" t="s">
        <v>200</v>
      </c>
      <c r="B855" t="s">
        <v>199</v>
      </c>
      <c r="C855" t="s">
        <v>207</v>
      </c>
      <c r="D855" t="s">
        <v>133</v>
      </c>
      <c r="E855" t="s">
        <v>142</v>
      </c>
      <c r="F855" t="s">
        <v>127</v>
      </c>
      <c r="G855">
        <v>10.23</v>
      </c>
      <c r="H855" s="38">
        <v>44566</v>
      </c>
      <c r="I855">
        <v>6979</v>
      </c>
      <c r="J855">
        <v>437</v>
      </c>
    </row>
    <row r="856" spans="1:10" x14ac:dyDescent="0.35">
      <c r="A856" t="s">
        <v>183</v>
      </c>
      <c r="B856" t="s">
        <v>184</v>
      </c>
      <c r="C856" t="s">
        <v>207</v>
      </c>
      <c r="D856" t="s">
        <v>133</v>
      </c>
      <c r="E856" t="s">
        <v>142</v>
      </c>
      <c r="F856" t="s">
        <v>127</v>
      </c>
      <c r="G856">
        <v>10.23</v>
      </c>
      <c r="H856" s="38">
        <v>44567</v>
      </c>
      <c r="I856">
        <v>7112</v>
      </c>
      <c r="J856">
        <v>419</v>
      </c>
    </row>
    <row r="857" spans="1:10" x14ac:dyDescent="0.35">
      <c r="A857" t="s">
        <v>175</v>
      </c>
      <c r="B857" t="s">
        <v>176</v>
      </c>
      <c r="C857" t="s">
        <v>207</v>
      </c>
      <c r="D857" t="s">
        <v>133</v>
      </c>
      <c r="E857" t="s">
        <v>142</v>
      </c>
      <c r="F857" t="s">
        <v>127</v>
      </c>
      <c r="G857">
        <v>10.23</v>
      </c>
      <c r="H857" s="38">
        <v>44574</v>
      </c>
      <c r="I857">
        <v>4151</v>
      </c>
      <c r="J857">
        <v>231</v>
      </c>
    </row>
    <row r="858" spans="1:10" x14ac:dyDescent="0.35">
      <c r="A858" t="s">
        <v>197</v>
      </c>
      <c r="B858" t="s">
        <v>192</v>
      </c>
      <c r="C858" t="s">
        <v>207</v>
      </c>
      <c r="D858" t="s">
        <v>133</v>
      </c>
      <c r="E858" t="s">
        <v>142</v>
      </c>
      <c r="F858" t="s">
        <v>127</v>
      </c>
      <c r="G858">
        <v>10.23</v>
      </c>
      <c r="H858" s="38">
        <v>44589</v>
      </c>
      <c r="I858">
        <v>1414</v>
      </c>
      <c r="J858">
        <v>84</v>
      </c>
    </row>
    <row r="859" spans="1:10" x14ac:dyDescent="0.35">
      <c r="A859" t="s">
        <v>201</v>
      </c>
      <c r="B859" t="s">
        <v>199</v>
      </c>
      <c r="C859" t="s">
        <v>207</v>
      </c>
      <c r="D859" t="s">
        <v>133</v>
      </c>
      <c r="E859" t="s">
        <v>142</v>
      </c>
      <c r="F859" t="s">
        <v>127</v>
      </c>
      <c r="G859">
        <v>10.23</v>
      </c>
      <c r="H859" s="38">
        <v>44589</v>
      </c>
      <c r="I859">
        <v>12236</v>
      </c>
      <c r="J859">
        <v>770</v>
      </c>
    </row>
    <row r="860" spans="1:10" x14ac:dyDescent="0.35">
      <c r="A860" t="s">
        <v>181</v>
      </c>
      <c r="B860" t="s">
        <v>176</v>
      </c>
      <c r="C860" t="s">
        <v>207</v>
      </c>
      <c r="D860" t="s">
        <v>133</v>
      </c>
      <c r="E860" t="s">
        <v>142</v>
      </c>
      <c r="F860" t="s">
        <v>127</v>
      </c>
      <c r="G860">
        <v>10.23</v>
      </c>
      <c r="H860" s="38">
        <v>44589</v>
      </c>
      <c r="I860">
        <v>168</v>
      </c>
      <c r="J860">
        <v>10</v>
      </c>
    </row>
    <row r="861" spans="1:10" x14ac:dyDescent="0.35">
      <c r="A861" t="s">
        <v>179</v>
      </c>
      <c r="B861" t="s">
        <v>176</v>
      </c>
      <c r="C861" t="s">
        <v>207</v>
      </c>
      <c r="D861" t="s">
        <v>133</v>
      </c>
      <c r="E861" t="s">
        <v>147</v>
      </c>
      <c r="F861" t="s">
        <v>127</v>
      </c>
      <c r="G861">
        <v>6.31</v>
      </c>
      <c r="H861" s="38">
        <v>44200</v>
      </c>
      <c r="I861">
        <v>1862</v>
      </c>
      <c r="J861">
        <v>334</v>
      </c>
    </row>
    <row r="862" spans="1:10" x14ac:dyDescent="0.35">
      <c r="A862" t="s">
        <v>186</v>
      </c>
      <c r="B862" t="s">
        <v>184</v>
      </c>
      <c r="C862" t="s">
        <v>207</v>
      </c>
      <c r="D862" t="s">
        <v>133</v>
      </c>
      <c r="E862" t="s">
        <v>147</v>
      </c>
      <c r="F862" t="s">
        <v>127</v>
      </c>
      <c r="G862">
        <v>6.31</v>
      </c>
      <c r="H862" s="38">
        <v>44225</v>
      </c>
      <c r="I862">
        <v>5719</v>
      </c>
      <c r="J862">
        <v>199</v>
      </c>
    </row>
    <row r="863" spans="1:10" x14ac:dyDescent="0.35">
      <c r="A863" t="s">
        <v>198</v>
      </c>
      <c r="B863" t="s">
        <v>199</v>
      </c>
      <c r="C863" t="s">
        <v>207</v>
      </c>
      <c r="D863" t="s">
        <v>133</v>
      </c>
      <c r="E863" t="s">
        <v>147</v>
      </c>
      <c r="F863" t="s">
        <v>127</v>
      </c>
      <c r="G863">
        <v>6.31</v>
      </c>
      <c r="H863" s="38">
        <v>44571</v>
      </c>
      <c r="I863">
        <v>175</v>
      </c>
      <c r="J863">
        <v>30</v>
      </c>
    </row>
    <row r="864" spans="1:10" x14ac:dyDescent="0.35">
      <c r="A864" t="s">
        <v>178</v>
      </c>
      <c r="B864" t="s">
        <v>176</v>
      </c>
      <c r="C864" t="s">
        <v>207</v>
      </c>
      <c r="D864" t="s">
        <v>133</v>
      </c>
      <c r="E864" t="s">
        <v>147</v>
      </c>
      <c r="F864" t="s">
        <v>127</v>
      </c>
      <c r="G864">
        <v>6.31</v>
      </c>
      <c r="H864" s="38">
        <v>44575</v>
      </c>
      <c r="I864">
        <v>2947</v>
      </c>
      <c r="J864">
        <v>369</v>
      </c>
    </row>
    <row r="865" spans="1:10" x14ac:dyDescent="0.35">
      <c r="A865" t="s">
        <v>201</v>
      </c>
      <c r="B865" t="s">
        <v>199</v>
      </c>
      <c r="C865" t="s">
        <v>207</v>
      </c>
      <c r="D865" t="s">
        <v>133</v>
      </c>
      <c r="E865" t="s">
        <v>147</v>
      </c>
      <c r="F865" t="s">
        <v>127</v>
      </c>
      <c r="G865">
        <v>6.31</v>
      </c>
      <c r="H865" s="38">
        <v>44588</v>
      </c>
      <c r="I865">
        <v>448</v>
      </c>
      <c r="J865">
        <v>64</v>
      </c>
    </row>
    <row r="866" spans="1:10" x14ac:dyDescent="0.35">
      <c r="A866" t="s">
        <v>195</v>
      </c>
      <c r="B866" t="s">
        <v>192</v>
      </c>
      <c r="C866" t="s">
        <v>207</v>
      </c>
      <c r="D866" t="s">
        <v>133</v>
      </c>
      <c r="E866" t="s">
        <v>147</v>
      </c>
      <c r="F866" t="s">
        <v>127</v>
      </c>
      <c r="G866">
        <v>6.31</v>
      </c>
      <c r="H866" s="38">
        <v>44589</v>
      </c>
      <c r="I866">
        <v>420</v>
      </c>
      <c r="J866">
        <v>53</v>
      </c>
    </row>
    <row r="867" spans="1:10" x14ac:dyDescent="0.35">
      <c r="A867" t="s">
        <v>175</v>
      </c>
      <c r="B867" t="s">
        <v>176</v>
      </c>
      <c r="C867" t="s">
        <v>207</v>
      </c>
      <c r="D867" t="s">
        <v>133</v>
      </c>
      <c r="E867" t="s">
        <v>147</v>
      </c>
      <c r="F867" t="s">
        <v>127</v>
      </c>
      <c r="G867">
        <v>6.31</v>
      </c>
      <c r="H867" s="38">
        <v>44592</v>
      </c>
      <c r="I867">
        <v>7364</v>
      </c>
      <c r="J867">
        <v>910</v>
      </c>
    </row>
    <row r="868" spans="1:10" x14ac:dyDescent="0.35">
      <c r="A868" t="s">
        <v>179</v>
      </c>
      <c r="B868" t="s">
        <v>176</v>
      </c>
      <c r="C868" t="s">
        <v>207</v>
      </c>
      <c r="D868" t="s">
        <v>133</v>
      </c>
      <c r="E868" t="s">
        <v>152</v>
      </c>
      <c r="F868" t="s">
        <v>127</v>
      </c>
      <c r="G868">
        <v>2.65</v>
      </c>
      <c r="H868" s="38">
        <v>44197</v>
      </c>
      <c r="I868">
        <v>1652</v>
      </c>
      <c r="J868">
        <v>221</v>
      </c>
    </row>
    <row r="869" spans="1:10" x14ac:dyDescent="0.35">
      <c r="A869" t="s">
        <v>197</v>
      </c>
      <c r="B869" t="s">
        <v>192</v>
      </c>
      <c r="C869" t="s">
        <v>207</v>
      </c>
      <c r="D869" t="s">
        <v>133</v>
      </c>
      <c r="E869" t="s">
        <v>152</v>
      </c>
      <c r="F869" t="s">
        <v>127</v>
      </c>
      <c r="G869">
        <v>2.65</v>
      </c>
      <c r="H869" s="38">
        <v>44208</v>
      </c>
      <c r="I869">
        <v>4907</v>
      </c>
      <c r="J869">
        <v>275</v>
      </c>
    </row>
    <row r="870" spans="1:10" x14ac:dyDescent="0.35">
      <c r="A870" t="s">
        <v>190</v>
      </c>
      <c r="B870" t="s">
        <v>184</v>
      </c>
      <c r="C870" t="s">
        <v>207</v>
      </c>
      <c r="D870" t="s">
        <v>133</v>
      </c>
      <c r="E870" t="s">
        <v>152</v>
      </c>
      <c r="F870" t="s">
        <v>127</v>
      </c>
      <c r="G870">
        <v>2.65</v>
      </c>
      <c r="H870" s="38">
        <v>44216</v>
      </c>
      <c r="I870">
        <v>91</v>
      </c>
      <c r="J870">
        <v>473</v>
      </c>
    </row>
    <row r="871" spans="1:10" x14ac:dyDescent="0.35">
      <c r="A871" t="s">
        <v>191</v>
      </c>
      <c r="B871" t="s">
        <v>192</v>
      </c>
      <c r="C871" t="s">
        <v>207</v>
      </c>
      <c r="D871" t="s">
        <v>133</v>
      </c>
      <c r="E871" t="s">
        <v>152</v>
      </c>
      <c r="F871" t="s">
        <v>127</v>
      </c>
      <c r="G871">
        <v>2.65</v>
      </c>
      <c r="H871" s="38">
        <v>44225</v>
      </c>
      <c r="I871">
        <v>3276</v>
      </c>
      <c r="J871">
        <v>5</v>
      </c>
    </row>
    <row r="872" spans="1:10" x14ac:dyDescent="0.35">
      <c r="A872" t="s">
        <v>191</v>
      </c>
      <c r="B872" t="s">
        <v>192</v>
      </c>
      <c r="C872" t="s">
        <v>207</v>
      </c>
      <c r="D872" t="s">
        <v>133</v>
      </c>
      <c r="E872" t="s">
        <v>152</v>
      </c>
      <c r="F872" t="s">
        <v>127</v>
      </c>
      <c r="G872">
        <v>2.65</v>
      </c>
      <c r="H872" s="38">
        <v>44565</v>
      </c>
      <c r="I872">
        <v>1281</v>
      </c>
      <c r="J872">
        <v>76</v>
      </c>
    </row>
    <row r="873" spans="1:10" x14ac:dyDescent="0.35">
      <c r="A873" t="s">
        <v>193</v>
      </c>
      <c r="B873" t="s">
        <v>192</v>
      </c>
      <c r="C873" t="s">
        <v>207</v>
      </c>
      <c r="D873" t="s">
        <v>133</v>
      </c>
      <c r="E873" t="s">
        <v>152</v>
      </c>
      <c r="F873" t="s">
        <v>127</v>
      </c>
      <c r="G873">
        <v>2.65</v>
      </c>
      <c r="H873" s="38">
        <v>44565</v>
      </c>
      <c r="I873">
        <v>3878</v>
      </c>
      <c r="J873">
        <v>229</v>
      </c>
    </row>
    <row r="874" spans="1:10" x14ac:dyDescent="0.35">
      <c r="A874" t="s">
        <v>198</v>
      </c>
      <c r="B874" t="s">
        <v>199</v>
      </c>
      <c r="C874" t="s">
        <v>207</v>
      </c>
      <c r="D874" t="s">
        <v>133</v>
      </c>
      <c r="E874" t="s">
        <v>152</v>
      </c>
      <c r="F874" t="s">
        <v>127</v>
      </c>
      <c r="G874">
        <v>2.65</v>
      </c>
      <c r="H874" s="38">
        <v>44567</v>
      </c>
      <c r="I874">
        <v>6783</v>
      </c>
      <c r="J874">
        <v>357</v>
      </c>
    </row>
    <row r="875" spans="1:10" x14ac:dyDescent="0.35">
      <c r="A875" t="s">
        <v>180</v>
      </c>
      <c r="B875" t="s">
        <v>176</v>
      </c>
      <c r="C875" t="s">
        <v>207</v>
      </c>
      <c r="D875" t="s">
        <v>133</v>
      </c>
      <c r="E875" t="s">
        <v>152</v>
      </c>
      <c r="F875" t="s">
        <v>127</v>
      </c>
      <c r="G875">
        <v>2.65</v>
      </c>
      <c r="H875" s="38">
        <v>44567</v>
      </c>
      <c r="I875">
        <v>13111</v>
      </c>
      <c r="J875">
        <v>691</v>
      </c>
    </row>
    <row r="876" spans="1:10" x14ac:dyDescent="0.35">
      <c r="A876" t="s">
        <v>201</v>
      </c>
      <c r="B876" t="s">
        <v>199</v>
      </c>
      <c r="C876" t="s">
        <v>207</v>
      </c>
      <c r="D876" t="s">
        <v>133</v>
      </c>
      <c r="E876" t="s">
        <v>152</v>
      </c>
      <c r="F876" t="s">
        <v>127</v>
      </c>
      <c r="G876">
        <v>2.65</v>
      </c>
      <c r="H876" s="38">
        <v>44572</v>
      </c>
      <c r="I876">
        <v>3402</v>
      </c>
      <c r="J876">
        <v>189</v>
      </c>
    </row>
    <row r="877" spans="1:10" x14ac:dyDescent="0.35">
      <c r="A877" t="s">
        <v>202</v>
      </c>
      <c r="B877" t="s">
        <v>199</v>
      </c>
      <c r="C877" t="s">
        <v>207</v>
      </c>
      <c r="D877" t="s">
        <v>133</v>
      </c>
      <c r="E877" t="s">
        <v>152</v>
      </c>
      <c r="F877" t="s">
        <v>127</v>
      </c>
      <c r="G877">
        <v>2.65</v>
      </c>
      <c r="H877" s="38">
        <v>44573</v>
      </c>
      <c r="I877">
        <v>5166</v>
      </c>
      <c r="J877">
        <v>304</v>
      </c>
    </row>
    <row r="878" spans="1:10" x14ac:dyDescent="0.35">
      <c r="A878" t="s">
        <v>200</v>
      </c>
      <c r="B878" t="s">
        <v>199</v>
      </c>
      <c r="C878" t="s">
        <v>207</v>
      </c>
      <c r="D878" t="s">
        <v>133</v>
      </c>
      <c r="E878" t="s">
        <v>152</v>
      </c>
      <c r="F878" t="s">
        <v>127</v>
      </c>
      <c r="G878">
        <v>2.65</v>
      </c>
      <c r="H878" s="38">
        <v>44573</v>
      </c>
      <c r="I878">
        <v>4074</v>
      </c>
      <c r="J878">
        <v>240</v>
      </c>
    </row>
    <row r="879" spans="1:10" x14ac:dyDescent="0.35">
      <c r="A879" t="s">
        <v>187</v>
      </c>
      <c r="B879" t="s">
        <v>184</v>
      </c>
      <c r="C879" t="s">
        <v>207</v>
      </c>
      <c r="D879" t="s">
        <v>133</v>
      </c>
      <c r="E879" t="s">
        <v>152</v>
      </c>
      <c r="F879" t="s">
        <v>127</v>
      </c>
      <c r="G879">
        <v>2.65</v>
      </c>
      <c r="H879" s="38">
        <v>44575</v>
      </c>
      <c r="I879">
        <v>11361</v>
      </c>
      <c r="J879">
        <v>598</v>
      </c>
    </row>
    <row r="880" spans="1:10" x14ac:dyDescent="0.35">
      <c r="A880" t="s">
        <v>179</v>
      </c>
      <c r="B880" t="s">
        <v>176</v>
      </c>
      <c r="C880" t="s">
        <v>207</v>
      </c>
      <c r="D880" t="s">
        <v>133</v>
      </c>
      <c r="E880" t="s">
        <v>152</v>
      </c>
      <c r="F880" t="s">
        <v>127</v>
      </c>
      <c r="G880">
        <v>2.65</v>
      </c>
      <c r="H880" s="38">
        <v>44580</v>
      </c>
      <c r="I880">
        <v>9121</v>
      </c>
      <c r="J880">
        <v>537</v>
      </c>
    </row>
    <row r="881" spans="1:10" x14ac:dyDescent="0.35">
      <c r="A881" t="s">
        <v>205</v>
      </c>
      <c r="B881" t="s">
        <v>176</v>
      </c>
      <c r="C881" t="s">
        <v>207</v>
      </c>
      <c r="D881" t="s">
        <v>133</v>
      </c>
      <c r="E881" t="s">
        <v>152</v>
      </c>
      <c r="F881" t="s">
        <v>127</v>
      </c>
      <c r="G881">
        <v>2.65</v>
      </c>
      <c r="H881" s="38">
        <v>44580</v>
      </c>
      <c r="I881">
        <v>1813</v>
      </c>
      <c r="J881">
        <v>107</v>
      </c>
    </row>
    <row r="882" spans="1:10" x14ac:dyDescent="0.35">
      <c r="A882" t="s">
        <v>178</v>
      </c>
      <c r="B882" t="s">
        <v>176</v>
      </c>
      <c r="C882" t="s">
        <v>207</v>
      </c>
      <c r="D882" t="s">
        <v>133</v>
      </c>
      <c r="E882" t="s">
        <v>138</v>
      </c>
      <c r="F882" t="s">
        <v>127</v>
      </c>
      <c r="G882">
        <v>7.48</v>
      </c>
      <c r="H882" s="38">
        <v>44207</v>
      </c>
      <c r="I882">
        <v>973</v>
      </c>
      <c r="J882">
        <v>264</v>
      </c>
    </row>
    <row r="883" spans="1:10" x14ac:dyDescent="0.35">
      <c r="A883" t="s">
        <v>187</v>
      </c>
      <c r="B883" t="s">
        <v>184</v>
      </c>
      <c r="C883" t="s">
        <v>207</v>
      </c>
      <c r="D883" t="s">
        <v>133</v>
      </c>
      <c r="E883" t="s">
        <v>138</v>
      </c>
      <c r="F883" t="s">
        <v>127</v>
      </c>
      <c r="G883">
        <v>7.48</v>
      </c>
      <c r="H883" s="38">
        <v>44207</v>
      </c>
      <c r="I883">
        <v>462</v>
      </c>
      <c r="J883">
        <v>147</v>
      </c>
    </row>
    <row r="884" spans="1:10" x14ac:dyDescent="0.35">
      <c r="A884" t="s">
        <v>191</v>
      </c>
      <c r="B884" t="s">
        <v>192</v>
      </c>
      <c r="C884" t="s">
        <v>207</v>
      </c>
      <c r="D884" t="s">
        <v>133</v>
      </c>
      <c r="E884" t="s">
        <v>138</v>
      </c>
      <c r="F884" t="s">
        <v>127</v>
      </c>
      <c r="G884">
        <v>7.48</v>
      </c>
      <c r="H884" s="38">
        <v>44217</v>
      </c>
      <c r="I884">
        <v>2310</v>
      </c>
      <c r="J884">
        <v>44</v>
      </c>
    </row>
    <row r="885" spans="1:10" x14ac:dyDescent="0.35">
      <c r="A885" t="s">
        <v>180</v>
      </c>
      <c r="B885" t="s">
        <v>176</v>
      </c>
      <c r="C885" t="s">
        <v>207</v>
      </c>
      <c r="D885" t="s">
        <v>133</v>
      </c>
      <c r="E885" t="s">
        <v>138</v>
      </c>
      <c r="F885" t="s">
        <v>127</v>
      </c>
      <c r="G885">
        <v>7.48</v>
      </c>
      <c r="H885" s="38">
        <v>44221</v>
      </c>
      <c r="I885">
        <v>2219</v>
      </c>
      <c r="J885">
        <v>472</v>
      </c>
    </row>
    <row r="886" spans="1:10" x14ac:dyDescent="0.35">
      <c r="A886" t="s">
        <v>193</v>
      </c>
      <c r="B886" t="s">
        <v>192</v>
      </c>
      <c r="C886" t="s">
        <v>207</v>
      </c>
      <c r="D886" t="s">
        <v>133</v>
      </c>
      <c r="E886" t="s">
        <v>138</v>
      </c>
      <c r="F886" t="s">
        <v>127</v>
      </c>
      <c r="G886">
        <v>7.48</v>
      </c>
      <c r="H886" s="38">
        <v>44225</v>
      </c>
      <c r="I886">
        <v>2478</v>
      </c>
      <c r="J886">
        <v>16</v>
      </c>
    </row>
    <row r="887" spans="1:10" x14ac:dyDescent="0.35">
      <c r="A887" t="s">
        <v>181</v>
      </c>
      <c r="B887" t="s">
        <v>176</v>
      </c>
      <c r="C887" t="s">
        <v>207</v>
      </c>
      <c r="D887" t="s">
        <v>133</v>
      </c>
      <c r="E887" t="s">
        <v>138</v>
      </c>
      <c r="F887" t="s">
        <v>127</v>
      </c>
      <c r="G887">
        <v>7.48</v>
      </c>
      <c r="H887" s="38">
        <v>44565</v>
      </c>
      <c r="I887">
        <v>770</v>
      </c>
      <c r="J887">
        <v>31</v>
      </c>
    </row>
    <row r="888" spans="1:10" x14ac:dyDescent="0.35">
      <c r="A888" t="s">
        <v>202</v>
      </c>
      <c r="B888" t="s">
        <v>199</v>
      </c>
      <c r="C888" t="s">
        <v>207</v>
      </c>
      <c r="D888" t="s">
        <v>133</v>
      </c>
      <c r="E888" t="s">
        <v>138</v>
      </c>
      <c r="F888" t="s">
        <v>127</v>
      </c>
      <c r="G888">
        <v>7.48</v>
      </c>
      <c r="H888" s="38">
        <v>44565</v>
      </c>
      <c r="I888">
        <v>5397</v>
      </c>
      <c r="J888">
        <v>208</v>
      </c>
    </row>
    <row r="889" spans="1:10" x14ac:dyDescent="0.35">
      <c r="A889" t="s">
        <v>182</v>
      </c>
      <c r="B889" t="s">
        <v>176</v>
      </c>
      <c r="C889" t="s">
        <v>207</v>
      </c>
      <c r="D889" t="s">
        <v>133</v>
      </c>
      <c r="E889" t="s">
        <v>138</v>
      </c>
      <c r="F889" t="s">
        <v>127</v>
      </c>
      <c r="G889">
        <v>7.48</v>
      </c>
      <c r="H889" s="38">
        <v>44566</v>
      </c>
      <c r="I889">
        <v>2905</v>
      </c>
      <c r="J889">
        <v>112</v>
      </c>
    </row>
    <row r="890" spans="1:10" x14ac:dyDescent="0.35">
      <c r="A890" t="s">
        <v>191</v>
      </c>
      <c r="B890" t="s">
        <v>192</v>
      </c>
      <c r="C890" t="s">
        <v>207</v>
      </c>
      <c r="D890" t="s">
        <v>133</v>
      </c>
      <c r="E890" t="s">
        <v>138</v>
      </c>
      <c r="F890" t="s">
        <v>127</v>
      </c>
      <c r="G890">
        <v>7.48</v>
      </c>
      <c r="H890" s="38">
        <v>44572</v>
      </c>
      <c r="I890">
        <v>2184</v>
      </c>
      <c r="J890">
        <v>81</v>
      </c>
    </row>
    <row r="891" spans="1:10" x14ac:dyDescent="0.35">
      <c r="A891" t="s">
        <v>190</v>
      </c>
      <c r="B891" t="s">
        <v>184</v>
      </c>
      <c r="C891" t="s">
        <v>207</v>
      </c>
      <c r="D891" t="s">
        <v>133</v>
      </c>
      <c r="E891" t="s">
        <v>138</v>
      </c>
      <c r="F891" t="s">
        <v>127</v>
      </c>
      <c r="G891">
        <v>7.48</v>
      </c>
      <c r="H891" s="38">
        <v>44573</v>
      </c>
      <c r="I891">
        <v>6202</v>
      </c>
      <c r="J891">
        <v>239</v>
      </c>
    </row>
    <row r="892" spans="1:10" x14ac:dyDescent="0.35">
      <c r="A892" t="s">
        <v>205</v>
      </c>
      <c r="B892" t="s">
        <v>176</v>
      </c>
      <c r="C892" t="s">
        <v>207</v>
      </c>
      <c r="D892" t="s">
        <v>133</v>
      </c>
      <c r="E892" t="s">
        <v>138</v>
      </c>
      <c r="F892" t="s">
        <v>127</v>
      </c>
      <c r="G892">
        <v>7.48</v>
      </c>
      <c r="H892" s="38">
        <v>44575</v>
      </c>
      <c r="I892">
        <v>7672</v>
      </c>
      <c r="J892">
        <v>296</v>
      </c>
    </row>
    <row r="893" spans="1:10" x14ac:dyDescent="0.35">
      <c r="A893" t="s">
        <v>201</v>
      </c>
      <c r="B893" t="s">
        <v>199</v>
      </c>
      <c r="C893" t="s">
        <v>207</v>
      </c>
      <c r="D893" t="s">
        <v>133</v>
      </c>
      <c r="E893" t="s">
        <v>138</v>
      </c>
      <c r="F893" t="s">
        <v>127</v>
      </c>
      <c r="G893">
        <v>7.48</v>
      </c>
      <c r="H893" s="38">
        <v>44575</v>
      </c>
      <c r="I893">
        <v>10948</v>
      </c>
      <c r="J893">
        <v>438</v>
      </c>
    </row>
    <row r="894" spans="1:10" x14ac:dyDescent="0.35">
      <c r="A894" t="s">
        <v>189</v>
      </c>
      <c r="B894" t="s">
        <v>184</v>
      </c>
      <c r="C894" t="s">
        <v>207</v>
      </c>
      <c r="D894" t="s">
        <v>133</v>
      </c>
      <c r="E894" t="s">
        <v>138</v>
      </c>
      <c r="F894" t="s">
        <v>127</v>
      </c>
      <c r="G894">
        <v>7.48</v>
      </c>
      <c r="H894" s="38">
        <v>44578</v>
      </c>
      <c r="I894">
        <v>3612</v>
      </c>
      <c r="J894">
        <v>134</v>
      </c>
    </row>
    <row r="895" spans="1:10" x14ac:dyDescent="0.35">
      <c r="A895" t="s">
        <v>197</v>
      </c>
      <c r="B895" t="s">
        <v>192</v>
      </c>
      <c r="C895" t="s">
        <v>207</v>
      </c>
      <c r="D895" t="s">
        <v>133</v>
      </c>
      <c r="E895" t="s">
        <v>138</v>
      </c>
      <c r="F895" t="s">
        <v>127</v>
      </c>
      <c r="G895">
        <v>7.48</v>
      </c>
      <c r="H895" s="38">
        <v>44578</v>
      </c>
      <c r="I895">
        <v>7105</v>
      </c>
      <c r="J895">
        <v>274</v>
      </c>
    </row>
    <row r="896" spans="1:10" x14ac:dyDescent="0.35">
      <c r="A896" t="s">
        <v>195</v>
      </c>
      <c r="B896" t="s">
        <v>192</v>
      </c>
      <c r="C896" t="s">
        <v>207</v>
      </c>
      <c r="D896" t="s">
        <v>133</v>
      </c>
      <c r="E896" t="s">
        <v>138</v>
      </c>
      <c r="F896" t="s">
        <v>127</v>
      </c>
      <c r="G896">
        <v>7.48</v>
      </c>
      <c r="H896" s="38">
        <v>44578</v>
      </c>
      <c r="I896">
        <v>4046</v>
      </c>
      <c r="J896">
        <v>150</v>
      </c>
    </row>
    <row r="897" spans="1:10" x14ac:dyDescent="0.35">
      <c r="A897" t="s">
        <v>198</v>
      </c>
      <c r="B897" t="s">
        <v>199</v>
      </c>
      <c r="C897" t="s">
        <v>207</v>
      </c>
      <c r="D897" t="s">
        <v>133</v>
      </c>
      <c r="E897" t="s">
        <v>138</v>
      </c>
      <c r="F897" t="s">
        <v>127</v>
      </c>
      <c r="G897">
        <v>7.48</v>
      </c>
      <c r="H897" s="38">
        <v>44580</v>
      </c>
      <c r="I897">
        <v>11802</v>
      </c>
      <c r="J897">
        <v>454</v>
      </c>
    </row>
    <row r="898" spans="1:10" x14ac:dyDescent="0.35">
      <c r="A898" t="s">
        <v>205</v>
      </c>
      <c r="B898" t="s">
        <v>176</v>
      </c>
      <c r="C898" t="s">
        <v>207</v>
      </c>
      <c r="D898" t="s">
        <v>133</v>
      </c>
      <c r="E898" t="s">
        <v>155</v>
      </c>
      <c r="F898" t="s">
        <v>127</v>
      </c>
      <c r="G898">
        <v>8.2200000000000006</v>
      </c>
      <c r="H898" s="38">
        <v>44197</v>
      </c>
      <c r="I898">
        <v>1148</v>
      </c>
      <c r="J898">
        <v>285</v>
      </c>
    </row>
    <row r="899" spans="1:10" x14ac:dyDescent="0.35">
      <c r="A899" t="s">
        <v>194</v>
      </c>
      <c r="B899" t="s">
        <v>192</v>
      </c>
      <c r="C899" t="s">
        <v>207</v>
      </c>
      <c r="D899" t="s">
        <v>133</v>
      </c>
      <c r="E899" t="s">
        <v>155</v>
      </c>
      <c r="F899" t="s">
        <v>127</v>
      </c>
      <c r="G899">
        <v>8.2200000000000006</v>
      </c>
      <c r="H899" s="38">
        <v>44200</v>
      </c>
      <c r="I899">
        <v>3815</v>
      </c>
      <c r="J899">
        <v>424</v>
      </c>
    </row>
    <row r="900" spans="1:10" x14ac:dyDescent="0.35">
      <c r="A900" t="s">
        <v>197</v>
      </c>
      <c r="B900" t="s">
        <v>192</v>
      </c>
      <c r="C900" t="s">
        <v>207</v>
      </c>
      <c r="D900" t="s">
        <v>133</v>
      </c>
      <c r="E900" t="s">
        <v>155</v>
      </c>
      <c r="F900" t="s">
        <v>127</v>
      </c>
      <c r="G900">
        <v>8.2200000000000006</v>
      </c>
      <c r="H900" s="38">
        <v>44215</v>
      </c>
      <c r="I900">
        <v>1680</v>
      </c>
      <c r="J900">
        <v>139</v>
      </c>
    </row>
    <row r="901" spans="1:10" x14ac:dyDescent="0.35">
      <c r="A901" t="s">
        <v>190</v>
      </c>
      <c r="B901" t="s">
        <v>184</v>
      </c>
      <c r="C901" t="s">
        <v>207</v>
      </c>
      <c r="D901" t="s">
        <v>133</v>
      </c>
      <c r="E901" t="s">
        <v>155</v>
      </c>
      <c r="F901" t="s">
        <v>127</v>
      </c>
      <c r="G901">
        <v>8.2200000000000006</v>
      </c>
      <c r="H901" s="38">
        <v>44217</v>
      </c>
      <c r="I901">
        <v>7294</v>
      </c>
      <c r="J901">
        <v>616</v>
      </c>
    </row>
    <row r="902" spans="1:10" x14ac:dyDescent="0.35">
      <c r="A902" t="s">
        <v>187</v>
      </c>
      <c r="B902" t="s">
        <v>184</v>
      </c>
      <c r="C902" t="s">
        <v>207</v>
      </c>
      <c r="D902" t="s">
        <v>133</v>
      </c>
      <c r="E902" t="s">
        <v>155</v>
      </c>
      <c r="F902" t="s">
        <v>127</v>
      </c>
      <c r="G902">
        <v>8.2200000000000006</v>
      </c>
      <c r="H902" s="38">
        <v>44221</v>
      </c>
      <c r="I902">
        <v>7882</v>
      </c>
      <c r="J902">
        <v>103</v>
      </c>
    </row>
    <row r="903" spans="1:10" x14ac:dyDescent="0.35">
      <c r="A903" t="s">
        <v>186</v>
      </c>
      <c r="B903" t="s">
        <v>184</v>
      </c>
      <c r="C903" t="s">
        <v>207</v>
      </c>
      <c r="D903" t="s">
        <v>133</v>
      </c>
      <c r="E903" t="s">
        <v>155</v>
      </c>
      <c r="F903" t="s">
        <v>127</v>
      </c>
      <c r="G903">
        <v>8.2200000000000006</v>
      </c>
      <c r="H903" s="38">
        <v>44566</v>
      </c>
      <c r="I903">
        <v>10038</v>
      </c>
      <c r="J903">
        <v>1120</v>
      </c>
    </row>
    <row r="904" spans="1:10" x14ac:dyDescent="0.35">
      <c r="A904" t="s">
        <v>182</v>
      </c>
      <c r="B904" t="s">
        <v>176</v>
      </c>
      <c r="C904" t="s">
        <v>207</v>
      </c>
      <c r="D904" t="s">
        <v>133</v>
      </c>
      <c r="E904" t="s">
        <v>155</v>
      </c>
      <c r="F904" t="s">
        <v>127</v>
      </c>
      <c r="G904">
        <v>8.2200000000000006</v>
      </c>
      <c r="H904" s="38">
        <v>44572</v>
      </c>
      <c r="I904">
        <v>4984</v>
      </c>
      <c r="J904">
        <v>623</v>
      </c>
    </row>
    <row r="905" spans="1:10" x14ac:dyDescent="0.35">
      <c r="A905" t="s">
        <v>198</v>
      </c>
      <c r="B905" t="s">
        <v>199</v>
      </c>
      <c r="C905" t="s">
        <v>207</v>
      </c>
      <c r="D905" t="s">
        <v>133</v>
      </c>
      <c r="E905" t="s">
        <v>155</v>
      </c>
      <c r="F905" t="s">
        <v>127</v>
      </c>
      <c r="G905">
        <v>8.2200000000000006</v>
      </c>
      <c r="H905" s="38">
        <v>44572</v>
      </c>
      <c r="I905">
        <v>3479</v>
      </c>
      <c r="J905">
        <v>435</v>
      </c>
    </row>
    <row r="906" spans="1:10" x14ac:dyDescent="0.35">
      <c r="A906" t="s">
        <v>195</v>
      </c>
      <c r="B906" t="s">
        <v>192</v>
      </c>
      <c r="C906" t="s">
        <v>207</v>
      </c>
      <c r="D906" t="s">
        <v>133</v>
      </c>
      <c r="E906" t="s">
        <v>155</v>
      </c>
      <c r="F906" t="s">
        <v>127</v>
      </c>
      <c r="G906">
        <v>8.2200000000000006</v>
      </c>
      <c r="H906" s="38">
        <v>44573</v>
      </c>
      <c r="I906">
        <v>2051</v>
      </c>
      <c r="J906">
        <v>228</v>
      </c>
    </row>
    <row r="907" spans="1:10" x14ac:dyDescent="0.35">
      <c r="A907" t="s">
        <v>201</v>
      </c>
      <c r="B907" t="s">
        <v>199</v>
      </c>
      <c r="C907" t="s">
        <v>207</v>
      </c>
      <c r="D907" t="s">
        <v>133</v>
      </c>
      <c r="E907" t="s">
        <v>155</v>
      </c>
      <c r="F907" t="s">
        <v>127</v>
      </c>
      <c r="G907">
        <v>8.2200000000000006</v>
      </c>
      <c r="H907" s="38">
        <v>44586</v>
      </c>
      <c r="I907">
        <v>15183</v>
      </c>
      <c r="J907">
        <v>1680</v>
      </c>
    </row>
    <row r="908" spans="1:10" x14ac:dyDescent="0.35">
      <c r="A908" t="s">
        <v>180</v>
      </c>
      <c r="B908" t="s">
        <v>176</v>
      </c>
      <c r="C908" t="s">
        <v>207</v>
      </c>
      <c r="D908" t="s">
        <v>133</v>
      </c>
      <c r="E908" t="s">
        <v>146</v>
      </c>
      <c r="F908" t="s">
        <v>127</v>
      </c>
      <c r="G908">
        <v>3.32</v>
      </c>
      <c r="H908" s="38">
        <v>44204</v>
      </c>
      <c r="I908">
        <v>532</v>
      </c>
      <c r="J908">
        <v>155</v>
      </c>
    </row>
    <row r="909" spans="1:10" x14ac:dyDescent="0.35">
      <c r="A909" t="s">
        <v>189</v>
      </c>
      <c r="B909" t="s">
        <v>184</v>
      </c>
      <c r="C909" t="s">
        <v>207</v>
      </c>
      <c r="D909" t="s">
        <v>133</v>
      </c>
      <c r="E909" t="s">
        <v>146</v>
      </c>
      <c r="F909" t="s">
        <v>127</v>
      </c>
      <c r="G909">
        <v>3.32</v>
      </c>
      <c r="H909" s="38">
        <v>44204</v>
      </c>
      <c r="I909">
        <v>1659</v>
      </c>
      <c r="J909">
        <v>217</v>
      </c>
    </row>
    <row r="910" spans="1:10" x14ac:dyDescent="0.35">
      <c r="A910" t="s">
        <v>179</v>
      </c>
      <c r="B910" t="s">
        <v>176</v>
      </c>
      <c r="C910" t="s">
        <v>207</v>
      </c>
      <c r="D910" t="s">
        <v>133</v>
      </c>
      <c r="E910" t="s">
        <v>146</v>
      </c>
      <c r="F910" t="s">
        <v>127</v>
      </c>
      <c r="G910">
        <v>3.32</v>
      </c>
      <c r="H910" s="38">
        <v>44216</v>
      </c>
      <c r="I910">
        <v>1659</v>
      </c>
      <c r="J910">
        <v>137</v>
      </c>
    </row>
    <row r="911" spans="1:10" x14ac:dyDescent="0.35">
      <c r="A911" t="s">
        <v>197</v>
      </c>
      <c r="B911" t="s">
        <v>192</v>
      </c>
      <c r="C911" t="s">
        <v>207</v>
      </c>
      <c r="D911" t="s">
        <v>133</v>
      </c>
      <c r="E911" t="s">
        <v>146</v>
      </c>
      <c r="F911" t="s">
        <v>127</v>
      </c>
      <c r="G911">
        <v>3.32</v>
      </c>
      <c r="H911" s="38">
        <v>44216</v>
      </c>
      <c r="I911">
        <v>2576</v>
      </c>
      <c r="J911">
        <v>132</v>
      </c>
    </row>
    <row r="912" spans="1:10" x14ac:dyDescent="0.35">
      <c r="A912" t="s">
        <v>188</v>
      </c>
      <c r="B912" t="s">
        <v>184</v>
      </c>
      <c r="C912" t="s">
        <v>207</v>
      </c>
      <c r="D912" t="s">
        <v>133</v>
      </c>
      <c r="E912" t="s">
        <v>146</v>
      </c>
      <c r="F912" t="s">
        <v>127</v>
      </c>
      <c r="G912">
        <v>3.32</v>
      </c>
      <c r="H912" s="38">
        <v>44216</v>
      </c>
      <c r="I912">
        <v>6405</v>
      </c>
      <c r="J912">
        <v>373</v>
      </c>
    </row>
    <row r="913" spans="1:10" x14ac:dyDescent="0.35">
      <c r="A913" t="s">
        <v>188</v>
      </c>
      <c r="B913" t="s">
        <v>184</v>
      </c>
      <c r="C913" t="s">
        <v>207</v>
      </c>
      <c r="D913" t="s">
        <v>133</v>
      </c>
      <c r="E913" t="s">
        <v>146</v>
      </c>
      <c r="F913" t="s">
        <v>127</v>
      </c>
      <c r="G913">
        <v>3.32</v>
      </c>
      <c r="H913" s="38">
        <v>44572</v>
      </c>
      <c r="I913">
        <v>2562</v>
      </c>
      <c r="J913">
        <v>214</v>
      </c>
    </row>
    <row r="914" spans="1:10" x14ac:dyDescent="0.35">
      <c r="A914" t="s">
        <v>200</v>
      </c>
      <c r="B914" t="s">
        <v>199</v>
      </c>
      <c r="C914" t="s">
        <v>207</v>
      </c>
      <c r="D914" t="s">
        <v>133</v>
      </c>
      <c r="E914" t="s">
        <v>146</v>
      </c>
      <c r="F914" t="s">
        <v>127</v>
      </c>
      <c r="G914">
        <v>3.32</v>
      </c>
      <c r="H914" s="38">
        <v>44573</v>
      </c>
      <c r="I914">
        <v>2548</v>
      </c>
      <c r="J914">
        <v>213</v>
      </c>
    </row>
    <row r="915" spans="1:10" x14ac:dyDescent="0.35">
      <c r="A915" t="s">
        <v>191</v>
      </c>
      <c r="B915" t="s">
        <v>192</v>
      </c>
      <c r="C915" t="s">
        <v>207</v>
      </c>
      <c r="D915" t="s">
        <v>133</v>
      </c>
      <c r="E915" t="s">
        <v>146</v>
      </c>
      <c r="F915" t="s">
        <v>127</v>
      </c>
      <c r="G915">
        <v>3.32</v>
      </c>
      <c r="H915" s="38">
        <v>44578</v>
      </c>
      <c r="I915">
        <v>8568</v>
      </c>
      <c r="J915">
        <v>840</v>
      </c>
    </row>
    <row r="916" spans="1:10" x14ac:dyDescent="0.35">
      <c r="A916" t="s">
        <v>187</v>
      </c>
      <c r="B916" t="s">
        <v>184</v>
      </c>
      <c r="C916" t="s">
        <v>207</v>
      </c>
      <c r="D916" t="s">
        <v>133</v>
      </c>
      <c r="E916" t="s">
        <v>146</v>
      </c>
      <c r="F916" t="s">
        <v>127</v>
      </c>
      <c r="G916">
        <v>3.32</v>
      </c>
      <c r="H916" s="38">
        <v>44579</v>
      </c>
      <c r="I916">
        <v>11711</v>
      </c>
      <c r="J916">
        <v>1050</v>
      </c>
    </row>
    <row r="917" spans="1:10" x14ac:dyDescent="0.35">
      <c r="A917" t="s">
        <v>181</v>
      </c>
      <c r="B917" t="s">
        <v>176</v>
      </c>
      <c r="C917" t="s">
        <v>207</v>
      </c>
      <c r="D917" t="s">
        <v>133</v>
      </c>
      <c r="E917" t="s">
        <v>146</v>
      </c>
      <c r="F917" t="s">
        <v>127</v>
      </c>
      <c r="G917">
        <v>3.32</v>
      </c>
      <c r="H917" s="38">
        <v>44589</v>
      </c>
      <c r="I917">
        <v>8568</v>
      </c>
      <c r="J917">
        <v>770</v>
      </c>
    </row>
    <row r="918" spans="1:10" x14ac:dyDescent="0.35">
      <c r="A918" t="s">
        <v>179</v>
      </c>
      <c r="B918" t="s">
        <v>176</v>
      </c>
      <c r="C918" t="s">
        <v>207</v>
      </c>
      <c r="D918" t="s">
        <v>133</v>
      </c>
      <c r="E918" t="s">
        <v>139</v>
      </c>
      <c r="F918" t="s">
        <v>127</v>
      </c>
      <c r="G918">
        <v>5.04</v>
      </c>
      <c r="H918" s="38">
        <v>44202</v>
      </c>
      <c r="I918">
        <v>4865</v>
      </c>
      <c r="J918">
        <v>106</v>
      </c>
    </row>
    <row r="919" spans="1:10" x14ac:dyDescent="0.35">
      <c r="A919" t="s">
        <v>181</v>
      </c>
      <c r="B919" t="s">
        <v>176</v>
      </c>
      <c r="C919" t="s">
        <v>207</v>
      </c>
      <c r="D919" t="s">
        <v>133</v>
      </c>
      <c r="E919" t="s">
        <v>139</v>
      </c>
      <c r="F919" t="s">
        <v>127</v>
      </c>
      <c r="G919">
        <v>5.04</v>
      </c>
      <c r="H919" s="38">
        <v>44221</v>
      </c>
      <c r="I919">
        <v>3192</v>
      </c>
      <c r="J919">
        <v>572</v>
      </c>
    </row>
    <row r="920" spans="1:10" x14ac:dyDescent="0.35">
      <c r="A920" t="s">
        <v>194</v>
      </c>
      <c r="B920" t="s">
        <v>192</v>
      </c>
      <c r="C920" t="s">
        <v>207</v>
      </c>
      <c r="D920" t="s">
        <v>133</v>
      </c>
      <c r="E920" t="s">
        <v>139</v>
      </c>
      <c r="F920" t="s">
        <v>127</v>
      </c>
      <c r="G920">
        <v>5.04</v>
      </c>
      <c r="H920" s="38">
        <v>44221</v>
      </c>
      <c r="I920">
        <v>4410</v>
      </c>
      <c r="J920">
        <v>248</v>
      </c>
    </row>
    <row r="921" spans="1:10" x14ac:dyDescent="0.35">
      <c r="A921" t="s">
        <v>197</v>
      </c>
      <c r="B921" t="s">
        <v>192</v>
      </c>
      <c r="C921" t="s">
        <v>207</v>
      </c>
      <c r="D921" t="s">
        <v>133</v>
      </c>
      <c r="E921" t="s">
        <v>139</v>
      </c>
      <c r="F921" t="s">
        <v>127</v>
      </c>
      <c r="G921">
        <v>5.04</v>
      </c>
      <c r="H921" s="38">
        <v>44571</v>
      </c>
      <c r="I921">
        <v>13328</v>
      </c>
      <c r="J921">
        <v>1890</v>
      </c>
    </row>
    <row r="922" spans="1:10" x14ac:dyDescent="0.35">
      <c r="A922" t="s">
        <v>179</v>
      </c>
      <c r="B922" t="s">
        <v>176</v>
      </c>
      <c r="C922" t="s">
        <v>207</v>
      </c>
      <c r="D922" t="s">
        <v>133</v>
      </c>
      <c r="E922" t="s">
        <v>139</v>
      </c>
      <c r="F922" t="s">
        <v>127</v>
      </c>
      <c r="G922">
        <v>5.04</v>
      </c>
      <c r="H922" s="38">
        <v>44580</v>
      </c>
      <c r="I922">
        <v>483</v>
      </c>
      <c r="J922">
        <v>61</v>
      </c>
    </row>
    <row r="923" spans="1:10" x14ac:dyDescent="0.35">
      <c r="A923" t="s">
        <v>175</v>
      </c>
      <c r="B923" t="s">
        <v>176</v>
      </c>
      <c r="C923" t="s">
        <v>204</v>
      </c>
      <c r="D923" t="s">
        <v>132</v>
      </c>
      <c r="E923" t="s">
        <v>138</v>
      </c>
      <c r="F923" t="s">
        <v>127</v>
      </c>
      <c r="G923">
        <v>7.48</v>
      </c>
      <c r="H923" s="38">
        <v>44197</v>
      </c>
      <c r="I923">
        <v>3360</v>
      </c>
      <c r="J923">
        <v>207</v>
      </c>
    </row>
    <row r="924" spans="1:10" x14ac:dyDescent="0.35">
      <c r="A924" t="s">
        <v>193</v>
      </c>
      <c r="B924" t="s">
        <v>192</v>
      </c>
      <c r="C924" t="s">
        <v>204</v>
      </c>
      <c r="D924" t="s">
        <v>132</v>
      </c>
      <c r="E924" t="s">
        <v>146</v>
      </c>
      <c r="F924" t="s">
        <v>127</v>
      </c>
      <c r="G924">
        <v>3.32</v>
      </c>
      <c r="H924" s="38">
        <v>44200</v>
      </c>
      <c r="I924">
        <v>3178</v>
      </c>
      <c r="J924">
        <v>119</v>
      </c>
    </row>
    <row r="925" spans="1:10" x14ac:dyDescent="0.35">
      <c r="A925" t="s">
        <v>185</v>
      </c>
      <c r="B925" t="s">
        <v>184</v>
      </c>
      <c r="C925" t="s">
        <v>204</v>
      </c>
      <c r="D925" t="s">
        <v>132</v>
      </c>
      <c r="E925" t="s">
        <v>146</v>
      </c>
      <c r="F925" t="s">
        <v>127</v>
      </c>
      <c r="G925">
        <v>3.32</v>
      </c>
      <c r="H925" s="38">
        <v>44200</v>
      </c>
      <c r="I925">
        <v>357</v>
      </c>
      <c r="J925">
        <v>210</v>
      </c>
    </row>
    <row r="926" spans="1:10" x14ac:dyDescent="0.35">
      <c r="A926" t="s">
        <v>183</v>
      </c>
      <c r="B926" t="s">
        <v>184</v>
      </c>
      <c r="C926" t="s">
        <v>204</v>
      </c>
      <c r="D926" t="s">
        <v>132</v>
      </c>
      <c r="E926" t="s">
        <v>146</v>
      </c>
      <c r="F926" t="s">
        <v>127</v>
      </c>
      <c r="G926">
        <v>3.32</v>
      </c>
      <c r="H926" s="38">
        <v>44204</v>
      </c>
      <c r="I926">
        <v>6580</v>
      </c>
      <c r="J926">
        <v>182</v>
      </c>
    </row>
    <row r="927" spans="1:10" x14ac:dyDescent="0.35">
      <c r="A927" t="s">
        <v>181</v>
      </c>
      <c r="B927" t="s">
        <v>176</v>
      </c>
      <c r="C927" t="s">
        <v>204</v>
      </c>
      <c r="D927" t="s">
        <v>132</v>
      </c>
      <c r="E927" t="s">
        <v>146</v>
      </c>
      <c r="F927" t="s">
        <v>127</v>
      </c>
      <c r="G927">
        <v>3.32</v>
      </c>
      <c r="H927" s="38">
        <v>44214</v>
      </c>
      <c r="I927">
        <v>4690</v>
      </c>
      <c r="J927">
        <v>353</v>
      </c>
    </row>
    <row r="928" spans="1:10" x14ac:dyDescent="0.35">
      <c r="A928" t="s">
        <v>182</v>
      </c>
      <c r="B928" t="s">
        <v>176</v>
      </c>
      <c r="C928" t="s">
        <v>204</v>
      </c>
      <c r="D928" t="s">
        <v>132</v>
      </c>
      <c r="E928" t="s">
        <v>146</v>
      </c>
      <c r="F928" t="s">
        <v>127</v>
      </c>
      <c r="G928">
        <v>3.32</v>
      </c>
      <c r="H928" s="38">
        <v>44224</v>
      </c>
      <c r="I928">
        <v>1750</v>
      </c>
      <c r="J928">
        <v>110</v>
      </c>
    </row>
    <row r="929" spans="1:10" x14ac:dyDescent="0.35">
      <c r="A929" t="s">
        <v>200</v>
      </c>
      <c r="B929" t="s">
        <v>199</v>
      </c>
      <c r="C929" t="s">
        <v>204</v>
      </c>
      <c r="D929" t="s">
        <v>132</v>
      </c>
      <c r="E929" t="s">
        <v>146</v>
      </c>
      <c r="F929" t="s">
        <v>127</v>
      </c>
      <c r="G929">
        <v>3.32</v>
      </c>
      <c r="H929" s="38">
        <v>44566</v>
      </c>
      <c r="I929">
        <v>2653</v>
      </c>
      <c r="J929">
        <v>266</v>
      </c>
    </row>
    <row r="930" spans="1:10" x14ac:dyDescent="0.35">
      <c r="A930" t="s">
        <v>198</v>
      </c>
      <c r="B930" t="s">
        <v>199</v>
      </c>
      <c r="C930" t="s">
        <v>204</v>
      </c>
      <c r="D930" t="s">
        <v>132</v>
      </c>
      <c r="E930" t="s">
        <v>138</v>
      </c>
      <c r="F930" t="s">
        <v>127</v>
      </c>
      <c r="G930">
        <v>7.48</v>
      </c>
      <c r="H930" s="38">
        <v>44573</v>
      </c>
      <c r="I930">
        <v>15610</v>
      </c>
      <c r="J930">
        <v>625</v>
      </c>
    </row>
    <row r="931" spans="1:10" x14ac:dyDescent="0.35">
      <c r="A931" t="s">
        <v>202</v>
      </c>
      <c r="B931" t="s">
        <v>199</v>
      </c>
      <c r="C931" t="s">
        <v>204</v>
      </c>
      <c r="D931" t="s">
        <v>132</v>
      </c>
      <c r="E931" t="s">
        <v>146</v>
      </c>
      <c r="F931" t="s">
        <v>127</v>
      </c>
      <c r="G931">
        <v>3.32</v>
      </c>
      <c r="H931" s="38">
        <v>44575</v>
      </c>
      <c r="I931">
        <v>1547</v>
      </c>
      <c r="J931">
        <v>155</v>
      </c>
    </row>
    <row r="932" spans="1:10" x14ac:dyDescent="0.35">
      <c r="A932" t="s">
        <v>197</v>
      </c>
      <c r="B932" t="s">
        <v>192</v>
      </c>
      <c r="C932" t="s">
        <v>204</v>
      </c>
      <c r="D932" t="s">
        <v>132</v>
      </c>
      <c r="E932" t="s">
        <v>146</v>
      </c>
      <c r="F932" t="s">
        <v>127</v>
      </c>
      <c r="G932">
        <v>3.32</v>
      </c>
      <c r="H932" s="38">
        <v>44575</v>
      </c>
      <c r="I932">
        <v>5705</v>
      </c>
      <c r="J932">
        <v>571</v>
      </c>
    </row>
    <row r="933" spans="1:10" x14ac:dyDescent="0.35">
      <c r="A933" t="s">
        <v>185</v>
      </c>
      <c r="B933" t="s">
        <v>184</v>
      </c>
      <c r="C933" t="s">
        <v>204</v>
      </c>
      <c r="D933" t="s">
        <v>132</v>
      </c>
      <c r="E933" t="s">
        <v>146</v>
      </c>
      <c r="F933" t="s">
        <v>127</v>
      </c>
      <c r="G933">
        <v>3.32</v>
      </c>
      <c r="H933" s="38">
        <v>44578</v>
      </c>
      <c r="I933">
        <v>4529</v>
      </c>
      <c r="J933">
        <v>412</v>
      </c>
    </row>
    <row r="934" spans="1:10" x14ac:dyDescent="0.35">
      <c r="A934" t="s">
        <v>181</v>
      </c>
      <c r="B934" t="s">
        <v>176</v>
      </c>
      <c r="C934" t="s">
        <v>204</v>
      </c>
      <c r="D934" t="s">
        <v>132</v>
      </c>
      <c r="E934" t="s">
        <v>146</v>
      </c>
      <c r="F934" t="s">
        <v>127</v>
      </c>
      <c r="G934">
        <v>3.32</v>
      </c>
      <c r="H934" s="38">
        <v>44587</v>
      </c>
      <c r="I934">
        <v>8092</v>
      </c>
      <c r="J934">
        <v>675</v>
      </c>
    </row>
    <row r="935" spans="1:10" x14ac:dyDescent="0.35">
      <c r="A935" t="s">
        <v>175</v>
      </c>
      <c r="B935" t="s">
        <v>176</v>
      </c>
      <c r="C935" t="s">
        <v>204</v>
      </c>
      <c r="D935" t="s">
        <v>132</v>
      </c>
      <c r="E935" t="s">
        <v>138</v>
      </c>
      <c r="F935" t="s">
        <v>127</v>
      </c>
      <c r="G935">
        <v>7.48</v>
      </c>
      <c r="H935" s="38">
        <v>44587</v>
      </c>
      <c r="I935">
        <v>2863</v>
      </c>
      <c r="J935">
        <v>107</v>
      </c>
    </row>
    <row r="936" spans="1:10" x14ac:dyDescent="0.35">
      <c r="A936" t="s">
        <v>180</v>
      </c>
      <c r="B936" t="s">
        <v>176</v>
      </c>
      <c r="C936" t="s">
        <v>204</v>
      </c>
      <c r="D936" t="s">
        <v>132</v>
      </c>
      <c r="E936" t="s">
        <v>138</v>
      </c>
      <c r="F936" t="s">
        <v>127</v>
      </c>
      <c r="G936">
        <v>7.48</v>
      </c>
      <c r="H936" s="38">
        <v>44589</v>
      </c>
      <c r="I936">
        <v>10066</v>
      </c>
      <c r="J936">
        <v>373</v>
      </c>
    </row>
    <row r="937" spans="1:10" x14ac:dyDescent="0.35">
      <c r="A937" t="s">
        <v>189</v>
      </c>
      <c r="B937" t="s">
        <v>184</v>
      </c>
      <c r="C937" t="s">
        <v>204</v>
      </c>
      <c r="D937" t="s">
        <v>132</v>
      </c>
      <c r="E937" t="s">
        <v>139</v>
      </c>
      <c r="F937" t="s">
        <v>127</v>
      </c>
      <c r="G937">
        <v>5.04</v>
      </c>
      <c r="H937" s="38">
        <v>44197</v>
      </c>
      <c r="I937">
        <v>5131</v>
      </c>
      <c r="J937">
        <v>619</v>
      </c>
    </row>
    <row r="938" spans="1:10" x14ac:dyDescent="0.35">
      <c r="A938" t="s">
        <v>202</v>
      </c>
      <c r="B938" t="s">
        <v>199</v>
      </c>
      <c r="C938" t="s">
        <v>204</v>
      </c>
      <c r="D938" t="s">
        <v>132</v>
      </c>
      <c r="E938" t="s">
        <v>139</v>
      </c>
      <c r="F938" t="s">
        <v>127</v>
      </c>
      <c r="G938">
        <v>5.04</v>
      </c>
      <c r="H938" s="38">
        <v>44571</v>
      </c>
      <c r="I938">
        <v>2457</v>
      </c>
      <c r="J938">
        <v>273</v>
      </c>
    </row>
    <row r="939" spans="1:10" x14ac:dyDescent="0.35">
      <c r="A939" t="s">
        <v>205</v>
      </c>
      <c r="B939" t="s">
        <v>176</v>
      </c>
      <c r="C939" t="s">
        <v>204</v>
      </c>
      <c r="D939" t="s">
        <v>132</v>
      </c>
      <c r="E939" t="s">
        <v>139</v>
      </c>
      <c r="F939" t="s">
        <v>127</v>
      </c>
      <c r="G939">
        <v>5.04</v>
      </c>
      <c r="H939" s="38">
        <v>44571</v>
      </c>
      <c r="I939">
        <v>966</v>
      </c>
      <c r="J939">
        <v>138</v>
      </c>
    </row>
    <row r="940" spans="1:10" x14ac:dyDescent="0.35">
      <c r="A940" t="s">
        <v>175</v>
      </c>
      <c r="B940" t="s">
        <v>176</v>
      </c>
      <c r="C940" t="s">
        <v>204</v>
      </c>
      <c r="D940" t="s">
        <v>132</v>
      </c>
      <c r="E940" t="s">
        <v>139</v>
      </c>
      <c r="F940" t="s">
        <v>127</v>
      </c>
      <c r="G940">
        <v>5.04</v>
      </c>
      <c r="H940" s="38">
        <v>44573</v>
      </c>
      <c r="I940">
        <v>9107</v>
      </c>
      <c r="J940">
        <v>1120</v>
      </c>
    </row>
    <row r="941" spans="1:10" x14ac:dyDescent="0.35">
      <c r="A941" t="s">
        <v>191</v>
      </c>
      <c r="B941" t="s">
        <v>192</v>
      </c>
      <c r="C941" t="s">
        <v>204</v>
      </c>
      <c r="D941" t="s">
        <v>132</v>
      </c>
      <c r="E941" t="s">
        <v>139</v>
      </c>
      <c r="F941" t="s">
        <v>127</v>
      </c>
      <c r="G941">
        <v>5.04</v>
      </c>
      <c r="H941" s="38">
        <v>44578</v>
      </c>
      <c r="I941">
        <v>3213</v>
      </c>
      <c r="J941">
        <v>459</v>
      </c>
    </row>
    <row r="942" spans="1:10" x14ac:dyDescent="0.35">
      <c r="A942" t="s">
        <v>196</v>
      </c>
      <c r="B942" t="s">
        <v>192</v>
      </c>
      <c r="C942" t="s">
        <v>204</v>
      </c>
      <c r="D942" t="s">
        <v>132</v>
      </c>
      <c r="E942" t="s">
        <v>139</v>
      </c>
      <c r="F942" t="s">
        <v>127</v>
      </c>
      <c r="G942">
        <v>5.04</v>
      </c>
      <c r="H942" s="38">
        <v>44581</v>
      </c>
      <c r="I942">
        <v>7175</v>
      </c>
      <c r="J942">
        <v>1050</v>
      </c>
    </row>
    <row r="943" spans="1:10" x14ac:dyDescent="0.35">
      <c r="A943" t="s">
        <v>179</v>
      </c>
      <c r="B943" t="s">
        <v>176</v>
      </c>
      <c r="C943" t="s">
        <v>204</v>
      </c>
      <c r="D943" t="s">
        <v>132</v>
      </c>
      <c r="E943" t="s">
        <v>139</v>
      </c>
      <c r="F943" t="s">
        <v>127</v>
      </c>
      <c r="G943">
        <v>5.04</v>
      </c>
      <c r="H943" s="38">
        <v>44588</v>
      </c>
      <c r="I943">
        <v>8239</v>
      </c>
      <c r="J943">
        <v>910</v>
      </c>
    </row>
    <row r="944" spans="1:10" x14ac:dyDescent="0.35">
      <c r="A944" t="s">
        <v>190</v>
      </c>
      <c r="B944" t="s">
        <v>184</v>
      </c>
      <c r="C944" t="s">
        <v>204</v>
      </c>
      <c r="D944" t="s">
        <v>132</v>
      </c>
      <c r="E944" t="s">
        <v>152</v>
      </c>
      <c r="F944" t="s">
        <v>127</v>
      </c>
      <c r="G944">
        <v>2.65</v>
      </c>
      <c r="H944" s="38">
        <v>44203</v>
      </c>
      <c r="I944">
        <v>5845</v>
      </c>
      <c r="J944">
        <v>75</v>
      </c>
    </row>
    <row r="945" spans="1:10" x14ac:dyDescent="0.35">
      <c r="A945" t="s">
        <v>188</v>
      </c>
      <c r="B945" t="s">
        <v>184</v>
      </c>
      <c r="C945" t="s">
        <v>204</v>
      </c>
      <c r="D945" t="s">
        <v>132</v>
      </c>
      <c r="E945" t="s">
        <v>152</v>
      </c>
      <c r="F945" t="s">
        <v>127</v>
      </c>
      <c r="G945">
        <v>2.65</v>
      </c>
      <c r="H945" s="38">
        <v>44217</v>
      </c>
      <c r="I945">
        <v>217</v>
      </c>
      <c r="J945">
        <v>333</v>
      </c>
    </row>
    <row r="946" spans="1:10" x14ac:dyDescent="0.35">
      <c r="A946" t="s">
        <v>196</v>
      </c>
      <c r="B946" t="s">
        <v>192</v>
      </c>
      <c r="C946" t="s">
        <v>204</v>
      </c>
      <c r="D946" t="s">
        <v>132</v>
      </c>
      <c r="E946" t="s">
        <v>152</v>
      </c>
      <c r="F946" t="s">
        <v>127</v>
      </c>
      <c r="G946">
        <v>2.65</v>
      </c>
      <c r="H946" s="38">
        <v>44221</v>
      </c>
      <c r="I946">
        <v>7896</v>
      </c>
      <c r="J946">
        <v>85</v>
      </c>
    </row>
    <row r="947" spans="1:10" x14ac:dyDescent="0.35">
      <c r="A947" t="s">
        <v>188</v>
      </c>
      <c r="B947" t="s">
        <v>184</v>
      </c>
      <c r="C947" t="s">
        <v>204</v>
      </c>
      <c r="D947" t="s">
        <v>132</v>
      </c>
      <c r="E947" t="s">
        <v>152</v>
      </c>
      <c r="F947" t="s">
        <v>127</v>
      </c>
      <c r="G947">
        <v>2.65</v>
      </c>
      <c r="H947" s="38">
        <v>44566</v>
      </c>
      <c r="I947">
        <v>3647</v>
      </c>
      <c r="J947">
        <v>203</v>
      </c>
    </row>
    <row r="948" spans="1:10" x14ac:dyDescent="0.35">
      <c r="A948" t="s">
        <v>202</v>
      </c>
      <c r="B948" t="s">
        <v>199</v>
      </c>
      <c r="C948" t="s">
        <v>204</v>
      </c>
      <c r="D948" t="s">
        <v>132</v>
      </c>
      <c r="E948" t="s">
        <v>152</v>
      </c>
      <c r="F948" t="s">
        <v>127</v>
      </c>
      <c r="G948">
        <v>2.65</v>
      </c>
      <c r="H948" s="38">
        <v>44566</v>
      </c>
      <c r="I948">
        <v>6874</v>
      </c>
      <c r="J948">
        <v>382</v>
      </c>
    </row>
    <row r="949" spans="1:10" x14ac:dyDescent="0.35">
      <c r="A949" t="s">
        <v>191</v>
      </c>
      <c r="B949" t="s">
        <v>192</v>
      </c>
      <c r="C949" t="s">
        <v>204</v>
      </c>
      <c r="D949" t="s">
        <v>132</v>
      </c>
      <c r="E949" t="s">
        <v>152</v>
      </c>
      <c r="F949" t="s">
        <v>127</v>
      </c>
      <c r="G949">
        <v>2.65</v>
      </c>
      <c r="H949" s="38">
        <v>44571</v>
      </c>
      <c r="I949">
        <v>238</v>
      </c>
      <c r="J949">
        <v>14</v>
      </c>
    </row>
    <row r="950" spans="1:10" x14ac:dyDescent="0.35">
      <c r="A950" t="s">
        <v>187</v>
      </c>
      <c r="B950" t="s">
        <v>184</v>
      </c>
      <c r="C950" t="s">
        <v>204</v>
      </c>
      <c r="D950" t="s">
        <v>132</v>
      </c>
      <c r="E950" t="s">
        <v>152</v>
      </c>
      <c r="F950" t="s">
        <v>127</v>
      </c>
      <c r="G950">
        <v>2.65</v>
      </c>
      <c r="H950" s="38">
        <v>44571</v>
      </c>
      <c r="I950">
        <v>9310</v>
      </c>
      <c r="J950">
        <v>518</v>
      </c>
    </row>
    <row r="951" spans="1:10" x14ac:dyDescent="0.35">
      <c r="A951" t="s">
        <v>175</v>
      </c>
      <c r="B951" t="s">
        <v>176</v>
      </c>
      <c r="C951" t="s">
        <v>204</v>
      </c>
      <c r="D951" t="s">
        <v>132</v>
      </c>
      <c r="E951" t="s">
        <v>152</v>
      </c>
      <c r="F951" t="s">
        <v>127</v>
      </c>
      <c r="G951">
        <v>2.65</v>
      </c>
      <c r="H951" s="38">
        <v>44575</v>
      </c>
      <c r="I951">
        <v>1274</v>
      </c>
      <c r="J951">
        <v>75</v>
      </c>
    </row>
    <row r="952" spans="1:10" x14ac:dyDescent="0.35">
      <c r="A952" t="s">
        <v>203</v>
      </c>
      <c r="B952" t="s">
        <v>199</v>
      </c>
      <c r="C952" t="s">
        <v>204</v>
      </c>
      <c r="D952" t="s">
        <v>132</v>
      </c>
      <c r="E952" t="s">
        <v>152</v>
      </c>
      <c r="F952" t="s">
        <v>127</v>
      </c>
      <c r="G952">
        <v>2.65</v>
      </c>
      <c r="H952" s="38">
        <v>44578</v>
      </c>
      <c r="I952">
        <v>3003</v>
      </c>
      <c r="J952">
        <v>167</v>
      </c>
    </row>
    <row r="953" spans="1:10" x14ac:dyDescent="0.35">
      <c r="A953" t="s">
        <v>185</v>
      </c>
      <c r="B953" t="s">
        <v>184</v>
      </c>
      <c r="C953" t="s">
        <v>204</v>
      </c>
      <c r="D953" t="s">
        <v>132</v>
      </c>
      <c r="E953" t="s">
        <v>152</v>
      </c>
      <c r="F953" t="s">
        <v>127</v>
      </c>
      <c r="G953">
        <v>2.65</v>
      </c>
      <c r="H953" s="38">
        <v>44581</v>
      </c>
      <c r="I953">
        <v>7595</v>
      </c>
      <c r="J953">
        <v>447</v>
      </c>
    </row>
    <row r="954" spans="1:10" x14ac:dyDescent="0.35">
      <c r="A954" t="s">
        <v>193</v>
      </c>
      <c r="B954" t="s">
        <v>192</v>
      </c>
      <c r="C954" t="s">
        <v>204</v>
      </c>
      <c r="D954" t="s">
        <v>132</v>
      </c>
      <c r="E954" t="s">
        <v>152</v>
      </c>
      <c r="F954" t="s">
        <v>127</v>
      </c>
      <c r="G954">
        <v>2.65</v>
      </c>
      <c r="H954" s="38">
        <v>44586</v>
      </c>
      <c r="I954">
        <v>3451</v>
      </c>
      <c r="J954">
        <v>203</v>
      </c>
    </row>
    <row r="955" spans="1:10" x14ac:dyDescent="0.35">
      <c r="A955" t="s">
        <v>189</v>
      </c>
      <c r="B955" t="s">
        <v>184</v>
      </c>
      <c r="C955" t="s">
        <v>204</v>
      </c>
      <c r="D955" t="s">
        <v>132</v>
      </c>
      <c r="E955" t="s">
        <v>152</v>
      </c>
      <c r="F955" t="s">
        <v>127</v>
      </c>
      <c r="G955">
        <v>2.65</v>
      </c>
      <c r="H955" s="38">
        <v>44592</v>
      </c>
      <c r="I955">
        <v>9989</v>
      </c>
      <c r="J955">
        <v>526</v>
      </c>
    </row>
    <row r="956" spans="1:10" x14ac:dyDescent="0.35">
      <c r="A956" t="s">
        <v>185</v>
      </c>
      <c r="B956" t="s">
        <v>184</v>
      </c>
      <c r="C956" t="s">
        <v>204</v>
      </c>
      <c r="D956" t="s">
        <v>132</v>
      </c>
      <c r="E956" t="s">
        <v>142</v>
      </c>
      <c r="F956" t="s">
        <v>127</v>
      </c>
      <c r="G956">
        <v>10.23</v>
      </c>
      <c r="H956" s="38">
        <v>44197</v>
      </c>
      <c r="I956">
        <v>2058</v>
      </c>
      <c r="J956">
        <v>321</v>
      </c>
    </row>
    <row r="957" spans="1:10" x14ac:dyDescent="0.35">
      <c r="A957" t="s">
        <v>191</v>
      </c>
      <c r="B957" t="s">
        <v>192</v>
      </c>
      <c r="C957" t="s">
        <v>204</v>
      </c>
      <c r="D957" t="s">
        <v>132</v>
      </c>
      <c r="E957" t="s">
        <v>142</v>
      </c>
      <c r="F957" t="s">
        <v>127</v>
      </c>
      <c r="G957">
        <v>10.23</v>
      </c>
      <c r="H957" s="38">
        <v>44200</v>
      </c>
      <c r="I957">
        <v>1148</v>
      </c>
      <c r="J957">
        <v>240</v>
      </c>
    </row>
    <row r="958" spans="1:10" x14ac:dyDescent="0.35">
      <c r="A958" t="s">
        <v>178</v>
      </c>
      <c r="B958" t="s">
        <v>176</v>
      </c>
      <c r="C958" t="s">
        <v>204</v>
      </c>
      <c r="D958" t="s">
        <v>132</v>
      </c>
      <c r="E958" t="s">
        <v>142</v>
      </c>
      <c r="F958" t="s">
        <v>127</v>
      </c>
      <c r="G958">
        <v>10.23</v>
      </c>
      <c r="H958" s="38">
        <v>44207</v>
      </c>
      <c r="I958">
        <v>2317</v>
      </c>
      <c r="J958">
        <v>276</v>
      </c>
    </row>
    <row r="959" spans="1:10" x14ac:dyDescent="0.35">
      <c r="A959" t="s">
        <v>190</v>
      </c>
      <c r="B959" t="s">
        <v>184</v>
      </c>
      <c r="C959" t="s">
        <v>204</v>
      </c>
      <c r="D959" t="s">
        <v>132</v>
      </c>
      <c r="E959" t="s">
        <v>142</v>
      </c>
      <c r="F959" t="s">
        <v>127</v>
      </c>
      <c r="G959">
        <v>10.23</v>
      </c>
      <c r="H959" s="38">
        <v>44215</v>
      </c>
      <c r="I959">
        <v>7322</v>
      </c>
      <c r="J959">
        <v>165</v>
      </c>
    </row>
    <row r="960" spans="1:10" x14ac:dyDescent="0.35">
      <c r="A960" t="s">
        <v>186</v>
      </c>
      <c r="B960" t="s">
        <v>184</v>
      </c>
      <c r="C960" t="s">
        <v>204</v>
      </c>
      <c r="D960" t="s">
        <v>132</v>
      </c>
      <c r="E960" t="s">
        <v>142</v>
      </c>
      <c r="F960" t="s">
        <v>127</v>
      </c>
      <c r="G960">
        <v>10.23</v>
      </c>
      <c r="H960" s="38">
        <v>44215</v>
      </c>
      <c r="I960">
        <v>9107</v>
      </c>
      <c r="J960">
        <v>262</v>
      </c>
    </row>
    <row r="961" spans="1:10" x14ac:dyDescent="0.35">
      <c r="A961" t="s">
        <v>188</v>
      </c>
      <c r="B961" t="s">
        <v>184</v>
      </c>
      <c r="C961" t="s">
        <v>204</v>
      </c>
      <c r="D961" t="s">
        <v>132</v>
      </c>
      <c r="E961" t="s">
        <v>142</v>
      </c>
      <c r="F961" t="s">
        <v>127</v>
      </c>
      <c r="G961">
        <v>10.23</v>
      </c>
      <c r="H961" s="38">
        <v>44223</v>
      </c>
      <c r="I961">
        <v>4956</v>
      </c>
      <c r="J961">
        <v>548</v>
      </c>
    </row>
    <row r="962" spans="1:10" x14ac:dyDescent="0.35">
      <c r="A962" t="s">
        <v>203</v>
      </c>
      <c r="B962" t="s">
        <v>199</v>
      </c>
      <c r="C962" t="s">
        <v>204</v>
      </c>
      <c r="D962" t="s">
        <v>132</v>
      </c>
      <c r="E962" t="s">
        <v>142</v>
      </c>
      <c r="F962" t="s">
        <v>127</v>
      </c>
      <c r="G962">
        <v>10.23</v>
      </c>
      <c r="H962" s="38">
        <v>44566</v>
      </c>
      <c r="I962">
        <v>11641</v>
      </c>
      <c r="J962">
        <v>647</v>
      </c>
    </row>
    <row r="963" spans="1:10" x14ac:dyDescent="0.35">
      <c r="A963" t="s">
        <v>198</v>
      </c>
      <c r="B963" t="s">
        <v>199</v>
      </c>
      <c r="C963" t="s">
        <v>204</v>
      </c>
      <c r="D963" t="s">
        <v>132</v>
      </c>
      <c r="E963" t="s">
        <v>142</v>
      </c>
      <c r="F963" t="s">
        <v>127</v>
      </c>
      <c r="G963">
        <v>10.23</v>
      </c>
      <c r="H963" s="38">
        <v>44579</v>
      </c>
      <c r="I963">
        <v>12572</v>
      </c>
      <c r="J963">
        <v>699</v>
      </c>
    </row>
    <row r="964" spans="1:10" x14ac:dyDescent="0.35">
      <c r="A964" t="s">
        <v>191</v>
      </c>
      <c r="B964" t="s">
        <v>192</v>
      </c>
      <c r="C964" t="s">
        <v>204</v>
      </c>
      <c r="D964" t="s">
        <v>132</v>
      </c>
      <c r="E964" t="s">
        <v>142</v>
      </c>
      <c r="F964" t="s">
        <v>127</v>
      </c>
      <c r="G964">
        <v>10.23</v>
      </c>
      <c r="H964" s="38">
        <v>44587</v>
      </c>
      <c r="I964">
        <v>63</v>
      </c>
      <c r="J964">
        <v>4</v>
      </c>
    </row>
    <row r="965" spans="1:10" x14ac:dyDescent="0.35">
      <c r="A965" t="s">
        <v>194</v>
      </c>
      <c r="B965" t="s">
        <v>192</v>
      </c>
      <c r="C965" t="s">
        <v>204</v>
      </c>
      <c r="D965" t="s">
        <v>132</v>
      </c>
      <c r="E965" t="s">
        <v>142</v>
      </c>
      <c r="F965" t="s">
        <v>127</v>
      </c>
      <c r="G965">
        <v>10.23</v>
      </c>
      <c r="H965" s="38">
        <v>44587</v>
      </c>
      <c r="I965">
        <v>3787</v>
      </c>
      <c r="J965">
        <v>211</v>
      </c>
    </row>
    <row r="966" spans="1:10" x14ac:dyDescent="0.35">
      <c r="A966" t="s">
        <v>186</v>
      </c>
      <c r="B966" t="s">
        <v>184</v>
      </c>
      <c r="C966" t="s">
        <v>204</v>
      </c>
      <c r="D966" t="s">
        <v>132</v>
      </c>
      <c r="E966" t="s">
        <v>142</v>
      </c>
      <c r="F966" t="s">
        <v>127</v>
      </c>
      <c r="G966">
        <v>10.23</v>
      </c>
      <c r="H966" s="38">
        <v>44588</v>
      </c>
      <c r="I966">
        <v>2324</v>
      </c>
      <c r="J966">
        <v>137</v>
      </c>
    </row>
    <row r="967" spans="1:10" x14ac:dyDescent="0.35">
      <c r="A967" t="s">
        <v>187</v>
      </c>
      <c r="B967" t="s">
        <v>184</v>
      </c>
      <c r="C967" t="s">
        <v>204</v>
      </c>
      <c r="D967" t="s">
        <v>132</v>
      </c>
      <c r="E967" t="s">
        <v>147</v>
      </c>
      <c r="F967" t="s">
        <v>127</v>
      </c>
      <c r="G967">
        <v>6.31</v>
      </c>
      <c r="H967" s="38">
        <v>44197</v>
      </c>
      <c r="I967">
        <v>6979</v>
      </c>
      <c r="J967">
        <v>252</v>
      </c>
    </row>
    <row r="968" spans="1:10" x14ac:dyDescent="0.35">
      <c r="A968" t="s">
        <v>190</v>
      </c>
      <c r="B968" t="s">
        <v>184</v>
      </c>
      <c r="C968" t="s">
        <v>204</v>
      </c>
      <c r="D968" t="s">
        <v>132</v>
      </c>
      <c r="E968" t="s">
        <v>147</v>
      </c>
      <c r="F968" t="s">
        <v>127</v>
      </c>
      <c r="G968">
        <v>6.31</v>
      </c>
      <c r="H968" s="38">
        <v>44200</v>
      </c>
      <c r="I968">
        <v>49</v>
      </c>
      <c r="J968">
        <v>840</v>
      </c>
    </row>
    <row r="969" spans="1:10" x14ac:dyDescent="0.35">
      <c r="A969" t="s">
        <v>196</v>
      </c>
      <c r="B969" t="s">
        <v>192</v>
      </c>
      <c r="C969" t="s">
        <v>204</v>
      </c>
      <c r="D969" t="s">
        <v>132</v>
      </c>
      <c r="E969" t="s">
        <v>147</v>
      </c>
      <c r="F969" t="s">
        <v>127</v>
      </c>
      <c r="G969">
        <v>6.31</v>
      </c>
      <c r="H969" s="38">
        <v>44564</v>
      </c>
      <c r="I969">
        <v>5355</v>
      </c>
      <c r="J969">
        <v>910</v>
      </c>
    </row>
    <row r="970" spans="1:10" x14ac:dyDescent="0.35">
      <c r="A970" t="s">
        <v>189</v>
      </c>
      <c r="B970" t="s">
        <v>184</v>
      </c>
      <c r="C970" t="s">
        <v>204</v>
      </c>
      <c r="D970" t="s">
        <v>132</v>
      </c>
      <c r="E970" t="s">
        <v>147</v>
      </c>
      <c r="F970" t="s">
        <v>127</v>
      </c>
      <c r="G970">
        <v>6.31</v>
      </c>
      <c r="H970" s="38">
        <v>44566</v>
      </c>
      <c r="I970">
        <v>9016</v>
      </c>
      <c r="J970">
        <v>1260</v>
      </c>
    </row>
    <row r="971" spans="1:10" x14ac:dyDescent="0.35">
      <c r="A971" t="s">
        <v>203</v>
      </c>
      <c r="B971" t="s">
        <v>199</v>
      </c>
      <c r="C971" t="s">
        <v>204</v>
      </c>
      <c r="D971" t="s">
        <v>132</v>
      </c>
      <c r="E971" t="s">
        <v>147</v>
      </c>
      <c r="F971" t="s">
        <v>127</v>
      </c>
      <c r="G971">
        <v>6.31</v>
      </c>
      <c r="H971" s="38">
        <v>44567</v>
      </c>
      <c r="I971">
        <v>3899</v>
      </c>
      <c r="J971">
        <v>488</v>
      </c>
    </row>
    <row r="972" spans="1:10" x14ac:dyDescent="0.35">
      <c r="A972" t="s">
        <v>205</v>
      </c>
      <c r="B972" t="s">
        <v>176</v>
      </c>
      <c r="C972" t="s">
        <v>204</v>
      </c>
      <c r="D972" t="s">
        <v>132</v>
      </c>
      <c r="E972" t="s">
        <v>147</v>
      </c>
      <c r="F972" t="s">
        <v>127</v>
      </c>
      <c r="G972">
        <v>6.31</v>
      </c>
      <c r="H972" s="38">
        <v>44573</v>
      </c>
      <c r="I972">
        <v>3087</v>
      </c>
      <c r="J972">
        <v>441</v>
      </c>
    </row>
    <row r="973" spans="1:10" x14ac:dyDescent="0.35">
      <c r="A973" t="s">
        <v>175</v>
      </c>
      <c r="B973" t="s">
        <v>176</v>
      </c>
      <c r="C973" t="s">
        <v>204</v>
      </c>
      <c r="D973" t="s">
        <v>132</v>
      </c>
      <c r="E973" t="s">
        <v>147</v>
      </c>
      <c r="F973" t="s">
        <v>127</v>
      </c>
      <c r="G973">
        <v>6.31</v>
      </c>
      <c r="H973" s="38">
        <v>44587</v>
      </c>
      <c r="I973">
        <v>5649</v>
      </c>
      <c r="J973">
        <v>840</v>
      </c>
    </row>
    <row r="974" spans="1:10" x14ac:dyDescent="0.35">
      <c r="A974" t="s">
        <v>180</v>
      </c>
      <c r="B974" t="s">
        <v>176</v>
      </c>
      <c r="C974" t="s">
        <v>204</v>
      </c>
      <c r="D974" t="s">
        <v>132</v>
      </c>
      <c r="E974" t="s">
        <v>147</v>
      </c>
      <c r="F974" t="s">
        <v>127</v>
      </c>
      <c r="G974">
        <v>6.31</v>
      </c>
      <c r="H974" s="38">
        <v>44589</v>
      </c>
      <c r="I974">
        <v>651</v>
      </c>
      <c r="J974">
        <v>109</v>
      </c>
    </row>
    <row r="975" spans="1:10" x14ac:dyDescent="0.35">
      <c r="A975" t="s">
        <v>185</v>
      </c>
      <c r="B975" t="s">
        <v>184</v>
      </c>
      <c r="C975" t="s">
        <v>204</v>
      </c>
      <c r="D975" t="s">
        <v>132</v>
      </c>
      <c r="E975" t="s">
        <v>155</v>
      </c>
      <c r="F975" t="s">
        <v>127</v>
      </c>
      <c r="G975">
        <v>8.2200000000000006</v>
      </c>
      <c r="H975" s="38">
        <v>44200</v>
      </c>
      <c r="I975">
        <v>1652</v>
      </c>
      <c r="J975">
        <v>240</v>
      </c>
    </row>
    <row r="976" spans="1:10" x14ac:dyDescent="0.35">
      <c r="A976" t="s">
        <v>189</v>
      </c>
      <c r="B976" t="s">
        <v>184</v>
      </c>
      <c r="C976" t="s">
        <v>204</v>
      </c>
      <c r="D976" t="s">
        <v>132</v>
      </c>
      <c r="E976" t="s">
        <v>155</v>
      </c>
      <c r="F976" t="s">
        <v>127</v>
      </c>
      <c r="G976">
        <v>8.2200000000000006</v>
      </c>
      <c r="H976" s="38">
        <v>44201</v>
      </c>
      <c r="I976">
        <v>4704</v>
      </c>
      <c r="J976">
        <v>53</v>
      </c>
    </row>
    <row r="977" spans="1:10" x14ac:dyDescent="0.35">
      <c r="A977" t="s">
        <v>205</v>
      </c>
      <c r="B977" t="s">
        <v>176</v>
      </c>
      <c r="C977" t="s">
        <v>204</v>
      </c>
      <c r="D977" t="s">
        <v>132</v>
      </c>
      <c r="E977" t="s">
        <v>155</v>
      </c>
      <c r="F977" t="s">
        <v>127</v>
      </c>
      <c r="G977">
        <v>8.2200000000000006</v>
      </c>
      <c r="H977" s="38">
        <v>44201</v>
      </c>
      <c r="I977">
        <v>15288</v>
      </c>
      <c r="J977">
        <v>139</v>
      </c>
    </row>
    <row r="978" spans="1:10" x14ac:dyDescent="0.35">
      <c r="A978" t="s">
        <v>195</v>
      </c>
      <c r="B978" t="s">
        <v>192</v>
      </c>
      <c r="C978" t="s">
        <v>204</v>
      </c>
      <c r="D978" t="s">
        <v>132</v>
      </c>
      <c r="E978" t="s">
        <v>155</v>
      </c>
      <c r="F978" t="s">
        <v>127</v>
      </c>
      <c r="G978">
        <v>8.2200000000000006</v>
      </c>
      <c r="H978" s="38">
        <v>44224</v>
      </c>
      <c r="I978">
        <v>2051</v>
      </c>
      <c r="J978">
        <v>13</v>
      </c>
    </row>
    <row r="979" spans="1:10" x14ac:dyDescent="0.35">
      <c r="A979" t="s">
        <v>181</v>
      </c>
      <c r="B979" t="s">
        <v>176</v>
      </c>
      <c r="C979" t="s">
        <v>204</v>
      </c>
      <c r="D979" t="s">
        <v>132</v>
      </c>
      <c r="E979" t="s">
        <v>155</v>
      </c>
      <c r="F979" t="s">
        <v>127</v>
      </c>
      <c r="G979">
        <v>8.2200000000000006</v>
      </c>
      <c r="H979" s="38">
        <v>44565</v>
      </c>
      <c r="I979">
        <v>4550</v>
      </c>
      <c r="J979">
        <v>506</v>
      </c>
    </row>
    <row r="980" spans="1:10" x14ac:dyDescent="0.35">
      <c r="A980" t="s">
        <v>187</v>
      </c>
      <c r="B980" t="s">
        <v>184</v>
      </c>
      <c r="C980" t="s">
        <v>204</v>
      </c>
      <c r="D980" t="s">
        <v>132</v>
      </c>
      <c r="E980" t="s">
        <v>155</v>
      </c>
      <c r="F980" t="s">
        <v>127</v>
      </c>
      <c r="G980">
        <v>8.2200000000000006</v>
      </c>
      <c r="H980" s="38">
        <v>44568</v>
      </c>
      <c r="I980">
        <v>6790</v>
      </c>
      <c r="J980">
        <v>770</v>
      </c>
    </row>
    <row r="981" spans="1:10" x14ac:dyDescent="0.35">
      <c r="A981" t="s">
        <v>186</v>
      </c>
      <c r="B981" t="s">
        <v>184</v>
      </c>
      <c r="C981" t="s">
        <v>204</v>
      </c>
      <c r="D981" t="s">
        <v>132</v>
      </c>
      <c r="E981" t="s">
        <v>155</v>
      </c>
      <c r="F981" t="s">
        <v>127</v>
      </c>
      <c r="G981">
        <v>8.2200000000000006</v>
      </c>
      <c r="H981" s="38">
        <v>44571</v>
      </c>
      <c r="I981">
        <v>15946</v>
      </c>
      <c r="J981">
        <v>1960</v>
      </c>
    </row>
    <row r="982" spans="1:10" x14ac:dyDescent="0.35">
      <c r="A982" t="s">
        <v>202</v>
      </c>
      <c r="B982" t="s">
        <v>199</v>
      </c>
      <c r="C982" t="s">
        <v>204</v>
      </c>
      <c r="D982" t="s">
        <v>132</v>
      </c>
      <c r="E982" t="s">
        <v>155</v>
      </c>
      <c r="F982" t="s">
        <v>127</v>
      </c>
      <c r="G982">
        <v>8.2200000000000006</v>
      </c>
      <c r="H982" s="38">
        <v>44578</v>
      </c>
      <c r="I982">
        <v>11977</v>
      </c>
      <c r="J982">
        <v>1470</v>
      </c>
    </row>
    <row r="983" spans="1:10" x14ac:dyDescent="0.35">
      <c r="A983" t="s">
        <v>201</v>
      </c>
      <c r="B983" t="s">
        <v>199</v>
      </c>
      <c r="C983" t="s">
        <v>204</v>
      </c>
      <c r="D983" t="s">
        <v>132</v>
      </c>
      <c r="E983" t="s">
        <v>155</v>
      </c>
      <c r="F983" t="s">
        <v>127</v>
      </c>
      <c r="G983">
        <v>8.2200000000000006</v>
      </c>
      <c r="H983" s="38">
        <v>44587</v>
      </c>
      <c r="I983">
        <v>5222</v>
      </c>
      <c r="J983">
        <v>653</v>
      </c>
    </row>
    <row r="984" spans="1:10" x14ac:dyDescent="0.35">
      <c r="A984" t="s">
        <v>195</v>
      </c>
      <c r="B984" t="s">
        <v>192</v>
      </c>
      <c r="C984" t="s">
        <v>177</v>
      </c>
      <c r="D984" t="s">
        <v>132</v>
      </c>
      <c r="E984" t="s">
        <v>139</v>
      </c>
      <c r="F984" t="s">
        <v>127</v>
      </c>
      <c r="G984">
        <v>5.04</v>
      </c>
      <c r="H984" s="38">
        <v>44202</v>
      </c>
      <c r="I984">
        <v>2723</v>
      </c>
      <c r="J984">
        <v>444</v>
      </c>
    </row>
    <row r="985" spans="1:10" x14ac:dyDescent="0.35">
      <c r="A985" t="s">
        <v>188</v>
      </c>
      <c r="B985" t="s">
        <v>184</v>
      </c>
      <c r="C985" t="s">
        <v>177</v>
      </c>
      <c r="D985" t="s">
        <v>132</v>
      </c>
      <c r="E985" t="s">
        <v>139</v>
      </c>
      <c r="F985" t="s">
        <v>127</v>
      </c>
      <c r="G985">
        <v>5.04</v>
      </c>
      <c r="H985" s="38">
        <v>44211</v>
      </c>
      <c r="I985">
        <v>3458</v>
      </c>
      <c r="J985">
        <v>338</v>
      </c>
    </row>
    <row r="986" spans="1:10" x14ac:dyDescent="0.35">
      <c r="A986" t="s">
        <v>175</v>
      </c>
      <c r="B986" t="s">
        <v>176</v>
      </c>
      <c r="C986" t="s">
        <v>177</v>
      </c>
      <c r="D986" t="s">
        <v>132</v>
      </c>
      <c r="E986" t="s">
        <v>139</v>
      </c>
      <c r="F986" t="s">
        <v>127</v>
      </c>
      <c r="G986">
        <v>5.04</v>
      </c>
      <c r="H986" s="38">
        <v>44224</v>
      </c>
      <c r="I986">
        <v>2394</v>
      </c>
      <c r="J986">
        <v>329</v>
      </c>
    </row>
    <row r="987" spans="1:10" x14ac:dyDescent="0.35">
      <c r="A987" t="s">
        <v>200</v>
      </c>
      <c r="B987" t="s">
        <v>199</v>
      </c>
      <c r="C987" t="s">
        <v>177</v>
      </c>
      <c r="D987" t="s">
        <v>132</v>
      </c>
      <c r="E987" t="s">
        <v>139</v>
      </c>
      <c r="F987" t="s">
        <v>127</v>
      </c>
      <c r="G987">
        <v>5.04</v>
      </c>
      <c r="H987" s="38">
        <v>44567</v>
      </c>
      <c r="I987">
        <v>1029</v>
      </c>
      <c r="J987">
        <v>147</v>
      </c>
    </row>
    <row r="988" spans="1:10" x14ac:dyDescent="0.35">
      <c r="A988" t="s">
        <v>181</v>
      </c>
      <c r="B988" t="s">
        <v>176</v>
      </c>
      <c r="C988" t="s">
        <v>177</v>
      </c>
      <c r="D988" t="s">
        <v>132</v>
      </c>
      <c r="E988" t="s">
        <v>139</v>
      </c>
      <c r="F988" t="s">
        <v>127</v>
      </c>
      <c r="G988">
        <v>5.04</v>
      </c>
      <c r="H988" s="38">
        <v>44572</v>
      </c>
      <c r="I988">
        <v>4522</v>
      </c>
      <c r="J988">
        <v>646</v>
      </c>
    </row>
    <row r="989" spans="1:10" x14ac:dyDescent="0.35">
      <c r="A989" t="s">
        <v>202</v>
      </c>
      <c r="B989" t="s">
        <v>199</v>
      </c>
      <c r="C989" t="s">
        <v>177</v>
      </c>
      <c r="D989" t="s">
        <v>132</v>
      </c>
      <c r="E989" t="s">
        <v>139</v>
      </c>
      <c r="F989" t="s">
        <v>127</v>
      </c>
      <c r="G989">
        <v>5.04</v>
      </c>
      <c r="H989" s="38">
        <v>44573</v>
      </c>
      <c r="I989">
        <v>3612</v>
      </c>
      <c r="J989">
        <v>516</v>
      </c>
    </row>
    <row r="990" spans="1:10" x14ac:dyDescent="0.35">
      <c r="A990" t="s">
        <v>201</v>
      </c>
      <c r="B990" t="s">
        <v>199</v>
      </c>
      <c r="C990" t="s">
        <v>177</v>
      </c>
      <c r="D990" t="s">
        <v>132</v>
      </c>
      <c r="E990" t="s">
        <v>139</v>
      </c>
      <c r="F990" t="s">
        <v>127</v>
      </c>
      <c r="G990">
        <v>5.04</v>
      </c>
      <c r="H990" s="38">
        <v>44574</v>
      </c>
      <c r="I990">
        <v>6181</v>
      </c>
      <c r="J990">
        <v>687</v>
      </c>
    </row>
    <row r="991" spans="1:10" x14ac:dyDescent="0.35">
      <c r="A991" t="s">
        <v>180</v>
      </c>
      <c r="B991" t="s">
        <v>176</v>
      </c>
      <c r="C991" t="s">
        <v>177</v>
      </c>
      <c r="D991" t="s">
        <v>132</v>
      </c>
      <c r="E991" t="s">
        <v>139</v>
      </c>
      <c r="F991" t="s">
        <v>127</v>
      </c>
      <c r="G991">
        <v>5.04</v>
      </c>
      <c r="H991" s="38">
        <v>44580</v>
      </c>
      <c r="I991">
        <v>1729</v>
      </c>
      <c r="J991">
        <v>247</v>
      </c>
    </row>
    <row r="992" spans="1:10" x14ac:dyDescent="0.35">
      <c r="A992" t="s">
        <v>175</v>
      </c>
      <c r="B992" t="s">
        <v>176</v>
      </c>
      <c r="C992" t="s">
        <v>177</v>
      </c>
      <c r="D992" t="s">
        <v>132</v>
      </c>
      <c r="E992" t="s">
        <v>139</v>
      </c>
      <c r="F992" t="s">
        <v>127</v>
      </c>
      <c r="G992">
        <v>5.04</v>
      </c>
      <c r="H992" s="38">
        <v>44586</v>
      </c>
      <c r="I992">
        <v>4284</v>
      </c>
      <c r="J992">
        <v>476</v>
      </c>
    </row>
    <row r="993" spans="1:10" x14ac:dyDescent="0.35">
      <c r="A993" t="s">
        <v>185</v>
      </c>
      <c r="B993" t="s">
        <v>184</v>
      </c>
      <c r="C993" t="s">
        <v>177</v>
      </c>
      <c r="D993" t="s">
        <v>132</v>
      </c>
      <c r="E993" t="s">
        <v>139</v>
      </c>
      <c r="F993" t="s">
        <v>127</v>
      </c>
      <c r="G993">
        <v>5.04</v>
      </c>
      <c r="H993" s="38">
        <v>44586</v>
      </c>
      <c r="I993">
        <v>4809</v>
      </c>
      <c r="J993">
        <v>535</v>
      </c>
    </row>
    <row r="994" spans="1:10" x14ac:dyDescent="0.35">
      <c r="A994" t="s">
        <v>205</v>
      </c>
      <c r="B994" t="s">
        <v>176</v>
      </c>
      <c r="C994" t="s">
        <v>177</v>
      </c>
      <c r="D994" t="s">
        <v>132</v>
      </c>
      <c r="E994" t="s">
        <v>139</v>
      </c>
      <c r="F994" t="s">
        <v>127</v>
      </c>
      <c r="G994">
        <v>5.04</v>
      </c>
      <c r="H994" s="38">
        <v>44587</v>
      </c>
      <c r="I994">
        <v>1428</v>
      </c>
      <c r="J994">
        <v>159</v>
      </c>
    </row>
    <row r="995" spans="1:10" x14ac:dyDescent="0.35">
      <c r="A995" t="s">
        <v>195</v>
      </c>
      <c r="B995" t="s">
        <v>192</v>
      </c>
      <c r="C995" t="s">
        <v>177</v>
      </c>
      <c r="D995" t="s">
        <v>132</v>
      </c>
      <c r="E995" t="s">
        <v>146</v>
      </c>
      <c r="F995" t="s">
        <v>127</v>
      </c>
      <c r="G995">
        <v>3.32</v>
      </c>
      <c r="H995" s="38">
        <v>44208</v>
      </c>
      <c r="I995">
        <v>4053</v>
      </c>
      <c r="J995">
        <v>23</v>
      </c>
    </row>
    <row r="996" spans="1:10" x14ac:dyDescent="0.35">
      <c r="A996" t="s">
        <v>186</v>
      </c>
      <c r="B996" t="s">
        <v>184</v>
      </c>
      <c r="C996" t="s">
        <v>177</v>
      </c>
      <c r="D996" t="s">
        <v>132</v>
      </c>
      <c r="E996" t="s">
        <v>146</v>
      </c>
      <c r="F996" t="s">
        <v>127</v>
      </c>
      <c r="G996">
        <v>3.32</v>
      </c>
      <c r="H996" s="38">
        <v>44209</v>
      </c>
      <c r="I996">
        <v>1337</v>
      </c>
      <c r="J996">
        <v>700</v>
      </c>
    </row>
    <row r="997" spans="1:10" x14ac:dyDescent="0.35">
      <c r="A997" t="s">
        <v>188</v>
      </c>
      <c r="B997" t="s">
        <v>184</v>
      </c>
      <c r="C997" t="s">
        <v>177</v>
      </c>
      <c r="D997" t="s">
        <v>132</v>
      </c>
      <c r="E997" t="s">
        <v>146</v>
      </c>
      <c r="F997" t="s">
        <v>127</v>
      </c>
      <c r="G997">
        <v>3.32</v>
      </c>
      <c r="H997" s="38">
        <v>44565</v>
      </c>
      <c r="I997">
        <v>4781</v>
      </c>
      <c r="J997">
        <v>435</v>
      </c>
    </row>
    <row r="998" spans="1:10" x14ac:dyDescent="0.35">
      <c r="A998" t="s">
        <v>187</v>
      </c>
      <c r="B998" t="s">
        <v>184</v>
      </c>
      <c r="C998" t="s">
        <v>177</v>
      </c>
      <c r="D998" t="s">
        <v>132</v>
      </c>
      <c r="E998" t="s">
        <v>146</v>
      </c>
      <c r="F998" t="s">
        <v>127</v>
      </c>
      <c r="G998">
        <v>3.32</v>
      </c>
      <c r="H998" s="38">
        <v>44573</v>
      </c>
      <c r="I998">
        <v>2695</v>
      </c>
      <c r="J998">
        <v>225</v>
      </c>
    </row>
    <row r="999" spans="1:10" x14ac:dyDescent="0.35">
      <c r="A999" t="s">
        <v>181</v>
      </c>
      <c r="B999" t="s">
        <v>176</v>
      </c>
      <c r="C999" t="s">
        <v>177</v>
      </c>
      <c r="D999" t="s">
        <v>132</v>
      </c>
      <c r="E999" t="s">
        <v>146</v>
      </c>
      <c r="F999" t="s">
        <v>127</v>
      </c>
      <c r="G999">
        <v>3.32</v>
      </c>
      <c r="H999" s="38">
        <v>44578</v>
      </c>
      <c r="I999">
        <v>3479</v>
      </c>
      <c r="J999">
        <v>290</v>
      </c>
    </row>
    <row r="1000" spans="1:10" x14ac:dyDescent="0.35">
      <c r="A1000" t="s">
        <v>202</v>
      </c>
      <c r="B1000" t="s">
        <v>199</v>
      </c>
      <c r="C1000" t="s">
        <v>177</v>
      </c>
      <c r="D1000" t="s">
        <v>132</v>
      </c>
      <c r="E1000" t="s">
        <v>146</v>
      </c>
      <c r="F1000" t="s">
        <v>127</v>
      </c>
      <c r="G1000">
        <v>3.32</v>
      </c>
      <c r="H1000" s="38">
        <v>44588</v>
      </c>
      <c r="I1000">
        <v>1330</v>
      </c>
      <c r="J1000">
        <v>133</v>
      </c>
    </row>
    <row r="1001" spans="1:10" x14ac:dyDescent="0.35">
      <c r="A1001" t="s">
        <v>183</v>
      </c>
      <c r="B1001" t="s">
        <v>184</v>
      </c>
      <c r="C1001" t="s">
        <v>177</v>
      </c>
      <c r="D1001" t="s">
        <v>132</v>
      </c>
      <c r="E1001" t="s">
        <v>146</v>
      </c>
      <c r="F1001" t="s">
        <v>127</v>
      </c>
      <c r="G1001">
        <v>3.32</v>
      </c>
      <c r="H1001" s="38">
        <v>44589</v>
      </c>
      <c r="I1001">
        <v>4921</v>
      </c>
      <c r="J1001">
        <v>411</v>
      </c>
    </row>
    <row r="1002" spans="1:10" x14ac:dyDescent="0.35">
      <c r="A1002" t="s">
        <v>196</v>
      </c>
      <c r="B1002" t="s">
        <v>192</v>
      </c>
      <c r="C1002" t="s">
        <v>177</v>
      </c>
      <c r="D1002" t="s">
        <v>132</v>
      </c>
      <c r="E1002" t="s">
        <v>155</v>
      </c>
      <c r="F1002" t="s">
        <v>127</v>
      </c>
      <c r="G1002">
        <v>8.2200000000000006</v>
      </c>
      <c r="H1002" s="38">
        <v>44197</v>
      </c>
      <c r="I1002">
        <v>2996</v>
      </c>
      <c r="J1002">
        <v>88</v>
      </c>
    </row>
    <row r="1003" spans="1:10" x14ac:dyDescent="0.35">
      <c r="A1003" t="s">
        <v>182</v>
      </c>
      <c r="B1003" t="s">
        <v>176</v>
      </c>
      <c r="C1003" t="s">
        <v>177</v>
      </c>
      <c r="D1003" t="s">
        <v>132</v>
      </c>
      <c r="E1003" t="s">
        <v>155</v>
      </c>
      <c r="F1003" t="s">
        <v>127</v>
      </c>
      <c r="G1003">
        <v>8.2200000000000006</v>
      </c>
      <c r="H1003" s="38">
        <v>44218</v>
      </c>
      <c r="I1003">
        <v>2681</v>
      </c>
      <c r="J1003">
        <v>117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97C96-8339-4544-B71C-EB252F7FD461}">
  <dimension ref="A1:G30"/>
  <sheetViews>
    <sheetView workbookViewId="0">
      <selection activeCell="J10" sqref="J10"/>
    </sheetView>
  </sheetViews>
  <sheetFormatPr defaultRowHeight="14.5" x14ac:dyDescent="0.35"/>
  <cols>
    <col min="1" max="1" width="12.7265625" bestFit="1" customWidth="1"/>
    <col min="2" max="2" width="18.7265625" bestFit="1" customWidth="1"/>
    <col min="3" max="3" width="12.7265625" bestFit="1" customWidth="1"/>
    <col min="5" max="5" width="8.81640625" bestFit="1" customWidth="1"/>
    <col min="6" max="6" width="12.7265625" bestFit="1" customWidth="1"/>
    <col min="7" max="8" width="16.1796875" bestFit="1" customWidth="1"/>
  </cols>
  <sheetData>
    <row r="1" spans="1:7" x14ac:dyDescent="0.35">
      <c r="B1" s="31" t="s">
        <v>158</v>
      </c>
      <c r="F1" s="42" t="s">
        <v>162</v>
      </c>
      <c r="G1" s="42"/>
    </row>
    <row r="2" spans="1:7" x14ac:dyDescent="0.35">
      <c r="E2" s="1"/>
      <c r="F2" s="39">
        <f>CORREL($G$4:$G$15,$F$4:$F$15)</f>
        <v>0.97375810204668756</v>
      </c>
    </row>
    <row r="3" spans="1:7" x14ac:dyDescent="0.35">
      <c r="A3" t="s">
        <v>1</v>
      </c>
      <c r="B3" t="s">
        <v>0</v>
      </c>
      <c r="E3" s="2" t="s">
        <v>164</v>
      </c>
      <c r="F3" t="s">
        <v>0</v>
      </c>
      <c r="G3" t="s">
        <v>3</v>
      </c>
    </row>
    <row r="4" spans="1:7" x14ac:dyDescent="0.35">
      <c r="B4" s="32">
        <v>46086887</v>
      </c>
      <c r="C4" s="32">
        <v>46086887</v>
      </c>
      <c r="E4" s="30" t="s">
        <v>215</v>
      </c>
      <c r="F4" s="32">
        <v>6558020</v>
      </c>
      <c r="G4" s="33">
        <v>443273</v>
      </c>
    </row>
    <row r="5" spans="1:7" x14ac:dyDescent="0.35">
      <c r="B5" s="32">
        <v>50000000</v>
      </c>
      <c r="C5" s="32">
        <f>B5-C4</f>
        <v>3913113</v>
      </c>
      <c r="E5" s="30" t="s">
        <v>214</v>
      </c>
      <c r="F5" s="32">
        <v>6804266</v>
      </c>
      <c r="G5" s="33">
        <v>383679</v>
      </c>
    </row>
    <row r="6" spans="1:7" x14ac:dyDescent="0.35">
      <c r="B6" s="32"/>
      <c r="E6" s="30" t="s">
        <v>218</v>
      </c>
      <c r="F6" s="32">
        <v>5347790</v>
      </c>
      <c r="G6" s="33">
        <v>315448</v>
      </c>
    </row>
    <row r="7" spans="1:7" x14ac:dyDescent="0.35">
      <c r="A7" t="s">
        <v>2</v>
      </c>
      <c r="B7" t="s">
        <v>3</v>
      </c>
      <c r="E7" s="30" t="s">
        <v>211</v>
      </c>
      <c r="F7" s="32">
        <v>2736545</v>
      </c>
      <c r="G7" s="33">
        <v>193048</v>
      </c>
    </row>
    <row r="8" spans="1:7" x14ac:dyDescent="0.35">
      <c r="B8" s="33">
        <v>3076316</v>
      </c>
      <c r="E8" s="30" t="s">
        <v>163</v>
      </c>
      <c r="F8" s="32">
        <v>1300019</v>
      </c>
      <c r="G8" s="33">
        <v>94848</v>
      </c>
    </row>
    <row r="9" spans="1:7" x14ac:dyDescent="0.35">
      <c r="E9" s="30" t="s">
        <v>217</v>
      </c>
      <c r="F9" s="32">
        <v>1337840</v>
      </c>
      <c r="G9" s="33">
        <v>76443</v>
      </c>
    </row>
    <row r="10" spans="1:7" x14ac:dyDescent="0.35">
      <c r="A10" t="s">
        <v>125</v>
      </c>
      <c r="B10" s="2" t="s">
        <v>129</v>
      </c>
      <c r="C10" t="s">
        <v>0</v>
      </c>
      <c r="E10" s="30" t="s">
        <v>216</v>
      </c>
      <c r="F10" s="32">
        <v>2682596</v>
      </c>
      <c r="G10" s="33">
        <v>195316</v>
      </c>
    </row>
    <row r="11" spans="1:7" x14ac:dyDescent="0.35">
      <c r="B11" s="30" t="s">
        <v>126</v>
      </c>
      <c r="C11" s="4">
        <v>23199771</v>
      </c>
      <c r="E11" s="30" t="s">
        <v>212</v>
      </c>
      <c r="F11" s="32">
        <v>3144253</v>
      </c>
      <c r="G11" s="33">
        <v>216882</v>
      </c>
    </row>
    <row r="12" spans="1:7" x14ac:dyDescent="0.35">
      <c r="B12" s="30" t="s">
        <v>127</v>
      </c>
      <c r="C12" s="4">
        <v>14638925</v>
      </c>
      <c r="E12" s="30" t="s">
        <v>221</v>
      </c>
      <c r="F12" s="32">
        <v>2524410</v>
      </c>
      <c r="G12" s="33">
        <v>177644</v>
      </c>
    </row>
    <row r="13" spans="1:7" x14ac:dyDescent="0.35">
      <c r="B13" s="30" t="s">
        <v>128</v>
      </c>
      <c r="C13" s="4">
        <v>8248191</v>
      </c>
      <c r="E13" s="30" t="s">
        <v>220</v>
      </c>
      <c r="F13" s="32">
        <v>4146842</v>
      </c>
      <c r="G13" s="33">
        <v>303028</v>
      </c>
    </row>
    <row r="14" spans="1:7" x14ac:dyDescent="0.35">
      <c r="E14" s="30" t="s">
        <v>219</v>
      </c>
      <c r="F14" s="32">
        <v>4977665</v>
      </c>
      <c r="G14" s="33">
        <v>357577</v>
      </c>
    </row>
    <row r="15" spans="1:7" x14ac:dyDescent="0.35">
      <c r="A15" t="s">
        <v>130</v>
      </c>
      <c r="B15" s="2" t="s">
        <v>136</v>
      </c>
      <c r="C15" t="s">
        <v>0</v>
      </c>
      <c r="E15" s="30" t="s">
        <v>213</v>
      </c>
      <c r="F15" s="32">
        <v>4526641</v>
      </c>
      <c r="G15" s="33">
        <v>319130</v>
      </c>
    </row>
    <row r="16" spans="1:7" x14ac:dyDescent="0.35">
      <c r="B16" s="30" t="s">
        <v>131</v>
      </c>
      <c r="C16" s="4">
        <v>7618989</v>
      </c>
    </row>
    <row r="17" spans="1:7" x14ac:dyDescent="0.35">
      <c r="B17" s="30" t="s">
        <v>132</v>
      </c>
      <c r="C17" s="4">
        <v>15323665</v>
      </c>
      <c r="F17" s="39">
        <f>CORREL(G19:G30,F19:F30)</f>
        <v>0.9808120327502976</v>
      </c>
    </row>
    <row r="18" spans="1:7" x14ac:dyDescent="0.35">
      <c r="B18" s="30" t="s">
        <v>133</v>
      </c>
      <c r="C18" s="4">
        <v>7487585</v>
      </c>
      <c r="E18" s="2" t="s">
        <v>164</v>
      </c>
      <c r="F18" t="s">
        <v>0</v>
      </c>
      <c r="G18" t="s">
        <v>222</v>
      </c>
    </row>
    <row r="19" spans="1:7" x14ac:dyDescent="0.35">
      <c r="B19" s="30" t="s">
        <v>134</v>
      </c>
      <c r="C19" s="4">
        <v>7895097</v>
      </c>
      <c r="E19" s="30" t="s">
        <v>215</v>
      </c>
      <c r="F19" s="32">
        <v>6558020</v>
      </c>
      <c r="G19" s="32">
        <v>2744731.1399999992</v>
      </c>
    </row>
    <row r="20" spans="1:7" x14ac:dyDescent="0.35">
      <c r="B20" s="30" t="s">
        <v>135</v>
      </c>
      <c r="C20" s="4">
        <v>7761551</v>
      </c>
      <c r="E20" s="30" t="s">
        <v>214</v>
      </c>
      <c r="F20" s="32">
        <v>6804266</v>
      </c>
      <c r="G20" s="32">
        <v>2454599.4200000004</v>
      </c>
    </row>
    <row r="21" spans="1:7" x14ac:dyDescent="0.35">
      <c r="E21" s="30" t="s">
        <v>218</v>
      </c>
      <c r="F21" s="32">
        <v>5347790</v>
      </c>
      <c r="G21" s="32">
        <v>2043889.7200000009</v>
      </c>
    </row>
    <row r="22" spans="1:7" x14ac:dyDescent="0.35">
      <c r="A22" t="s">
        <v>137</v>
      </c>
      <c r="B22" t="s">
        <v>156</v>
      </c>
      <c r="E22" s="30" t="s">
        <v>211</v>
      </c>
      <c r="F22" s="32">
        <v>2736545</v>
      </c>
      <c r="G22" s="32">
        <v>1322002.3499999994</v>
      </c>
    </row>
    <row r="23" spans="1:7" x14ac:dyDescent="0.35">
      <c r="B23" s="43">
        <v>22</v>
      </c>
      <c r="E23" s="30" t="s">
        <v>163</v>
      </c>
      <c r="F23" s="32">
        <v>1300019</v>
      </c>
      <c r="G23" s="32">
        <v>674647</v>
      </c>
    </row>
    <row r="24" spans="1:7" x14ac:dyDescent="0.35">
      <c r="E24" s="30" t="s">
        <v>217</v>
      </c>
      <c r="F24" s="32">
        <v>1337840</v>
      </c>
      <c r="G24" s="32">
        <v>509415.48</v>
      </c>
    </row>
    <row r="25" spans="1:7" x14ac:dyDescent="0.35">
      <c r="A25" t="s">
        <v>157</v>
      </c>
      <c r="B25" t="s">
        <v>65</v>
      </c>
      <c r="E25" s="30" t="s">
        <v>216</v>
      </c>
      <c r="F25" s="32">
        <v>2682596</v>
      </c>
      <c r="G25" s="32">
        <v>1241259.8200000024</v>
      </c>
    </row>
    <row r="26" spans="1:7" x14ac:dyDescent="0.35">
      <c r="B26" s="3">
        <v>6.6468181818181815</v>
      </c>
      <c r="E26" s="30" t="s">
        <v>212</v>
      </c>
      <c r="F26" s="32">
        <v>3144253</v>
      </c>
      <c r="G26" s="32">
        <v>1360156.3499999978</v>
      </c>
    </row>
    <row r="27" spans="1:7" x14ac:dyDescent="0.35">
      <c r="E27" s="30" t="s">
        <v>221</v>
      </c>
      <c r="F27" s="32">
        <v>2524410</v>
      </c>
      <c r="G27" s="32">
        <v>1135280.7899999996</v>
      </c>
    </row>
    <row r="28" spans="1:7" x14ac:dyDescent="0.35">
      <c r="E28" s="30" t="s">
        <v>220</v>
      </c>
      <c r="F28" s="32">
        <v>4146842</v>
      </c>
      <c r="G28" s="32">
        <v>1797802.8899999997</v>
      </c>
    </row>
    <row r="29" spans="1:7" x14ac:dyDescent="0.35">
      <c r="E29" s="30" t="s">
        <v>219</v>
      </c>
      <c r="F29" s="32">
        <v>4977665</v>
      </c>
      <c r="G29" s="32">
        <v>2247092.4199999962</v>
      </c>
    </row>
    <row r="30" spans="1:7" x14ac:dyDescent="0.35">
      <c r="E30" s="30" t="s">
        <v>213</v>
      </c>
      <c r="F30" s="32">
        <v>4526641</v>
      </c>
      <c r="G30" s="32">
        <v>1957485.120000002</v>
      </c>
    </row>
  </sheetData>
  <mergeCells count="1">
    <mergeCell ref="F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3E13D-6C0F-4479-A785-D61E260E908C}">
  <dimension ref="B1:N23"/>
  <sheetViews>
    <sheetView showGridLines="0" showRowColHeaders="0" topLeftCell="A11" workbookViewId="0">
      <selection activeCell="J51" sqref="J51"/>
    </sheetView>
  </sheetViews>
  <sheetFormatPr defaultRowHeight="14.5" x14ac:dyDescent="0.35"/>
  <cols>
    <col min="1" max="16384" width="8.7265625" style="34"/>
  </cols>
  <sheetData>
    <row r="1" spans="2:14" x14ac:dyDescent="0.35">
      <c r="B1" s="35"/>
    </row>
    <row r="4" spans="2:14" x14ac:dyDescent="0.35">
      <c r="N4"/>
    </row>
    <row r="8" spans="2:14" x14ac:dyDescent="0.35">
      <c r="B8" s="36" t="s">
        <v>223</v>
      </c>
    </row>
    <row r="20" spans="9:11" x14ac:dyDescent="0.35">
      <c r="I20" s="40"/>
    </row>
    <row r="23" spans="9:11" x14ac:dyDescent="0.35">
      <c r="K23" s="4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70FB6-2C2C-4E77-B5C9-C45A38868924}">
  <dimension ref="A1:D8"/>
  <sheetViews>
    <sheetView workbookViewId="0">
      <selection activeCell="C11" sqref="C11"/>
    </sheetView>
  </sheetViews>
  <sheetFormatPr defaultRowHeight="14.5" x14ac:dyDescent="0.35"/>
  <cols>
    <col min="2" max="2" width="21.90625" bestFit="1" customWidth="1"/>
  </cols>
  <sheetData>
    <row r="1" spans="1:4" x14ac:dyDescent="0.35">
      <c r="A1" s="45" t="s">
        <v>237</v>
      </c>
      <c r="B1" s="45" t="s">
        <v>236</v>
      </c>
      <c r="C1" s="46" t="s">
        <v>47</v>
      </c>
      <c r="D1" s="45"/>
    </row>
    <row r="2" spans="1:4" x14ac:dyDescent="0.35">
      <c r="A2">
        <v>1</v>
      </c>
      <c r="B2" t="s">
        <v>235</v>
      </c>
      <c r="C2" s="44" t="s">
        <v>234</v>
      </c>
    </row>
    <row r="3" spans="1:4" x14ac:dyDescent="0.35">
      <c r="A3">
        <v>2</v>
      </c>
      <c r="B3" t="s">
        <v>233</v>
      </c>
      <c r="C3" s="44" t="s">
        <v>232</v>
      </c>
    </row>
    <row r="4" spans="1:4" x14ac:dyDescent="0.35">
      <c r="A4">
        <v>3</v>
      </c>
      <c r="B4" t="s">
        <v>231</v>
      </c>
      <c r="C4" s="44" t="s">
        <v>230</v>
      </c>
    </row>
    <row r="5" spans="1:4" x14ac:dyDescent="0.35">
      <c r="A5">
        <v>4</v>
      </c>
      <c r="B5" t="s">
        <v>229</v>
      </c>
      <c r="C5" s="44" t="s">
        <v>238</v>
      </c>
    </row>
    <row r="6" spans="1:4" x14ac:dyDescent="0.35">
      <c r="A6">
        <v>5</v>
      </c>
      <c r="B6" t="s">
        <v>228</v>
      </c>
      <c r="C6" s="44" t="s">
        <v>239</v>
      </c>
    </row>
    <row r="7" spans="1:4" x14ac:dyDescent="0.35">
      <c r="A7">
        <v>6</v>
      </c>
      <c r="B7" t="s">
        <v>227</v>
      </c>
      <c r="C7" s="44" t="s">
        <v>226</v>
      </c>
    </row>
    <row r="8" spans="1:4" x14ac:dyDescent="0.35">
      <c r="A8">
        <v>7</v>
      </c>
      <c r="B8" t="s">
        <v>225</v>
      </c>
      <c r="C8" s="44" t="s">
        <v>224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DBAED-53DA-45F6-A912-44F7F9E73E93}">
  <dimension ref="A1:D5"/>
  <sheetViews>
    <sheetView tabSelected="1" workbookViewId="0">
      <selection activeCell="B13" sqref="B13"/>
    </sheetView>
  </sheetViews>
  <sheetFormatPr defaultRowHeight="14.5" x14ac:dyDescent="0.35"/>
  <cols>
    <col min="1" max="1" width="26.6328125" style="47" bestFit="1" customWidth="1"/>
    <col min="2" max="2" width="103.36328125" style="48" bestFit="1" customWidth="1"/>
    <col min="3" max="3" width="105" style="48" bestFit="1" customWidth="1"/>
    <col min="4" max="4" width="185.453125" style="48" bestFit="1" customWidth="1"/>
    <col min="5" max="16384" width="8.7265625" style="48"/>
  </cols>
  <sheetData>
    <row r="1" spans="1:4" s="6" customFormat="1" x14ac:dyDescent="0.35">
      <c r="A1" s="49" t="s">
        <v>259</v>
      </c>
      <c r="B1" s="49" t="s">
        <v>258</v>
      </c>
      <c r="C1" s="49" t="s">
        <v>257</v>
      </c>
      <c r="D1" s="49" t="s">
        <v>256</v>
      </c>
    </row>
    <row r="2" spans="1:4" s="6" customFormat="1" x14ac:dyDescent="0.35">
      <c r="A2" s="6" t="s">
        <v>255</v>
      </c>
      <c r="B2" s="6" t="s">
        <v>254</v>
      </c>
      <c r="C2" s="6" t="s">
        <v>253</v>
      </c>
      <c r="D2" s="6" t="s">
        <v>252</v>
      </c>
    </row>
    <row r="3" spans="1:4" s="6" customFormat="1" x14ac:dyDescent="0.35">
      <c r="A3" s="6" t="s">
        <v>251</v>
      </c>
      <c r="B3" s="6" t="s">
        <v>250</v>
      </c>
      <c r="C3" s="6" t="s">
        <v>249</v>
      </c>
      <c r="D3" s="6" t="s">
        <v>248</v>
      </c>
    </row>
    <row r="4" spans="1:4" s="6" customFormat="1" x14ac:dyDescent="0.35">
      <c r="A4" s="6" t="s">
        <v>247</v>
      </c>
      <c r="B4" s="6" t="s">
        <v>246</v>
      </c>
      <c r="C4" s="6" t="s">
        <v>245</v>
      </c>
      <c r="D4" s="6" t="s">
        <v>244</v>
      </c>
    </row>
    <row r="5" spans="1:4" s="6" customFormat="1" x14ac:dyDescent="0.35">
      <c r="A5" s="6" t="s">
        <v>243</v>
      </c>
      <c r="B5" s="6" t="s">
        <v>242</v>
      </c>
      <c r="C5" s="6" t="s">
        <v>241</v>
      </c>
      <c r="D5" s="6" t="s">
        <v>240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X M L _ T r a n s a c t i o n _ L o g _ e 2 3 b 6 3 7 1 - 9 f 5 9 - 4 a c 3 - 8 9 3 1 - 2 7 1 b e 6 b f 6 2 f 8 " > < C u s t o m C o n t e n t > < ! [ C D A T A [ < T a b l e W i d g e t G r i d S e r i a l i z a t i o n   x m l n s : x s i = " h t t p : / / w w w . w 3 . o r g / 2 0 0 1 / X M L S c h e m a - i n s t a n c e "   x m l n s : x s d = " h t t p : / / w w w . w 3 . o r g / 2 0 0 1 / X M L S c h e m a " > < C o l u m n S u g g e s t e d T y p e   / > < C o l u m n F o r m a t   / > < C o l u m n A c c u r a c y   / > < C o l u m n C u r r e n c y S y m b o l   / > < C o l u m n P o s i t i v e P a t t e r n   / > < C o l u m n N e g a t i v e P a t t e r n   / > < C o l u m n W i d t h s > < i t e m > < k e y > < s t r i n g > S a l e s   P e r s o n < / s t r i n g > < / k e y > < v a l u e > < i n t > 1 6 3 < / i n t > < / v a l u e > < / i t e m > < i t e m > < k e y > < s t r i n g > T e a m . 1 < / s t r i n g > < / k e y > < v a l u e > < i n t > 1 1 5 < / i n t > < / v a l u e > < / i t e m > < i t e m > < k e y > < s t r i n g > C o u n t r y < / s t r i n g > < / k e y > < v a l u e > < i n t > 1 2 2 < / i n t > < / v a l u e > < / i t e m > < i t e m > < k e y > < s t r i n g > R e g i o n < / s t r i n g > < / k e y > < v a l u e > < i n t > 1 1 1 < / i n t > < / v a l u e > < / i t e m > < i t e m > < k e y > < s t r i n g > P r o d u c t   T y p e < / s t r i n g > < / k e y > < v a l u e > < i n t > 1 6 8 < / i n t > < / v a l u e > < / i t e m > < i t e m > < k e y > < s t r i n g > C a t e g o r y < / s t r i n g > < / k e y > < v a l u e > < i n t > 1 3 0 < / i n t > < / v a l u e > < / i t e m > < i t e m > < k e y > < s t r i n g > C o s t   p e r   b o x < / s t r i n g > < / k e y > < v a l u e > < i n t > 1 6 4 < / i n t > < / v a l u e > < / i t e m > < i t e m > < k e y > < s t r i n g > D a t e < / s t r i n g > < / k e y > < v a l u e > < i n t > 9 2 < / i n t > < / v a l u e > < / i t e m > < i t e m > < k e y > < s t r i n g > A m o u n t < / s t r i n g > < / k e y > < v a l u e > < i n t > 1 2 3 < / i n t > < / v a l u e > < / i t e m > < i t e m > < k e y > < s t r i n g > B o x e s < / s t r i n g > < / k e y > < v a l u e > < i n t > 1 0 2 < / i n t > < / v a l u e > < / i t e m > < / C o l u m n W i d t h s > < C o l u m n D i s p l a y I n d e x > < i t e m > < k e y > < s t r i n g > S a l e s   P e r s o n < / s t r i n g > < / k e y > < v a l u e > < i n t > 0 < / i n t > < / v a l u e > < / i t e m > < i t e m > < k e y > < s t r i n g > T e a m . 1 < / s t r i n g > < / k e y > < v a l u e > < i n t > 1 < / i n t > < / v a l u e > < / i t e m > < i t e m > < k e y > < s t r i n g > C o u n t r y < / s t r i n g > < / k e y > < v a l u e > < i n t > 2 < / i n t > < / v a l u e > < / i t e m > < i t e m > < k e y > < s t r i n g > R e g i o n < / s t r i n g > < / k e y > < v a l u e > < i n t > 3 < / i n t > < / v a l u e > < / i t e m > < i t e m > < k e y > < s t r i n g > P r o d u c t   T y p e < / s t r i n g > < / k e y > < v a l u e > < i n t > 4 < / i n t > < / v a l u e > < / i t e m > < i t e m > < k e y > < s t r i n g > C a t e g o r y < / s t r i n g > < / k e y > < v a l u e > < i n t > 5 < / i n t > < / v a l u e > < / i t e m > < i t e m > < k e y > < s t r i n g > C o s t   p e r   b o x < / s t r i n g > < / k e y > < v a l u e > < i n t > 6 < / i n t > < / v a l u e > < / i t e m > < i t e m > < k e y > < s t r i n g > D a t e < / s t r i n g > < / k e y > < v a l u e > < i n t > 7 < / i n t > < / v a l u e > < / i t e m > < i t e m > < k e y > < s t r i n g > A m o u n t < / s t r i n g > < / k e y > < v a l u e > < i n t > 8 < / i n t > < / v a l u e > < / i t e m > < i t e m > < k e y > < s t r i n g > B o x e s < / s t r i n g > < / k e y > < v a l u e > < i n t > 9 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 l o c a t i o n s _ 9 e 7 e a 9 5 3 - 2 d b 6 - 4 b d 4 - 8 7 3 e - f 6 e f 9 7 5 f 1 e e 4 < / K e y > < V a l u e   x m l n s : a = " h t t p : / / s c h e m a s . d a t a c o n t r a c t . o r g / 2 0 0 4 / 0 7 / M i c r o s o f t . A n a l y s i s S e r v i c e s . C o m m o n " > < a : H a s F o c u s > t r u e < / a : H a s F o c u s > < a : S i z e A t D p i 9 6 > 1 4 3 < / a : S i z e A t D p i 9 6 > < a : V i s i b l e > t r u e < / a : V i s i b l e > < / V a l u e > < / K e y V a l u e O f s t r i n g S a n d b o x E d i t o r . M e a s u r e G r i d S t a t e S c d E 3 5 R y > < K e y V a l u e O f s t r i n g S a n d b o x E d i t o r . M e a s u r e G r i d S t a t e S c d E 3 5 R y > < K e y > T r a n s a c t i o n _ L o g _ e 2 3 b 6 3 7 1 - 9 f 5 9 - 4 a c 3 - 8 9 3 1 - 2 7 1 b e 6 b f 6 2 f 8 < / K e y > < V a l u e   x m l n s : a = " h t t p : / / s c h e m a s . d a t a c o n t r a c t . o r g / 2 0 0 4 / 0 7 / M i c r o s o f t . A n a l y s i s S e r v i c e s . C o m m o n " > < a : H a s F o c u s > f a l s e < / a : H a s F o c u s > < a : S i z e A t D p i 9 6 > 1 4 3 < / a : S i z e A t D p i 9 6 > < a : V i s i b l e > t r u e < / a : V i s i b l e > < / V a l u e > < / K e y V a l u e O f s t r i n g S a n d b o x E d i t o r . M e a s u r e G r i d S t a t e S c d E 3 5 R y > < K e y V a l u e O f s t r i n g S a n d b o x E d i t o r . M e a s u r e G r i d S t a t e S c d E 3 5 R y > < K e y > p r o d u c t s _ f c 3 6 c a d b - d 0 1 2 - 4 a f 3 - 8 3 a 6 - f 0 e 0 1 0 9 3 f f b 9 < / K e y > < V a l u e   x m l n s : a = " h t t p : / / s c h e m a s . d a t a c o n t r a c t . o r g / 2 0 0 4 / 0 7 / M i c r o s o f t . A n a l y s i s S e r v i c e s . C o m m o n " > < a : H a s F o c u s > f a l s e < / a : H a s F o c u s > < a : S i z e A t D p i 9 6 > 1 4 3 < / a : S i z e A t D p i 9 6 > < a : V i s i b l e > t r u e < / a : V i s i b l e > < / V a l u e > < / K e y V a l u e O f s t r i n g S a n d b o x E d i t o r . M e a s u r e G r i d S t a t e S c d E 3 5 R y > < K e y V a l u e O f s t r i n g S a n d b o x E d i t o r . M e a s u r e G r i d S t a t e S c d E 3 5 R y > < K e y > T e a m _ 0 b 1 7 7 b c c - f e b 9 - 4 c 1 a - 8 2 9 1 - 5 9 1 6 4 9 a a e e c 6 < / K e y > < V a l u e   x m l n s : a = " h t t p : / / s c h e m a s . d a t a c o n t r a c t . o r g / 2 0 0 4 / 0 7 / M i c r o s o f t . A n a l y s i s S e r v i c e s . C o m m o n " > < a : H a s F o c u s > f a l s e < / a : H a s F o c u s > < a : S i z e A t D p i 9 6 > 1 4 3 < / a : S i z e A t D p i 9 6 > < a : V i s i b l e > t r u e < / a : V i s i b l e > < / V a l u e > < / K e y V a l u e O f s t r i n g S a n d b o x E d i t o r . M e a s u r e G r i d S t a t e S c d E 3 5 R y > < K e y V a l u e O f s t r i n g S a n d b o x E d i t o r . M e a s u r e G r i d S t a t e S c d E 3 5 R y > < K e y > C a l e n d a r < / 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3.xml>��< ? x m l   v e r s i o n = " 1 . 0 "   e n c o d i n g = " U T F - 1 6 " ? > < G e m i n i   x m l n s = " h t t p : / / g e m i n i / p i v o t c u s t o m i z a t i o n / 0 8 6 f e 9 4 6 - f 6 3 2 - 4 2 7 a - 8 b 7 6 - e c 7 9 8 a 0 d 3 b f 9 " > < 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 l o c a t i o n s 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 l o c a t i o n s 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 T r a n s a c t i o n _ L o g 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 T r a n s a c t i o n _ L o g 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K e y > < / a : K e y > < a : V a l u e   i : t y p e = " T a b l e W i d g e t B a s e V i e w S t a t e " / > < / a : K e y V a l u e O f D i a g r a m O b j e c t K e y a n y T y p e z b w N T n L X > < a : K e y V a l u e O f D i a g r a m O b j e c t K e y a n y T y p e z b w N T n L X > < a : K e y > < K e y > C o l u m n s \ T e a m . 1 < / 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 T y p e 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 C o l u m n s \ C o s t   p e r   b o x < / 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 C o l u m n s \ B o x e s 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 C o l u m n s \ P r o d c u t   t y p e 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 C o l u m n s \ C o s t   p e r   b o x 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 T e a m 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 T e a m 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K e y > < / a : K e y > < a : V a l u e   i : t y p e = " T a b l e W i d g e t B a s e V i e w S t a t e " / > < / a : K e y V a l u e O f D i a g r a m O b j e c t K e y a n y T y p e z b w N T n L X > < a : K e y V a l u e O f D i a g r a m O b j e c t K e y a n y T y p e z b w N T n L X > < a : K e y > < K e y > C o l u m n s \ T e a m < / K e y > < / a : K e y > < a : V a l u e   i : t y p e = " T a b l e W i d g e t B a s e V i e w S t a t e " / > < / a : K e y V a l u e O f D i a g r a m O b j e c t K e y a n y T y p e z b w N T n L X > < a : K e y V a l u e O f D i a g r a m O b j e c t K e y a n y T y p e z b w N T n L X > < a : K e y > < K e y > C o l u m n s \ P i c t u r e 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 C o l u m n s \ W e e k   N u m b e r 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1 6 1 b c 0 d c - a 2 6 7 - 4 f 6 e - a b 5 4 - 3 a d 3 3 8 3 d d 6 6 3 " > < C u s t o m C o n t e n t > < ! [ C D A T A [ < ? x m l   v e r s i o n = " 1 . 0 "   e n c o d i n g = " u t f - 1 6 " ? > < S e t t i n g s > < C a l c u l a t e d F i e l d s > < i t e m > < M e a s u r e N a m e > T o t a l   R e v e n u e < / M e a s u r e N a m e > < D i s p l a y N a m e > T o t a l   R e v e n u e < / D i s p l a y N a m e > < V i s i b l e > T r u e < / V i s i b l e > < / i t e m > < i t e m > < M e a s u r e N a m e > T o t a l   B o x e s   S o l d < / M e a s u r e N a m e > < D i s p l a y N a m e > T o t a l   B o x e s   S o l d < / D i s p l a y N a m e > < V i s i b l e > F a l s e < / V i s i b l e > < / i t e m > < i t e m > < M e a s u r e N a m e > A v e r a g e   C o s t   P e r   B o x < / M e a s u r e N a m e > < D i s p l a y N a m e > A v e r a g e   C o s t   P e r   B o x < / D i s p l a y N a m e > < V i s i b l e > F a l s e < / V i s i b l e > < / i t e m > < / C a l c u l a t e d F i e l d s > < S A H o s t H a s h > 0 < / S A H o s t H a s h > < G e m i n i F i e l d L i s t V i s i b l e > T r u e < / G e m i n i F i e l d L i s t V i s i b l e > < / S e t t i n g s > ] ] > < / C u s t o m C o n t e n t > < / G e m i n i > 
</file>

<file path=customXml/item17.xml>��< ? x m l   v e r s i o n = " 1 . 0 "   e n c o d i n g = " U T F - 1 6 " ? > < G e m i n i   x m l n s = " h t t p : / / g e m i n i / p i v o t c u s t o m i z a t i o n / L i n k e d T a b l e U p d a t e M o d e " > < C u s t o m C o n t e n t > < ! [ C D A T A [ T r u e ] ] > < / C u s t o m C o n t e n t > < / G e m i n i > 
</file>

<file path=customXml/item18.xml>��< ? x m l   v e r s i o n = " 1 . 0 "   e n c o d i n g = " u t f - 1 6 " ? > < D a t a M a s h u p   s q m i d = " a 2 4 a 6 8 2 e - 9 a 9 5 - 4 d 5 d - a f 6 2 - 8 4 8 1 3 4 8 d f 7 f e "   x m l n s = " h t t p : / / s c h e m a s . m i c r o s o f t . c o m / D a t a M a s h u p " > A A A A A F Q G A A B Q S w M E F A A C A A g A E 1 V B W 0 l p / I y k A A A A 9 w A A A B I A H A B D b 2 5 m a W c v U G F j a 2 F n Z S 5 4 b W w g o h g A K K A U A A A A A A A A A A A A A A A A A A A A A A A A A A A A h U 8 9 D o I w G L 0 K 6 U 5 b K o M h H 2 V g l c T E x O j Y Q M V G + D C 0 W O 7 m 4 J G 8 g h h F 3 R z e 8 P 6 S 9 + 7 X G 2 R j 2 w Q X 3 V v T Y U o i y k m g s e w q g 3 V K B n c I l y S T s F b l S d U 6 m M J o k 9 G a l B y d O y e M e e + p X 9 C u r 5 n g P G K 7 Y r U p j 7 p V o U H r F J a a f F r V / x a R s H 2 N k Y J G c T y B C 8 q B z S o U B r 8 J M Q 1 + u j 8 i 5 E P j h l 5 L j W G + B z Z T Y O 8 T 8 g F Q S w M E F A A C A A g A E 1 V B 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N V Q V u n 0 8 N 5 T g M A A G M P A A A T A B w A R m 9 y b X V s Y X M v U 2 V j d G l v b j E u b S C i G A A o o B Q A A A A A A A A A A A A A A A A A A A A A A A A A A A D F V 1 1 v 2 j A U f U f i P 1 j p S 5 C y q O m m f V U 8 d G m n d u 0 2 V J j 2 U K r K D S 5 k D T a y n T U I 8 d 9 n x 0 n s f E A D q l Z e Q O c a 3 3 P P u f 5 i K O A h w W C o v r 3 j b q f b Y T N I 0 Q R E J I A S Z K A P I s S 7 H S A + Q x L T A A n k L A l Q 5 P 4 m 9 P G e k E f 7 a x g h 1 y e Y I 8 y Z b f m f x 7 8 Y o m x 8 P h i f k i c c E T h h 4 w U l f 0 Q i 4 J M Z o R x 4 7 i F 4 A 6 7 h E 7 C 9 n p t E L L F 6 D s B x F D m A 0 x j 1 H J W z I H I 3 g v e R T K 5 Y r G 4 u O J r 3 r S J u O Z c h n v S t d J h 1 u 7 4 5 h R z e Z r M c W P 4 M 4 q k o b L R c I E v M k g 5 z R x R i 9 k D o 3 C d R P M c y y O x K S m e 1 s n w S Y 0 6 X l u A m h g C O E r 5 2 w M q 6 R l M x s A S v e 9 1 O i B v T m g I L O S Z x w F 9 d 3 5 z H B n n z c E t 1 A 8 I 4 W C A K 7 k k C Q q y r 5 A Q E M a U I B 8 t n 1 C 8 T k u I P B B L E P N W 4 5 o A P O Z q S B m t 8 g 4 o I + l l 2 V 2 b Z Y F I r 9 q a J I w T n r 2 2 g 5 L D B P B l 6 u W W h E 0 l T h j B C T I r F K v 0 v t V e J K + A g D H h M 0 T 6 L J e U D 0 1 3 q 7 o p M X 1 v y A 0 u O k U L e D W c I c a u m f B 7 P 1 V f D a u q L z p 4 T L g o 8 R 3 A i 2 G k H s k i G 2 7 W M D r j J h p x E 0 T C A E a S s L z n e 9 v b x t o G K N n n Q b P K m P X G g V o 1 K W w 2 K E g p w I n 6 n 4 M l c T i X g C 8 z f v 1 M r V O J f S I J Y H V b E P + T T Q L w 0 4 I / N 8 K d m 2 D v c g H s m v j a M R 3 P y V 6 g k m w K o s Y Z r K p r B d s U B x 2 R u s D U Y m q w 0 E y P 9 d 0 T l f M x Y f O A p 5 D M h s F h x B Y 8 f i A k r v 5 E Q 2 x s o y 1 J L 7 o r i 5 a r V + K L A 8 + U s 5 5 P t 7 F 6 h B / 4 z 5 o h q Y m f J A u J J t i V q I g p O f 6 v M 9 n M 1 6 H T Z N l J s K G 5 J i W t E q O h T M V G D C 2 l I 2 1 A m 5 9 T 6 O p 8 + F T 1 v 6 m o f 5 6 2 r u z X r z 7 o 9 2 b m h G i g t L c h P q U 0 W V Y u p L S Q h Q 3 4 c 5 b H i T J Q e 6 Y O 6 n U / F + D Z e b S m o n N o 4 j 8 u n 8 z b n v D b W 6 S R 7 2 m d c F P a w U h V t X i l a O u n 9 P y u 9 n b y s V 1 S z 0 g z W 7 1 T b L D 3 a x V L v R T y t 3 P d 2 8 D h Q C Z Q i 2 Y 2 + p b t H l n k S C o 2 K t 0 M F N 9 8 p 7 V z V f 2 j j a l M N l a z F a 8 V 8 u W w z 8 W 0 b E 4 0 M L U 3 U 7 F 7 Y z v y 0 h e m Q H Z 4 c j b X L + 0 + R r M 3 r o S H t 8 T 9 Q S w E C L Q A U A A I A C A A T V U F b S W n 8 j K Q A A A D 3 A A A A E g A A A A A A A A A A A A A A A A A A A A A A Q 2 9 u Z m l n L 1 B h Y 2 t h Z 2 U u e G 1 s U E s B A i 0 A F A A C A A g A E 1 V B W w / K 6 a u k A A A A 6 Q A A A B M A A A A A A A A A A A A A A A A A 8 A A A A F t D b 2 5 0 Z W 5 0 X 1 R 5 c G V z X S 5 4 b W x Q S w E C L Q A U A A I A C A A T V U F b p 9 P D e U 4 D A A B j D w A A E w A A A A A A A A A A A A A A A A D h A Q A A R m 9 y b X V s Y X M v U 2 V j d G l v b j E u b V B L B Q Y A A A A A A w A D A M I A A A B 8 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u M Q A A A A A A A E w x 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s b 2 N h d G l v b n M 8 L 0 l 0 Z W 1 Q Y X R o P j w v S X R l b U x v Y 2 F 0 a W 9 u P j x T d G F i b G V F b n R y a W V z P j x F b n R y e S B U e X B l P S J J c 1 B y a X Z h d G U i I F Z h b H V l P S J s M C I g L z 4 8 R W 5 0 c n k g V H l w Z T 0 i U X V l c n l J R C I g V m F s d W U 9 I n M 0 Z T h m Z W E 5 N S 0 5 N m V j L T Q 4 N j k t Y m V h N i 0 4 M G Y z N D V m M T d j O D E 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Q 2 9 1 b n R y e S Z x d W 9 0 O y w m c X V v d D t S Z W d p b 2 4 m c X V v d D t d I i A v P j x F b n R y e S B U e X B l P S J G a W x s Q 2 9 s d W 1 u V H l w Z X M i I F Z h b H V l P S J z Q m d Z P S I g L z 4 8 R W 5 0 c n k g V H l w Z T 0 i R m l s b E x h c 3 R V c G R h d G V k I i B W Y W x 1 Z T 0 i Z D I w M j U t M T A t M D F U M D c 6 N D A 6 M z Y u O D I 4 M T U w M V o i I C 8 + P E V u d H J 5 I F R 5 c G U 9 I k Z p b G x F c n J v c k N v d W 5 0 I i B W Y W x 1 Z T 0 i b D A i I C 8 + P E V u d H J 5 I F R 5 c G U 9 I k Z p b G x F c n J v c k N v Z G U i I F Z h b H V l P S J z V W 5 r b m 9 3 b i I g L z 4 8 R W 5 0 c n k g V H l w Z T 0 i R m l s b E N v d W 5 0 I i B W Y W x 1 Z T 0 i b D Y i I C 8 + P E V u d H J 5 I F R 5 c G U 9 I k F k Z G V k V G 9 E Y X R h T W 9 k Z W w i I F Z h b H V l P S J s M S I g L z 4 8 R W 5 0 c n k g V H l w Z T 0 i U m V s Y X R p b 2 5 z a G l w S W 5 m b 0 N v b n R h a W 5 l c i I g V m F s d W U 9 I n N 7 J n F 1 b 3 Q 7 Y 2 9 s d W 1 u Q 2 9 1 b n Q m c X V v d D s 6 M i w m c X V v d D t r Z X l D b 2 x 1 b W 5 O Y W 1 l c y Z x d W 9 0 O z p b X S w m c X V v d D t x d W V y e V J l b G F 0 a W 9 u c 2 h p c H M m c X V v d D s 6 W 1 0 s J n F 1 b 3 Q 7 Y 2 9 s d W 1 u S W R l b n R p d G l l c y Z x d W 9 0 O z p b J n F 1 b 3 Q 7 U 2 V j d G l v b j E v b G 9 j Y X R p b 2 5 z L 0 N o Y W 5 n Z W Q g V H l w Z S 5 7 Q 2 9 1 b n R y e S w w f S Z x d W 9 0 O y w m c X V v d D t T Z W N 0 a W 9 u M S 9 s b 2 N h d G l v b n M v Q 2 h h b m d l Z C B U e X B l L n t S Z W d p b 2 4 s M X 0 m c X V v d D t d L C Z x d W 9 0 O 0 N v b H V t b k N v d W 5 0 J n F 1 b 3 Q 7 O j I s J n F 1 b 3 Q 7 S 2 V 5 Q 2 9 s d W 1 u T m F t Z X M m c X V v d D s 6 W 1 0 s J n F 1 b 3 Q 7 Q 2 9 s d W 1 u S W R l b n R p d G l l c y Z x d W 9 0 O z p b J n F 1 b 3 Q 7 U 2 V j d G l v b j E v b G 9 j Y X R p b 2 5 z L 0 N o Y W 5 n Z W Q g V H l w Z S 5 7 Q 2 9 1 b n R y e S w w f S Z x d W 9 0 O y w m c X V v d D t T Z W N 0 a W 9 u M S 9 s b 2 N h d G l v b n M v Q 2 h h b m d l Z C B U e X B l L n t S Z W d p b 2 4 s M X 0 m c X V v d D t d L C Z x d W 9 0 O 1 J l b G F 0 a W 9 u c 2 h p c E l u Z m 8 m c X V v d D s 6 W 1 1 9 I i A v P j w v U 3 R h Y m x l R W 5 0 c m l l c z 4 8 L 0 l 0 Z W 0 + P E l 0 Z W 0 + P E l 0 Z W 1 M b 2 N h d G l v b j 4 8 S X R l b V R 5 c G U + R m 9 y b X V s Y T w v S X R l b V R 5 c G U + P E l 0 Z W 1 Q Y X R o P l N l Y 3 R p b 2 4 x L 2 x v Y 2 F 0 a W 9 u c y 9 T b 3 V y Y 2 U 8 L 0 l 0 Z W 1 Q Y X R o P j w v S X R l b U x v Y 2 F 0 a W 9 u P j x T d G F i b G V F b n R y a W V z I C 8 + P C 9 J d G V t P j x J d G V t P j x J d G V t T G 9 j Y X R p b 2 4 + P E l 0 Z W 1 U e X B l P k Z v c m 1 1 b G E 8 L 0 l 0 Z W 1 U e X B l P j x J d G V t U G F 0 a D 5 T Z W N 0 a W 9 u M S 9 s b 2 N h d G l v b n M v b G 9 j Y X R p b 2 5 z X 1 R h Y m x l P C 9 J d G V t U G F 0 a D 4 8 L 0 l 0 Z W 1 M b 2 N h d G l v b j 4 8 U 3 R h Y m x l R W 5 0 c m l l c y A v P j w v S X R l b T 4 8 S X R l b T 4 8 S X R l b U x v Y 2 F 0 a W 9 u P j x J d G V t V H l w Z T 5 G b 3 J t d W x h P C 9 J d G V t V H l w Z T 4 8 S X R l b V B h d G g + U 2 V j d G l v b j E v b G 9 j Y X R p b 2 5 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2 M m R i O T B j N C 0 5 N T c 3 L T Q 0 Y z k t O G Y 2 O S 0 z M z N k Z T c 1 O G R l Y z E 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Q c m 9 k Y 3 V 0 I H R 5 c G U m c X V v d D s s J n F 1 b 3 Q 7 Q 2 F 0 Z W d v c n k m c X V v d D s s J n F 1 b 3 Q 7 Q 2 9 z d C B w Z X I g Y m 9 4 J n F 1 b 3 Q 7 X S I g L z 4 8 R W 5 0 c n k g V H l w Z T 0 i R m l s b E N v b H V t b l R 5 c G V z I i B W Y W x 1 Z T 0 i c 0 J n W V I i I C 8 + P E V u d H J 5 I F R 5 c G U 9 I k Z p b G x M Y X N 0 V X B k Y X R l Z C I g V m F s d W U 9 I m Q y M D I 1 L T E w L T A x V D A 3 O j Q w O j M 2 L j g 0 M z c 5 M D R a I i A v P j x F b n R y e S B U e X B l P S J G a W x s R X J y b 3 J D b 3 V u d C I g V m F s d W U 9 I m w w I i A v P j x F b n R y e S B U e X B l P S J G a W x s R X J y b 3 J D b 2 R l I i B W Y W x 1 Z T 0 i c 1 V u a 2 5 v d 2 4 i I C 8 + P E V u d H J 5 I F R 5 c G U 9 I k Z p b G x D b 3 V u d C I g V m F s d W U 9 I m w y M i I g L z 4 8 R W 5 0 c n k g V H l w Z T 0 i Q W R k Z W R U b 0 R h d G F N b 2 R l b C I g V m F s d W U 9 I m w x I i A v P j x F b n R y e S B U e X B l P S J Q a X Z v d E 9 i a m V j d E 5 h b W U i I F Z h b H V l P S J z U G l 2 b 3 Q h Q X Z l c m F n Z S B j b 3 N 0 I H B l c i B i b 3 g i I C 8 + P E V u d H J 5 I F R 5 c G U 9 I l J l b G F 0 a W 9 u c 2 h p c E l u Z m 9 D b 2 5 0 Y W l u Z X I i I F Z h b H V l P S J z e y Z x d W 9 0 O 2 N v b H V t b k N v d W 5 0 J n F 1 b 3 Q 7 O j M s J n F 1 b 3 Q 7 a 2 V 5 Q 2 9 s d W 1 u T m F t Z X M m c X V v d D s 6 W 1 0 s J n F 1 b 3 Q 7 c X V l c n l S Z W x h d G l v b n N o a X B z J n F 1 b 3 Q 7 O l t d L C Z x d W 9 0 O 2 N v b H V t b k l k Z W 5 0 a X R p Z X M m c X V v d D s 6 W y Z x d W 9 0 O 1 N l Y 3 R p b 2 4 x L 3 B y b 2 R 1 Y 3 R z L 0 N o Y W 5 n Z W Q g Y 2 9 z d C B w Z X I g Y m 9 4 I G l u I H B y b 2 R 1 Y 3 R z I H R v I G N 1 c n J l b m N 5 L n t Q c m 9 k Y 3 V 0 I H R 5 c G U s M H 0 m c X V v d D s s J n F 1 b 3 Q 7 U 2 V j d G l v b j E v c H J v Z H V j d H M v Q 2 h h b m d l Z C B j b 3 N 0 I H B l c i B i b 3 g g a W 4 g c H J v Z H V j d H M g d G 8 g Y 3 V y c m V u Y 3 k u e 0 N h d G V n b 3 J 5 L D F 9 J n F 1 b 3 Q 7 L C Z x d W 9 0 O 1 N l Y 3 R p b 2 4 x L 3 B y b 2 R 1 Y 3 R z L 0 N o Y W 5 n Z W Q g Y 2 9 z d C B w Z X I g Y m 9 4 I G l u I H B y b 2 R 1 Y 3 R z I H R v I G N 1 c n J l b m N 5 L n t D b 3 N 0 I H B l c i B i b 3 g s M n 0 m c X V v d D t d L C Z x d W 9 0 O 0 N v b H V t b k N v d W 5 0 J n F 1 b 3 Q 7 O j M s J n F 1 b 3 Q 7 S 2 V 5 Q 2 9 s d W 1 u T m F t Z X M m c X V v d D s 6 W 1 0 s J n F 1 b 3 Q 7 Q 2 9 s d W 1 u S W R l b n R p d G l l c y Z x d W 9 0 O z p b J n F 1 b 3 Q 7 U 2 V j d G l v b j E v c H J v Z H V j d H M v Q 2 h h b m d l Z C B j b 3 N 0 I H B l c i B i b 3 g g a W 4 g c H J v Z H V j d H M g d G 8 g Y 3 V y c m V u Y 3 k u e 1 B y b 2 R j d X Q g d H l w Z S w w f S Z x d W 9 0 O y w m c X V v d D t T Z W N 0 a W 9 u M S 9 w c m 9 k d W N 0 c y 9 D a G F u Z 2 V k I G N v c 3 Q g c G V y I G J v e C B p b i B w c m 9 k d W N 0 c y B 0 b y B j d X J y Z W 5 j e S 5 7 Q 2 F 0 Z W d v c n k s M X 0 m c X V v d D s s J n F 1 b 3 Q 7 U 2 V j d G l v b j E v c H J v Z H V j d H M v Q 2 h h b m d l Z C B j b 3 N 0 I H B l c i B i b 3 g g a W 4 g c H J v Z H V j d H M g d G 8 g Y 3 V y c m V u Y 3 k u e 0 N v c 3 Q g c G V y I G J v e C w y 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c H J v Z H V j d H N f V G F i b G U 8 L 0 l 0 Z W 1 Q Y X R o P j w v S X R l b U x v Y 2 F 0 a W 9 u P j x T d G F i b G V F b n R y a W V z I C 8 + P C 9 J d G V t P j x J d G V t P j x J d G V t T G 9 j Y X R p b 2 4 + P E l 0 Z W 1 U e X B l P k Z v c m 1 1 b G E 8 L 0 l 0 Z W 1 U e X B l P j x J d G V t U G F 0 a D 5 T Z W N 0 a W 9 u M S 9 U Z W F t P C 9 J d G V t U G F 0 a D 4 8 L 0 l 0 Z W 1 M b 2 N h d G l v b j 4 8 U 3 R h Y m x l R W 5 0 c m l l c z 4 8 R W 5 0 c n k g V H l w Z T 0 i S X N Q c m l 2 Y X R l I i B W Y W x 1 Z T 0 i b D A i I C 8 + P E V u d H J 5 I F R 5 c G U 9 I l F 1 Z X J 5 S U Q i I F Z h b H V l P S J z Y T R j N D J h Y z E t M j k y M y 0 0 Y W M 4 L W J j O G U t Y W M z N G Y w Z G E 2 Y T g z 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1 N h b G V z I H B l c n N v b i Z x d W 9 0 O y w m c X V v d D t U Z W F t J n F 1 b 3 Q 7 L C Z x d W 9 0 O 1 B p Y 3 R 1 c m U m c X V v d D t d I i A v P j x F b n R y e S B U e X B l P S J G a W x s Q 2 9 s d W 1 u V H l w Z X M i I F Z h b H V l P S J z Q m d Z R y I g L z 4 8 R W 5 0 c n k g V H l w Z T 0 i R m l s b E x h c 3 R V c G R h d G V k I i B W Y W x 1 Z T 0 i Z D I w M j U t M T A t M D F U M D c 6 N D A 6 M z Y u O D Q z N z k w N F o i I C 8 + P E V u d H J 5 I F R 5 c G U 9 I k Z p b G x F c n J v c k N v d W 5 0 I i B W Y W x 1 Z T 0 i b D A i I C 8 + P E V u d H J 5 I F R 5 c G U 9 I k Z p b G x F c n J v c k N v Z G U i I F Z h b H V l P S J z V W 5 r b m 9 3 b i I g L z 4 8 R W 5 0 c n k g V H l w Z T 0 i R m l s b E N v d W 5 0 I i B W Y W x 1 Z T 0 i b D I 1 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1 R l Y W 0 v Q 2 h h b m d l Z C B U e X B l L n t T Y W x l c y B w Z X J z b 2 4 s M H 0 m c X V v d D s s J n F 1 b 3 Q 7 U 2 V j d G l v b j E v V G V h b S 9 D a G F u Z 2 V k I F R 5 c G U u e 1 R l Y W 0 s M X 0 m c X V v d D s s J n F 1 b 3 Q 7 U 2 V j d G l v b j E v V G V h b S 9 D a G F u Z 2 V k I F R 5 c G U u e 1 B p Y 3 R 1 c m U s M n 0 m c X V v d D t d L C Z x d W 9 0 O 0 N v b H V t b k N v d W 5 0 J n F 1 b 3 Q 7 O j M s J n F 1 b 3 Q 7 S 2 V 5 Q 2 9 s d W 1 u T m F t Z X M m c X V v d D s 6 W 1 0 s J n F 1 b 3 Q 7 Q 2 9 s d W 1 u S W R l b n R p d G l l c y Z x d W 9 0 O z p b J n F 1 b 3 Q 7 U 2 V j d G l v b j E v V G V h b S 9 D a G F u Z 2 V k I F R 5 c G U u e 1 N h b G V z I H B l c n N v b i w w f S Z x d W 9 0 O y w m c X V v d D t T Z W N 0 a W 9 u M S 9 U Z W F t L 0 N o Y W 5 n Z W Q g V H l w Z S 5 7 V G V h b S w x f S Z x d W 9 0 O y w m c X V v d D t T Z W N 0 a W 9 u M S 9 U Z W F t L 0 N o Y W 5 n Z W Q g V H l w Z S 5 7 U G l j d H V y Z S w y f S Z x d W 9 0 O 1 0 s J n F 1 b 3 Q 7 U m V s Y X R p b 2 5 z a G l w S W 5 m b y Z x d W 9 0 O z p b X X 0 i I C 8 + P C 9 T d G F i b G V F b n R y a W V z P j w v S X R l b T 4 8 S X R l b T 4 8 S X R l b U x v Y 2 F 0 a W 9 u P j x J d G V t V H l w Z T 5 G b 3 J t d W x h P C 9 J d G V t V H l w Z T 4 8 S X R l b V B h d G g + U 2 V j d G l v b j E v V G V h b S 9 T b 3 V y Y 2 U 8 L 0 l 0 Z W 1 Q Y X R o P j w v S X R l b U x v Y 2 F 0 a W 9 u P j x T d G F i b G V F b n R y a W V z I C 8 + P C 9 J d G V t P j x J d G V t P j x J d G V t T G 9 j Y X R p b 2 4 + P E l 0 Z W 1 U e X B l P k Z v c m 1 1 b G E 8 L 0 l 0 Z W 1 U e X B l P j x J d G V t U G F 0 a D 5 T Z W N 0 a W 9 u M S 9 U Z W F t L 1 R l Y W 1 f V G F i b G U 8 L 0 l 0 Z W 1 Q Y X R o P j w v S X R l b U x v Y 2 F 0 a W 9 u P j x T d G F i b G V F b n R y a W V z I C 8 + P C 9 J d G V t P j x J d G V t P j x J d G V t T G 9 j Y X R p b 2 4 + P E l 0 Z W 1 U e X B l P k Z v c m 1 1 b G E 8 L 0 l 0 Z W 1 U e X B l P j x J d G V t U G F 0 a D 5 T Z W N 0 a W 9 u M S 9 U Z W F t L 0 N o Y W 5 n Z W Q l M j B U e X B l P C 9 J d G V t U G F 0 a D 4 8 L 0 l 0 Z W 1 M b 2 N h d G l v b j 4 8 U 3 R h Y m x l R W 5 0 c m l l c y A v P j w v S X R l b T 4 8 S X R l b T 4 8 S X R l b U x v Y 2 F 0 a W 9 u P j x J d G V t V H l w Z T 5 G b 3 J t d W x h P C 9 J d G V t V H l w Z T 4 8 S X R l b V B h d G g + U 2 V j d G l v b j E v c H J v Z H V j d H M v Q 2 h h b m d l Z C U y M G N v c 3 Q l M j B w Z X I l M j B i b 3 g l M j B p b i U y M H B y b 2 R 1 Y 3 R z J T I w d G 8 l M j B j d X J y Z W 5 j e T w v S X R l b V B h d G g + P C 9 J d G V t T G 9 j Y X R p b 2 4 + P F N 0 Y W J s Z U V u d H J p Z X M g L z 4 8 L 0 l 0 Z W 0 + P E l 0 Z W 0 + P E l 0 Z W 1 M b 2 N h d G l v b j 4 8 S X R l b V R 5 c G U + R m 9 y b X V s Y T w v S X R l b V R 5 c G U + P E l 0 Z W 1 Q Y X R o P l N l Y 3 R p b 2 4 x L 1 R y Y W 5 z Y W N 0 a W 9 u X 0 x v Z z w v S X R l b V B h d G g + P C 9 J d G V t T G 9 j Y X R p b 2 4 + P F N 0 Y W J s Z U V u d H J p Z X M + P E V u d H J 5 I F R 5 c G U 9 I k l z U H J p d m F 0 Z S I g V m F s d W U 9 I m w w I i A v P j x F b n R y e S B U e X B l P S J R d W V y e U l E I i B W Y W x 1 Z T 0 i c z E y N j Q 2 O T k x L T R l Y z k t N D M y N i 0 5 N 2 F j L T F j Y j c 1 Y T k y O G J i M 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1 N h b G V z I F B l c n N v b i Z x d W 9 0 O y w m c X V v d D t U Z W F t L j E m c X V v d D s s J n F 1 b 3 Q 7 Q 2 9 1 b n R y e S Z x d W 9 0 O y w m c X V v d D t S Z W d p b 2 4 m c X V v d D s s J n F 1 b 3 Q 7 U H J v Z H V j d C B U e X B l J n F 1 b 3 Q 7 L C Z x d W 9 0 O 0 N h d G V n b 3 J 5 J n F 1 b 3 Q 7 L C Z x d W 9 0 O 0 N v c 3 Q g c G V y I G J v e C Z x d W 9 0 O y w m c X V v d D t E Y X R l J n F 1 b 3 Q 7 L C Z x d W 9 0 O 0 F t b 3 V u d C Z x d W 9 0 O y w m c X V v d D t C b 3 h l c y Z x d W 9 0 O 1 0 i I C 8 + P E V u d H J 5 I F R 5 c G U 9 I k Z p b G x D b 2 x 1 b W 5 U e X B l c y I g V m F s d W U 9 I n N C Z 1 l H Q m d Z R 0 V R a 1 J B d z 0 9 I i A v P j x F b n R y e S B U e X B l P S J G a W x s T G F z d F V w Z G F 0 Z W Q i I F Z h b H V l P S J k M j A y N S 0 x M C 0 w M V Q w N z o 0 M D o z N i 4 4 N D M 3 O T A 0 W i I g L z 4 8 R W 5 0 c n k g V H l w Z T 0 i R m l s b E V y c m 9 y Q 2 9 1 b n Q i I F Z h b H V l P S J s M C I g L z 4 8 R W 5 0 c n k g V H l w Z T 0 i R m l s b E V y c m 9 y Q 2 9 k Z S I g V m F s d W U 9 I n N V b m t u b 3 d u I i A v P j x F b n R y e S B U e X B l P S J G a W x s Q 2 9 1 b n Q i I F Z h b H V l P S J s O T Q 0 O S I g L z 4 8 R W 5 0 c n k g V H l w Z T 0 i Q W R k Z W R U b 0 R h d G F N b 2 R l b C I g V m F s d W U 9 I m w x I i A v P j x F b n R y e S B U e X B l P S J Q a X Z v d E 9 i a m V j d E 5 h b W U i I F Z h b H V l P S J z U G l 2 b 3 Q h V G 9 0 Y W w g U m V 2 Z W 5 1 Z S I g L z 4 8 R W 5 0 c n k g V H l w Z T 0 i U m V s Y X R p b 2 5 z a G l w S W 5 m b 0 N v b n R h a W 5 l c i I g V m F s d W U 9 I n N 7 J n F 1 b 3 Q 7 Y 2 9 s d W 1 u Q 2 9 1 b n Q m c X V v d D s 6 M T A s J n F 1 b 3 Q 7 a 2 V 5 Q 2 9 s d W 1 u T m F t Z X M m c X V v d D s 6 W 1 0 s J n F 1 b 3 Q 7 c X V l c n l S Z W x h d G l v b n N o a X B z J n F 1 b 3 Q 7 O l t d L C Z x d W 9 0 O 2 N v b H V t b k l k Z W 5 0 a X R p Z X M m c X V v d D s 6 W y Z x d W 9 0 O 1 N l Y 3 R p b 2 4 x L 1 R y Y W 5 z Y W N 0 a W 9 u X 0 x v Z y 9 D a G F u Z 2 V k I F R 5 c G U u e 1 N h b G V z I F B l c n N v b i w w f S Z x d W 9 0 O y w m c X V v d D t T Z W N 0 a W 9 u M S 9 U Z W F t L 0 N o Y W 5 n Z W Q g V H l w Z S 5 7 V G V h b S w x f S Z x d W 9 0 O y w m c X V v d D t T Z W N 0 a W 9 u M S 9 U c m F u c 2 F j d G l v b l 9 M b 2 c v Q 2 h h b m d l Z C B U e X B l L n t D b 3 V u d H J 5 L D F 9 J n F 1 b 3 Q 7 L C Z x d W 9 0 O 1 N l Y 3 R p b 2 4 x L 2 x v Y 2 F 0 a W 9 u c y 9 D a G F u Z 2 V k I F R 5 c G U u e 1 J l Z 2 l v b i w x f S Z x d W 9 0 O y w m c X V v d D t T Z W N 0 a W 9 u M S 9 U c m F u c 2 F j d G l v b l 9 M b 2 c v Q 2 h h b m d l Z C B U e X B l L n t Q c m 9 k d W N 0 I F R 5 c G U s M n 0 m c X V v d D s s J n F 1 b 3 Q 7 U 2 V j d G l v b j E v c H J v Z H V j d H M v Q 2 h h b m d l Z C B j b 3 N 0 I H B l c i B i b 3 g g a W 4 g c H J v Z H V j d H M g d G 8 g Y 3 V y c m V u Y 3 k u e 0 N h d G V n b 3 J 5 L D F 9 J n F 1 b 3 Q 7 L C Z x d W 9 0 O 1 N l Y 3 R p b 2 4 x L 3 B y b 2 R 1 Y 3 R z L 0 N o Y W 5 n Z W Q g Y 2 9 z d C B w Z X I g Y m 9 4 I G l u I H B y b 2 R 1 Y 3 R z I H R v I G N 1 c n J l b m N 5 L n t D b 3 N 0 I H B l c i B i b 3 g s M n 0 m c X V v d D s s J n F 1 b 3 Q 7 U 2 V j d G l v b j E v V H J h b n N h Y 3 R p b 2 5 f T G 9 n L 0 N o Y W 5 n Z W Q g V H l w Z S 5 7 R G F 0 Z S w z f S Z x d W 9 0 O y w m c X V v d D t T Z W N 0 a W 9 u M S 9 U c m F u c 2 F j d G l v b l 9 M b 2 c v Q 2 h h b m d l Z C B h b W 9 1 b n Q g d G 8 g Y 3 V y c m V u Y 3 k u e 0 F t b 3 V u d C w 4 f S Z x d W 9 0 O y w m c X V v d D t T Z W N 0 a W 9 u M S 9 U c m F u c 2 F j d G l v b l 9 M b 2 c v Q 2 h h b m d l Z C B U e X B l L n t C b 3 h l c y w 1 f S Z x d W 9 0 O 1 0 s J n F 1 b 3 Q 7 Q 2 9 s d W 1 u Q 2 9 1 b n Q m c X V v d D s 6 M T A s J n F 1 b 3 Q 7 S 2 V 5 Q 2 9 s d W 1 u T m F t Z X M m c X V v d D s 6 W 1 0 s J n F 1 b 3 Q 7 Q 2 9 s d W 1 u S W R l b n R p d G l l c y Z x d W 9 0 O z p b J n F 1 b 3 Q 7 U 2 V j d G l v b j E v V H J h b n N h Y 3 R p b 2 5 f T G 9 n L 0 N o Y W 5 n Z W Q g V H l w Z S 5 7 U 2 F s Z X M g U G V y c 2 9 u L D B 9 J n F 1 b 3 Q 7 L C Z x d W 9 0 O 1 N l Y 3 R p b 2 4 x L 1 R l Y W 0 v Q 2 h h b m d l Z C B U e X B l L n t U Z W F t L D F 9 J n F 1 b 3 Q 7 L C Z x d W 9 0 O 1 N l Y 3 R p b 2 4 x L 1 R y Y W 5 z Y W N 0 a W 9 u X 0 x v Z y 9 D a G F u Z 2 V k I F R 5 c G U u e 0 N v d W 5 0 c n k s M X 0 m c X V v d D s s J n F 1 b 3 Q 7 U 2 V j d G l v b j E v b G 9 j Y X R p b 2 5 z L 0 N o Y W 5 n Z W Q g V H l w Z S 5 7 U m V n a W 9 u L D F 9 J n F 1 b 3 Q 7 L C Z x d W 9 0 O 1 N l Y 3 R p b 2 4 x L 1 R y Y W 5 z Y W N 0 a W 9 u X 0 x v Z y 9 D a G F u Z 2 V k I F R 5 c G U u e 1 B y b 2 R 1 Y 3 Q g V H l w Z S w y f S Z x d W 9 0 O y w m c X V v d D t T Z W N 0 a W 9 u M S 9 w c m 9 k d W N 0 c y 9 D a G F u Z 2 V k I G N v c 3 Q g c G V y I G J v e C B p b i B w c m 9 k d W N 0 c y B 0 b y B j d X J y Z W 5 j e S 5 7 Q 2 F 0 Z W d v c n k s M X 0 m c X V v d D s s J n F 1 b 3 Q 7 U 2 V j d G l v b j E v c H J v Z H V j d H M v Q 2 h h b m d l Z C B j b 3 N 0 I H B l c i B i b 3 g g a W 4 g c H J v Z H V j d H M g d G 8 g Y 3 V y c m V u Y 3 k u e 0 N v c 3 Q g c G V y I G J v e C w y f S Z x d W 9 0 O y w m c X V v d D t T Z W N 0 a W 9 u M S 9 U c m F u c 2 F j d G l v b l 9 M b 2 c v Q 2 h h b m d l Z C B U e X B l L n t E Y X R l L D N 9 J n F 1 b 3 Q 7 L C Z x d W 9 0 O 1 N l Y 3 R p b 2 4 x L 1 R y Y W 5 z Y W N 0 a W 9 u X 0 x v Z y 9 D a G F u Z 2 V k I G F t b 3 V u d C B 0 b y B j d X J y Z W 5 j e S 5 7 Q W 1 v d W 5 0 L D h 9 J n F 1 b 3 Q 7 L C Z x d W 9 0 O 1 N l Y 3 R p b 2 4 x L 1 R y Y W 5 z Y W N 0 a W 9 u X 0 x v Z y 9 D a G F u Z 2 V k I F R 5 c G U u e 0 J v e G V z L D V 9 J n F 1 b 3 Q 7 X S w m c X V v d D t S Z W x h d G l v b n N o a X B J b m Z v J n F 1 b 3 Q 7 O l t d f S I g L z 4 8 L 1 N 0 Y W J s Z U V u d H J p Z X M + P C 9 J d G V t P j x J d G V t P j x J d G V t T G 9 j Y X R p b 2 4 + P E l 0 Z W 1 U e X B l P k Z v c m 1 1 b G E 8 L 0 l 0 Z W 1 U e X B l P j x J d G V t U G F 0 a D 5 T Z W N 0 a W 9 u M S 9 U c m F u c 2 F j d G l v b l 9 M b 2 c v U 2 9 1 c m N l P C 9 J d G V t U G F 0 a D 4 8 L 0 l 0 Z W 1 M b 2 N h d G l v b j 4 8 U 3 R h Y m x l R W 5 0 c m l l c y A v P j w v S X R l b T 4 8 S X R l b T 4 8 S X R l b U x v Y 2 F 0 a W 9 u P j x J d G V t V H l w Z T 5 G b 3 J t d W x h P C 9 J d G V t V H l w Z T 4 8 S X R l b V B h d G g + U 2 V j d G l v b j E v V H J h b n N h Y 3 R p b 2 5 f T G 9 n L 1 J h d y U y M E R h d G F f U 2 h l Z X Q 8 L 0 l 0 Z W 1 Q Y X R o P j w v S X R l b U x v Y 2 F 0 a W 9 u P j x T d G F i b G V F b n R y a W V z I C 8 + P C 9 J d G V t P j x J d G V t P j x J d G V t T G 9 j Y X R p b 2 4 + P E l 0 Z W 1 U e X B l P k Z v c m 1 1 b G E 8 L 0 l 0 Z W 1 U e X B l P j x J d G V t U G F 0 a D 5 T Z W N 0 a W 9 u M S 9 U c m F u c 2 F j d G l v b l 9 M b 2 c v U H J v b W 9 0 Z W Q l M j B I Z W F k Z X J z P C 9 J d G V t U G F 0 a D 4 8 L 0 l 0 Z W 1 M b 2 N h d G l v b j 4 8 U 3 R h Y m x l R W 5 0 c m l l c y A v P j w v S X R l b T 4 8 S X R l b T 4 8 S X R l b U x v Y 2 F 0 a W 9 u P j x J d G V t V H l w Z T 5 G b 3 J t d W x h P C 9 J d G V t V H l w Z T 4 8 S X R l b V B h d G g + U 2 V j d G l v b j E v V H J h b n N h Y 3 R p b 2 5 f T G 9 n L 0 N o Y W 5 n Z W Q l M j B U e X B l P C 9 J d G V t U G F 0 a D 4 8 L 0 l 0 Z W 1 M b 2 N h d G l v b j 4 8 U 3 R h Y m x l R W 5 0 c m l l c y A v P j w v S X R l b T 4 8 S X R l b T 4 8 S X R l b U x v Y 2 F 0 a W 9 u P j x J d G V t V H l w Z T 5 G b 3 J t d W x h P C 9 J d G V t V H l w Z T 4 8 S X R l b V B h d G g + U 2 V j d G l v b j E v V H J h b n N h Y 3 R p b 2 5 f T G 9 n L 1 J l b W 9 2 Z W Q l M j B u d W x s J T I w Q 2 9 s d W 1 u c z w v S X R l b V B h d G g + P C 9 J d G V t T G 9 j Y X R p b 2 4 + P F N 0 Y W J s Z U V u d H J p Z X M g L z 4 8 L 0 l 0 Z W 0 + P E l 0 Z W 0 + P E l 0 Z W 1 M b 2 N h d G l v b j 4 8 S X R l b V R 5 c G U + R m 9 y b X V s Y T w v S X R l b V R 5 c G U + P E l 0 Z W 1 Q Y X R o P l N l Y 3 R p b 2 4 x L 1 R y Y W 5 z Y W N 0 a W 9 u X 0 x v Z y 9 N Z X J n Z W Q l M j B z Y W x l c y U y M H B l c n N v b i U y M H d p d G g l M j B 0 Z W F t P C 9 J d G V t U G F 0 a D 4 8 L 0 l 0 Z W 1 M b 2 N h d G l v b j 4 8 U 3 R h Y m x l R W 5 0 c m l l c y A v P j w v S X R l b T 4 8 S X R l b T 4 8 S X R l b U x v Y 2 F 0 a W 9 u P j x J d G V t V H l w Z T 5 G b 3 J t d W x h P C 9 J d G V t V H l w Z T 4 8 S X R l b V B h d G g + U 2 V j d G l v b j E v V H J h b n N h Y 3 R p b 2 5 f T G 9 n L 0 V 4 c G F u Z G V k J T I w V G V h b T w v S X R l b V B h d G g + P C 9 J d G V t T G 9 j Y X R p b 2 4 + P F N 0 Y W J s Z U V u d H J p Z X M g L z 4 8 L 0 l 0 Z W 0 + P E l 0 Z W 0 + P E l 0 Z W 1 M b 2 N h d G l v b j 4 8 S X R l b V R 5 c G U + R m 9 y b X V s Y T w v S X R l b V R 5 c G U + P E l 0 Z W 1 Q Y X R o P l N l Y 3 R p b 2 4 x L 1 R y Y W 5 z Y W N 0 a W 9 u X 0 x v Z y 9 S Z W 9 y Z G V y Z W Q l M j B D b 2 x 1 b W 5 z P C 9 J d G V t U G F 0 a D 4 8 L 0 l 0 Z W 1 M b 2 N h d G l v b j 4 8 U 3 R h Y m x l R W 5 0 c m l l c y A v P j w v S X R l b T 4 8 S X R l b T 4 8 S X R l b U x v Y 2 F 0 a W 9 u P j x J d G V t V H l w Z T 5 G b 3 J t d W x h P C 9 J d G V t V H l w Z T 4 8 S X R l b V B h d G g + U 2 V j d G l v b j E v V H J h b n N h Y 3 R p b 2 5 f T G 9 n L 0 1 l c m d l Z C U y M H B y b 2 R 1 Y 3 Q l M j B 0 e X B l J T I w d 2 l 0 a C U y M G N h d G V n b 3 J 5 P C 9 J d G V t U G F 0 a D 4 8 L 0 l 0 Z W 1 M b 2 N h d G l v b j 4 8 U 3 R h Y m x l R W 5 0 c m l l c y A v P j w v S X R l b T 4 8 S X R l b T 4 8 S X R l b U x v Y 2 F 0 a W 9 u P j x J d G V t V H l w Z T 5 G b 3 J t d W x h P C 9 J d G V t V H l w Z T 4 8 S X R l b V B h d G g + U 2 V j d G l v b j E v V H J h b n N h Y 3 R p b 2 5 f T G 9 n L 0 V 4 c G F u Z G V k J T I w c H J v Z H V j d H M 8 L 0 l 0 Z W 1 Q Y X R o P j w v S X R l b U x v Y 2 F 0 a W 9 u P j x T d G F i b G V F b n R y a W V z I C 8 + P C 9 J d G V t P j x J d G V t P j x J d G V t T G 9 j Y X R p b 2 4 + P E l 0 Z W 1 U e X B l P k Z v c m 1 1 b G E 8 L 0 l 0 Z W 1 U e X B l P j x J d G V t U G F 0 a D 5 T Z W N 0 a W 9 u M S 9 U c m F u c 2 F j d G l v b l 9 M b 2 c v U m V v c m R l c m V k J T I w Q 2 9 s d W 1 u c z E 8 L 0 l 0 Z W 1 Q Y X R o P j w v S X R l b U x v Y 2 F 0 a W 9 u P j x T d G F i b G V F b n R y a W V z I C 8 + P C 9 J d G V t P j x J d G V t P j x J d G V t T G 9 j Y X R p b 2 4 + P E l 0 Z W 1 U e X B l P k Z v c m 1 1 b G E 8 L 0 l 0 Z W 1 U e X B l P j x J d G V t U G F 0 a D 5 T Z W N 0 a W 9 u M S 9 U c m F u c 2 F j d G l v b l 9 M b 2 c v T W V y Z 2 V k J T I w c H J v Z H V j d C U y M H d p d G g l M j B j b 3 N 0 J T I w c G V y J T I w Y m 9 4 P C 9 J d G V t U G F 0 a D 4 8 L 0 l 0 Z W 1 M b 2 N h d G l v b j 4 8 U 3 R h Y m x l R W 5 0 c m l l c y A v P j w v S X R l b T 4 8 S X R l b T 4 8 S X R l b U x v Y 2 F 0 a W 9 u P j x J d G V t V H l w Z T 5 G b 3 J t d W x h P C 9 J d G V t V H l w Z T 4 8 S X R l b V B h d G g + U 2 V j d G l v b j E v V H J h b n N h Y 3 R p b 2 5 f T G 9 n L 0 V 4 c G F u Z G V k J T I w c H J v Z H V j d H M x P C 9 J d G V t U G F 0 a D 4 8 L 0 l 0 Z W 1 M b 2 N h d G l v b j 4 8 U 3 R h Y m x l R W 5 0 c m l l c y A v P j w v S X R l b T 4 8 S X R l b T 4 8 S X R l b U x v Y 2 F 0 a W 9 u P j x J d G V t V H l w Z T 5 G b 3 J t d W x h P C 9 J d G V t V H l w Z T 4 8 S X R l b V B h d G g + U 2 V j d G l v b j E v V H J h b n N h Y 3 R p b 2 5 f T G 9 n L 1 J l b 3 J k Z X J l Z C U y M E N v b H V t b n M y P C 9 J d G V t U G F 0 a D 4 8 L 0 l 0 Z W 1 M b 2 N h d G l v b j 4 8 U 3 R h Y m x l R W 5 0 c m l l c y A v P j w v S X R l b T 4 8 S X R l b T 4 8 S X R l b U x v Y 2 F 0 a W 9 u P j x J d G V t V H l w Z T 5 G b 3 J t d W x h P C 9 J d G V t V H l w Z T 4 8 S X R l b V B h d G g + U 2 V j d G l v b j E v V H J h b n N h Y 3 R p b 2 5 f T G 9 n L 0 1 l c m d l Z C U y M G N v d W 5 0 c n k l M j B 3 a X R o J T I w U m V n a W 9 u P C 9 J d G V t U G F 0 a D 4 8 L 0 l 0 Z W 1 M b 2 N h d G l v b j 4 8 U 3 R h Y m x l R W 5 0 c m l l c y A v P j w v S X R l b T 4 8 S X R l b T 4 8 S X R l b U x v Y 2 F 0 a W 9 u P j x J d G V t V H l w Z T 5 G b 3 J t d W x h P C 9 J d G V t V H l w Z T 4 8 S X R l b V B h d G g + U 2 V j d G l v b j E v V H J h b n N h Y 3 R p b 2 5 f T G 9 n L 0 V 4 c G F u Z G V k J T I w b G 9 j Y X R p b 2 5 z P C 9 J d G V t U G F 0 a D 4 8 L 0 l 0 Z W 1 M b 2 N h d G l v b j 4 8 U 3 R h Y m x l R W 5 0 c m l l c y A v P j w v S X R l b T 4 8 S X R l b T 4 8 S X R l b U x v Y 2 F 0 a W 9 u P j x J d G V t V H l w Z T 5 G b 3 J t d W x h P C 9 J d G V t V H l w Z T 4 8 S X R l b V B h d G g + U 2 V j d G l v b j E v V H J h b n N h Y 3 R p b 2 5 f T G 9 n L 1 J l b 3 J k Z X J l Z C U y M E N v b H V t b n M z P C 9 J d G V t U G F 0 a D 4 8 L 0 l 0 Z W 1 M b 2 N h d G l v b j 4 8 U 3 R h Y m x l R W 5 0 c m l l c y A v P j w v S X R l b T 4 8 S X R l b T 4 8 S X R l b U x v Y 2 F 0 a W 9 u P j x J d G V t V H l w Z T 5 G b 3 J t d W x h P C 9 J d G V t V H l w Z T 4 8 S X R l b V B h d G g + U 2 V j d G l v b j E v V H J h b n N h Y 3 R p b 2 5 f T G 9 n L 0 N o Y W 5 n Z W Q l M j B h b W 9 1 b n Q l M j B 0 b y U y M G N 1 c n J l b m N 5 P C 9 J d G V t U G F 0 a D 4 8 L 0 l 0 Z W 1 M b 2 N h d G l v b j 4 8 U 3 R h Y m x l R W 5 0 c m l l c y A v P j w v S X R l b T 4 8 L 0 l 0 Z W 1 z P j w v T G 9 j Y W x Q Y W N r Y W d l T W V 0 Y W R h d G F G a W x l P h Y A A A B Q S w U G A A A A A A A A A A A A A A A A A A A A A A A A J g E A A A E A A A D Q j J 3 f A R X R E Y x 6 A M B P w p f r A Q A A A A 6 I G k N u T x F I l r q C e l c 7 l 9 w A A A A A A g A A A A A A E G Y A A A A B A A A g A A A A u I n z k N d 5 i 7 u R q X l c r Z 8 Q i r 1 o R t / D L j l 2 F z Y W P P s R b M Q A A A A A D o A A A A A C A A A g A A A A d m 7 k V f N P + L 9 E 7 b L U P S 7 7 r I 4 S z 8 c v 7 m h C g 7 h U x o 0 d S 7 B Q A A A A k U R l M H j a t 1 J K X h H 4 m U x z W q o / D L K I S B 4 l m 0 g X / H 5 V s R K 8 p 7 O 6 f W D L Q U H y W r D A w a x m f f N g q f w E Q 6 w e r r o + G I Z i E n i O / m B u Q 8 Y 0 O 4 d l a m c i Z M 5 A A A A A m 0 z + F t O W 8 R u y 6 P p S U r g h / w j M i S h M j S J J T o W Q t 6 D 2 s u T f W C F w 2 o B i C C D y i Z H h K j 6 q E K M M 0 S j F j n 0 B 0 R t p k O k h H g = = < / D a t a M a s h u p > 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 T a g s \ T a b l e s \ & l t ; T a b l e s \ l o c a t i o n s & g t ; < / K e y > < / D i a g r a m O b j e c t K e y > < D i a g r a m O b j e c t K e y > < K e y > D y n a m i c   T a g s \ T a b l e s \ & l t ; T a b l e s \ p r o d u c t s & g t ; < / K e y > < / D i a g r a m O b j e c t K e y > < D i a g r a m O b j e c t K e y > < K e y > D y n a m i c   T a g s \ T a b l e s \ & l t ; T a b l e s \ T e a m & g t ; < / K e y > < / D i a g r a m O b j e c t K e y > < D i a g r a m O b j e c t K e y > < K e y > D y n a m i c   T a g s \ T a b l e s \ & l t ; T a b l e s \ T r a n s a c t i o n _ L o g & g t ; < / K e y > < / D i a g r a m O b j e c t K e y > < D i a g r a m O b j e c t K e y > < K e y > D y n a m i c   T a g s \ T a b l e s \ & l t ; T a b l e s \ C a l e n d a r & g t ; < / K e y > < / D i a g r a m O b j e c t K e y > < D i a g r a m O b j e c t K e y > < K e y > D y n a m i c   T a g s \ H i e r a r c h i e s \ & l t ; T a b l e s \ C a l e n d a r \ H i e r a r c h i e s \ D a t e   H i e r a r c h y & g t ; < / K e y > < / D i a g r a m O b j e c t K e y > < D i a g r a m O b j e c t K e y > < K e y > T a b l e s \ l o c a t i o n s < / K e y > < / D i a g r a m O b j e c t K e y > < D i a g r a m O b j e c t K e y > < K e y > T a b l e s \ l o c a t i o n s \ C o l u m n s \ C o u n t r y < / K e y > < / D i a g r a m O b j e c t K e y > < D i a g r a m O b j e c t K e y > < K e y > T a b l e s \ l o c a t i o n s \ C o l u m n s \ R e g i o n < / K e y > < / D i a g r a m O b j e c t K e y > < D i a g r a m O b j e c t K e y > < K e y > T a b l e s \ p r o d u c t s < / K e y > < / D i a g r a m O b j e c t K e y > < D i a g r a m O b j e c t K e y > < K e y > T a b l e s \ p r o d u c t s \ C o l u m n s \ P r o d c u t   t y p e < / K e y > < / D i a g r a m O b j e c t K e y > < D i a g r a m O b j e c t K e y > < K e y > T a b l e s \ p r o d u c t s \ C o l u m n s \ C a t e g o r y < / K e y > < / D i a g r a m O b j e c t K e y > < D i a g r a m O b j e c t K e y > < K e y > T a b l e s \ p r o d u c t s \ C o l u m n s \ C o s t   p e r   b o x < / K e y > < / D i a g r a m O b j e c t K e y > < D i a g r a m O b j e c t K e y > < K e y > T a b l e s \ p r o d u c t s \ M e a s u r e s \ C o u n t   o f   P r o d c u t   t y p e < / K e y > < / D i a g r a m O b j e c t K e y > < D i a g r a m O b j e c t K e y > < K e y > T a b l e s \ p r o d u c t s \ C o u n t   o f   P r o d c u t   t y p e \ A d d i t i o n a l   I n f o \ I m p l i c i t   M e a s u r e < / K e y > < / D i a g r a m O b j e c t K e y > < D i a g r a m O b j e c t K e y > < K e y > T a b l e s \ p r o d u c t s \ M e a s u r e s \ D i s t i n c t   C o u n t   o f   P r o d c u t   t y p e < / K e y > < / D i a g r a m O b j e c t K e y > < D i a g r a m O b j e c t K e y > < K e y > T a b l e s \ p r o d u c t s \ D i s t i n c t   C o u n t   o f   P r o d c u t   t y p e \ A d d i t i o n a l   I n f o \ I m p l i c i t   M e a s u r e < / K e y > < / D i a g r a m O b j e c t K e y > < D i a g r a m O b j e c t K e y > < K e y > T a b l e s \ p r o d u c t s \ M e a s u r e s \ A v e r a g e   C o s t   P e r   B o x < / K e y > < / D i a g r a m O b j e c t K e y > < D i a g r a m O b j e c t K e y > < K e y > T a b l e s \ T e a m < / K e y > < / D i a g r a m O b j e c t K e y > < D i a g r a m O b j e c t K e y > < K e y > T a b l e s \ T e a m \ C o l u m n s \ S a l e s   p e r s o n < / K e y > < / D i a g r a m O b j e c t K e y > < D i a g r a m O b j e c t K e y > < K e y > T a b l e s \ T e a m \ C o l u m n s \ T e a m < / K e y > < / D i a g r a m O b j e c t K e y > < D i a g r a m O b j e c t K e y > < K e y > T a b l e s \ T e a m \ C o l u m n s \ P i c t u r e < / K e y > < / D i a g r a m O b j e c t K e y > < D i a g r a m O b j e c t K e y > < K e y > T a b l e s \ T r a n s a c t i o n _ L o g < / K e y > < / D i a g r a m O b j e c t K e y > < D i a g r a m O b j e c t K e y > < K e y > T a b l e s \ T r a n s a c t i o n _ L o g \ C o l u m n s \ S a l e s   P e r s o n < / K e y > < / D i a g r a m O b j e c t K e y > < D i a g r a m O b j e c t K e y > < K e y > T a b l e s \ T r a n s a c t i o n _ L o g \ C o l u m n s \ T e a m . 1 < / K e y > < / D i a g r a m O b j e c t K e y > < D i a g r a m O b j e c t K e y > < K e y > T a b l e s \ T r a n s a c t i o n _ L o g \ C o l u m n s \ C o u n t r y < / K e y > < / D i a g r a m O b j e c t K e y > < D i a g r a m O b j e c t K e y > < K e y > T a b l e s \ T r a n s a c t i o n _ L o g \ C o l u m n s \ R e g i o n < / K e y > < / D i a g r a m O b j e c t K e y > < D i a g r a m O b j e c t K e y > < K e y > T a b l e s \ T r a n s a c t i o n _ L o g \ C o l u m n s \ P r o d u c t   T y p e < / K e y > < / D i a g r a m O b j e c t K e y > < D i a g r a m O b j e c t K e y > < K e y > T a b l e s \ T r a n s a c t i o n _ L o g \ C o l u m n s \ C a t e g o r y < / K e y > < / D i a g r a m O b j e c t K e y > < D i a g r a m O b j e c t K e y > < K e y > T a b l e s \ T r a n s a c t i o n _ L o g \ C o l u m n s \ C o s t   p e r   b o x < / K e y > < / D i a g r a m O b j e c t K e y > < D i a g r a m O b j e c t K e y > < K e y > T a b l e s \ T r a n s a c t i o n _ L o g \ C o l u m n s \ D a t e < / K e y > < / D i a g r a m O b j e c t K e y > < D i a g r a m O b j e c t K e y > < K e y > T a b l e s \ T r a n s a c t i o n _ L o g \ C o l u m n s \ A m o u n t < / K e y > < / D i a g r a m O b j e c t K e y > < D i a g r a m O b j e c t K e y > < K e y > T a b l e s \ T r a n s a c t i o n _ L o g \ C o l u m n s \ B o x e s < / K e y > < / D i a g r a m O b j e c t K e y > < D i a g r a m O b j e c t K e y > < K e y > T a b l e s \ T r a n s a c t i o n _ L o g \ M e a s u r e s \ T o t a l   R e v e n u e < / K e y > < / D i a g r a m O b j e c t K e y > < D i a g r a m O b j e c t K e y > < K e y > T a b l e s \ T r a n s a c t i o n _ L o g \ M e a s u r e s \ T o t a l   B o x e s   S o l d < / K e y > < / D i a g r a m O b j e c t K e y > < D i a g r a m O b j e c t K e y > < K e y > T a b l e s \ T r a n s a c t i o n _ L o g \ M e a s u r e s \ T o t a l   C o s t   o f   S a l e s < / 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 T a b l e s \ C a l e n d a r \ C o l u m n s \ D a y   O f   W e e k < / K e y > < / D i a g r a m O b j e c t K e y > < D i a g r a m O b j e c t K e y > < K e y > T a b l e s \ C a l e n d a r \ C o l u m n s \ W e e k   N u m b e r < / 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 R e l a t i o n s h i p s \ & l t ; T a b l e s \ T r a n s a c t i o n _ L o g \ C o l u m n s \ C o u n t r y & g t ; - & l t ; T a b l e s \ l o c a t i o n s \ C o l u m n s \ C o u n t r y & g t ; < / K e y > < / D i a g r a m O b j e c t K e y > < D i a g r a m O b j e c t K e y > < K e y > R e l a t i o n s h i p s \ & l t ; T a b l e s \ T r a n s a c t i o n _ L o g \ C o l u m n s \ C o u n t r y & g t ; - & l t ; T a b l e s \ l o c a t i o n s \ C o l u m n s \ C o u n t r y & g t ; \ F K < / K e y > < / D i a g r a m O b j e c t K e y > < D i a g r a m O b j e c t K e y > < K e y > R e l a t i o n s h i p s \ & l t ; T a b l e s \ T r a n s a c t i o n _ L o g \ C o l u m n s \ C o u n t r y & g t ; - & l t ; T a b l e s \ l o c a t i o n s \ C o l u m n s \ C o u n t r y & g t ; \ P K < / K e y > < / D i a g r a m O b j e c t K e y > < D i a g r a m O b j e c t K e y > < K e y > R e l a t i o n s h i p s \ & l t ; T a b l e s \ T r a n s a c t i o n _ L o g \ C o l u m n s \ C o u n t r y & g t ; - & l t ; T a b l e s \ l o c a t i o n s \ C o l u m n s \ C o u n t r y & g t ; \ C r o s s F i l t e r < / K e y > < / D i a g r a m O b j e c t K e y > < D i a g r a m O b j e c t K e y > < K e y > R e l a t i o n s h i p s \ & l t ; T a b l e s \ T r a n s a c t i o n _ L o g \ C o l u m n s \ P r o d u c t   T y p e & g t ; - & l t ; T a b l e s \ p r o d u c t s \ C o l u m n s \ P r o d c u t   t y p e & g t ; < / K e y > < / D i a g r a m O b j e c t K e y > < D i a g r a m O b j e c t K e y > < K e y > R e l a t i o n s h i p s \ & l t ; T a b l e s \ T r a n s a c t i o n _ L o g \ C o l u m n s \ P r o d u c t   T y p e & g t ; - & l t ; T a b l e s \ p r o d u c t s \ C o l u m n s \ P r o d c u t   t y p e & g t ; \ F K < / K e y > < / D i a g r a m O b j e c t K e y > < D i a g r a m O b j e c t K e y > < K e y > R e l a t i o n s h i p s \ & l t ; T a b l e s \ T r a n s a c t i o n _ L o g \ C o l u m n s \ P r o d u c t   T y p e & g t ; - & l t ; T a b l e s \ p r o d u c t s \ C o l u m n s \ P r o d c u t   t y p e & g t ; \ P K < / K e y > < / D i a g r a m O b j e c t K e y > < D i a g r a m O b j e c t K e y > < K e y > R e l a t i o n s h i p s \ & l t ; T a b l e s \ T r a n s a c t i o n _ L o g \ C o l u m n s \ P r o d u c t   T y p e & g t ; - & l t ; T a b l e s \ p r o d u c t s \ C o l u m n s \ P r o d c u t   t y p e & g t ; \ C r o s s F i l t e r < / K e y > < / D i a g r a m O b j e c t K e y > < D i a g r a m O b j e c t K e y > < K e y > R e l a t i o n s h i p s \ & l t ; T a b l e s \ T r a n s a c t i o n _ L o g \ C o l u m n s \ S a l e s   P e r s o n & g t ; - & l t ; T a b l e s \ T e a m \ C o l u m n s \ S a l e s   p e r s o n & g t ; < / K e y > < / D i a g r a m O b j e c t K e y > < D i a g r a m O b j e c t K e y > < K e y > R e l a t i o n s h i p s \ & l t ; T a b l e s \ T r a n s a c t i o n _ L o g \ C o l u m n s \ S a l e s   P e r s o n & g t ; - & l t ; T a b l e s \ T e a m \ C o l u m n s \ S a l e s   p e r s o n & g t ; \ F K < / K e y > < / D i a g r a m O b j e c t K e y > < D i a g r a m O b j e c t K e y > < K e y > R e l a t i o n s h i p s \ & l t ; T a b l e s \ T r a n s a c t i o n _ L o g \ C o l u m n s \ S a l e s   P e r s o n & g t ; - & l t ; T a b l e s \ T e a m \ C o l u m n s \ S a l e s   p e r s o n & g t ; \ P K < / K e y > < / D i a g r a m O b j e c t K e y > < D i a g r a m O b j e c t K e y > < K e y > R e l a t i o n s h i p s \ & l t ; T a b l e s \ T r a n s a c t i o n _ L o g \ C o l u m n s \ S a l e s   P e r s o n & g t ; - & l t ; T a b l e s \ T e a m \ C o l u m n s \ S a l e s   p e r s o n & g t ; \ C r o s s F i l t e r < / K e y > < / D i a g r a m O b j e c t K e y > < D i a g r a m O b j e c t K e y > < K e y > R e l a t i o n s h i p s \ & l t ; T a b l e s \ T r a n s a c t i o n _ L o g \ C o l u m n s \ D a t e & g t ; - & l t ; T a b l e s \ C a l e n d a r \ C o l u m n s \ D a t e & g t ; < / K e y > < / D i a g r a m O b j e c t K e y > < D i a g r a m O b j e c t K e y > < K e y > R e l a t i o n s h i p s \ & l t ; T a b l e s \ T r a n s a c t i o n _ L o g \ C o l u m n s \ D a t e & g t ; - & l t ; T a b l e s \ C a l e n d a r \ C o l u m n s \ D a t e & g t ; \ F K < / K e y > < / D i a g r a m O b j e c t K e y > < D i a g r a m O b j e c t K e y > < K e y > R e l a t i o n s h i p s \ & l t ; T a b l e s \ T r a n s a c t i o n _ L o g \ C o l u m n s \ D a t e & g t ; - & l t ; T a b l e s \ C a l e n d a r \ C o l u m n s \ D a t e & g t ; \ P K < / K e y > < / D i a g r a m O b j e c t K e y > < D i a g r a m O b j e c t K e y > < K e y > R e l a t i o n s h i p s \ & l t ; T a b l e s \ T r a n s a c t i o n _ L o g \ C o l u m n s \ D a t e & g t ; - & l t ; T a b l e s \ C a l e n d a r \ C o l u m n s \ D a t e & g t ; \ C r o s s F i l t e r < / K e y > < / D i a g r a m O b j e c t K e y > < / A l l K e y s > < S e l e c t e d K e y s > < D i a g r a m O b j e c t K e y > < K e y > R e l a t i o n s h i p s \ & l t ; T a b l e s \ T r a n s a c t i o n _ L o g \ C o l u m n s \ D a t e & g t ; - & l t ; T a b l e s \ C a l e n d a r \ C o l u m n s \ D a t e & g t ; 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 T a g s \ T a b l e s \ & l t ; T a b l e s \ l o c a t i o n s & g t ; 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 T a g s \ T a b l e s \ & l t ; T a b l e s \ T e a m & g t ; < / K e y > < / a : K e y > < a : V a l u e   i : t y p e = " D i a g r a m D i s p l a y T a g V i e w S t a t e " > < I s N o t F i l t e r e d O u t > t r u e < / I s N o t F i l t e r e d O u t > < / a : V a l u e > < / a : K e y V a l u e O f D i a g r a m O b j e c t K e y a n y T y p e z b w N T n L X > < a : K e y V a l u e O f D i a g r a m O b j e c t K e y a n y T y p e z b w N T n L X > < a : K e y > < K e y > D y n a m i c   T a g s \ T a b l e s \ & l t ; T a b l e s \ T r a n s a c t i o n _ L o g & g t ; 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 T a b l e s \ l o c a t i o n s < / K e y > < / a : K e y > < a : V a l u e   i : t y p e = " D i a g r a m D i s p l a y N o d e V i e w S t a t e " > < H e i g h t > 1 0 8 < / H e i g h t > < I s E x p a n d e d > t r u e < / I s E x p a n d e d > < L a y e d O u t > t r u e < / L a y e d O u t > < W i d t h > 2 0 0 < / W i d t h > < / a : V a l u e > < / a : K e y V a l u e O f D i a g r a m O b j e c t K e y a n y T y p e z b w N T n L X > < a : K e y V a l u e O f D i a g r a m O b j e c t K e y a n y T y p e z b w N T n L X > < a : K e y > < K e y > T a b l e s \ l o c a t i o n s \ C o l u m n s \ C o u n t r y < / K e y > < / a : K e y > < a : V a l u e   i : t y p e = " D i a g r a m D i s p l a y N o d e V i e w S t a t e " > < H e i g h t > 1 5 0 < / H e i g h t > < I s E x p a n d e d > t r u e < / I s E x p a n d e d > < W i d t h > 2 0 0 < / W i d t h > < / a : V a l u e > < / a : K e y V a l u e O f D i a g r a m O b j e c t K e y a n y T y p e z b w N T n L X > < a : K e y V a l u e O f D i a g r a m O b j e c t K e y a n y T y p e z b w N T n L X > < a : K e y > < K e y > T a b l e s \ l o c a t i o n s \ C o l u m n s \ R e g i o n < / K e y > < / a : K e y > < a : V a l u e   i : t y p e = " D i a g r a m D i s p l a y N o d e V i e w S t a t e " > < H e i g h t > 1 5 0 < / H e i g h t > < I s E x p a n d e d > t r u e < / I s E x p a n d e d > < W i d t h > 2 0 0 < / W i d t h > < / a : V a l u e > < / a : K e y V a l u e O f D i a g r a m O b j e c t K e y a n y T y p e z b w N T n L X > < a : K e y V a l u e O f D i a g r a m O b j e c t K e y a n y T y p e z b w N T n L X > < a : K e y > < K e y > T a b l e s \ p r o d u c t s < / K e y > < / a : K e y > < a : V a l u e   i : t y p e = " D i a g r a m D i s p l a y N o d e V i e w S t a t e " > < H e i g h t > 1 2 2 . 6 6 6 6 6 6 6 6 6 6 6 6 6 6 < / H e i g h t > < I s E x p a n d e d > t r u e < / I s E x p a n d e d > < L a y e d O u t > t r u e < / L a y e d O u t > < L e f t > 2 9 7 . 2 3 7 1 4 3 9 0 0 9 9 9 0 6 < / L e f t > < T a b I n d e x > 1 < / T a b I n d e x > < W i d t h > 2 0 0 < / W i d t h > < / a : V a l u e > < / a : K e y V a l u e O f D i a g r a m O b j e c t K e y a n y T y p e z b w N T n L X > < a : K e y V a l u e O f D i a g r a m O b j e c t K e y a n y T y p e z b w N T n L X > < a : K e y > < K e y > T a b l e s \ p r o d u c t s \ C o l u m n s \ P r o d c u t   t y p e 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 T a b l e s \ p r o d u c t s \ C o l u m n s \ C o s t   p e r   b o x < / K e y > < / a : K e y > < a : V a l u e   i : t y p e = " D i a g r a m D i s p l a y N o d e V i e w S t a t e " > < H e i g h t > 1 5 0 < / H e i g h t > < I s E x p a n d e d > t r u e < / I s E x p a n d e d > < W i d t h > 2 0 0 < / W i d t h > < / a : V a l u e > < / a : K e y V a l u e O f D i a g r a m O b j e c t K e y a n y T y p e z b w N T n L X > < a : K e y V a l u e O f D i a g r a m O b j e c t K e y a n y T y p e z b w N T n L X > < a : K e y > < K e y > T a b l e s \ p r o d u c t s \ M e a s u r e s \ C o u n t   o f   P r o d c u t   t y p e < / K e y > < / a : K e y > < a : V a l u e   i : t y p e = " D i a g r a m D i s p l a y N o d e V i e w S t a t e " > < H e i g h t > 1 5 0 < / H e i g h t > < I s E x p a n d e d > t r u e < / I s E x p a n d e d > < W i d t h > 2 0 0 < / W i d t h > < / a : V a l u e > < / a : K e y V a l u e O f D i a g r a m O b j e c t K e y a n y T y p e z b w N T n L X > < a : K e y V a l u e O f D i a g r a m O b j e c t K e y a n y T y p e z b w N T n L X > < a : K e y > < K e y > T a b l e s \ p r o d u c t s \ C o u n t   o f   P r o d c u t   t y p e \ A d d i t i o n a l   I n f o \ I m p l i c i t   M e a s u r e < / K e y > < / a : K e y > < a : V a l u e   i : t y p e = " D i a g r a m D i s p l a y V i e w S t a t e I D i a g r a m T a g A d d i t i o n a l I n f o " / > < / a : K e y V a l u e O f D i a g r a m O b j e c t K e y a n y T y p e z b w N T n L X > < a : K e y V a l u e O f D i a g r a m O b j e c t K e y a n y T y p e z b w N T n L X > < a : K e y > < K e y > T a b l e s \ p r o d u c t s \ M e a s u r e s \ D i s t i n c t   C o u n t   o f   P r o d c u t   t y p e < / K e y > < / a : K e y > < a : V a l u e   i : t y p e = " D i a g r a m D i s p l a y N o d e V i e w S t a t e " > < H e i g h t > 1 5 0 < / H e i g h t > < I s E x p a n d e d > t r u e < / I s E x p a n d e d > < W i d t h > 2 0 0 < / W i d t h > < / a : V a l u e > < / a : K e y V a l u e O f D i a g r a m O b j e c t K e y a n y T y p e z b w N T n L X > < a : K e y V a l u e O f D i a g r a m O b j e c t K e y a n y T y p e z b w N T n L X > < a : K e y > < K e y > T a b l e s \ p r o d u c t s \ D i s t i n c t   C o u n t   o f   P r o d c u t   t y p e \ A d d i t i o n a l   I n f o \ I m p l i c i t   M e a s u r e < / K e y > < / a : K e y > < a : V a l u e   i : t y p e = " D i a g r a m D i s p l a y V i e w S t a t e I D i a g r a m T a g A d d i t i o n a l I n f o " / > < / a : K e y V a l u e O f D i a g r a m O b j e c t K e y a n y T y p e z b w N T n L X > < a : K e y V a l u e O f D i a g r a m O b j e c t K e y a n y T y p e z b w N T n L X > < a : K e y > < K e y > T a b l e s \ p r o d u c t s \ M e a s u r e s \ A v e r a g e   C o s t   P e r   B o x < / K e y > < / a : K e y > < a : V a l u e   i : t y p e = " D i a g r a m D i s p l a y N o d e V i e w S t a t e " > < H e i g h t > 1 5 0 < / H e i g h t > < I s E x p a n d e d > t r u e < / I s E x p a n d e d > < W i d t h > 2 0 0 < / W i d t h > < / a : V a l u e > < / a : K e y V a l u e O f D i a g r a m O b j e c t K e y a n y T y p e z b w N T n L X > < a : K e y V a l u e O f D i a g r a m O b j e c t K e y a n y T y p e z b w N T n L X > < a : K e y > < K e y > T a b l e s \ T e a m < / K e y > < / a : K e y > < a : V a l u e   i : t y p e = " D i a g r a m D i s p l a y N o d e V i e w S t a t e " > < H e i g h t > 1 2 6 < / H e i g h t > < I s E x p a n d e d > t r u e < / I s E x p a n d e d > < L a y e d O u t > t r u e < / L a y e d O u t > < L e f t > 6 5 9 . 8 0 7 6 2 1 1 3 5 3 3 1 6 < / L e f t > < T a b I n d e x > 2 < / T a b I n d e x > < W i d t h > 2 0 0 < / W i d t h > < / a : V a l u e > < / a : K e y V a l u e O f D i a g r a m O b j e c t K e y a n y T y p e z b w N T n L X > < a : K e y V a l u e O f D i a g r a m O b j e c t K e y a n y T y p e z b w N T n L X > < a : K e y > < K e y > T a b l e s \ T e a m \ C o l u m n s \ S a l e s   p e r s o n < / K e y > < / a : K e y > < a : V a l u e   i : t y p e = " D i a g r a m D i s p l a y N o d e V i e w S t a t e " > < H e i g h t > 1 5 0 < / H e i g h t > < I s E x p a n d e d > t r u e < / I s E x p a n d e d > < W i d t h > 2 0 0 < / W i d t h > < / a : V a l u e > < / a : K e y V a l u e O f D i a g r a m O b j e c t K e y a n y T y p e z b w N T n L X > < a : K e y V a l u e O f D i a g r a m O b j e c t K e y a n y T y p e z b w N T n L X > < a : K e y > < K e y > T a b l e s \ T e a m \ C o l u m n s \ T e a m < / K e y > < / a : K e y > < a : V a l u e   i : t y p e = " D i a g r a m D i s p l a y N o d e V i e w S t a t e " > < H e i g h t > 1 5 0 < / H e i g h t > < I s E x p a n d e d > t r u e < / I s E x p a n d e d > < W i d t h > 2 0 0 < / W i d t h > < / a : V a l u e > < / a : K e y V a l u e O f D i a g r a m O b j e c t K e y a n y T y p e z b w N T n L X > < a : K e y V a l u e O f D i a g r a m O b j e c t K e y a n y T y p e z b w N T n L X > < a : K e y > < K e y > T a b l e s \ T e a m \ C o l u m n s \ P i c t u r e < / K e y > < / a : K e y > < a : V a l u e   i : t y p e = " D i a g r a m D i s p l a y N o d e V i e w S t a t e " > < H e i g h t > 1 5 0 < / H e i g h t > < I s E x p a n d e d > t r u e < / I s E x p a n d e d > < W i d t h > 2 0 0 < / W i d t h > < / a : V a l u e > < / a : K e y V a l u e O f D i a g r a m O b j e c t K e y a n y T y p e z b w N T n L X > < a : K e y V a l u e O f D i a g r a m O b j e c t K e y a n y T y p e z b w N T n L X > < a : K e y > < K e y > T a b l e s \ T r a n s a c t i o n _ L o g < / K e y > < / a : K e y > < a : V a l u e   i : t y p e = " D i a g r a m D i s p l a y N o d e V i e w S t a t e " > < H e i g h t > 2 7 8 . 6 6 6 6 6 6 6 6 6 6 6 6 6 3 < / H e i g h t > < I s E x p a n d e d > t r u e < / I s E x p a n d e d > < L a y e d O u t > t r u e < / L a y e d O u t > < L e f t > 2 5 2 . 3 7 8 0 9 8 3 6 9 6 6 4 0 3 < / L e f t > < T a b I n d e x > 3 < / T a b I n d e x > < T o p > 1 8 4 . 6 6 6 6 6 6 6 6 6 6 6 6 6 3 < / T o p > < W i d t h > 2 0 0 < / W i d t h > < / a : V a l u e > < / a : K e y V a l u e O f D i a g r a m O b j e c t K e y a n y T y p e z b w N T n L X > < a : K e y V a l u e O f D i a g r a m O b j e c t K e y a n y T y p e z b w N T n L X > < a : K e y > < K e y > T a b l e s \ T r a n s a c t i o n _ L o g \ C o l u m n s \ S a l e s   P e r s o n < / K e y > < / a : K e y > < a : V a l u e   i : t y p e = " D i a g r a m D i s p l a y N o d e V i e w S t a t e " > < H e i g h t > 1 5 0 < / H e i g h t > < I s E x p a n d e d > t r u e < / I s E x p a n d e d > < W i d t h > 2 0 0 < / W i d t h > < / a : V a l u e > < / a : K e y V a l u e O f D i a g r a m O b j e c t K e y a n y T y p e z b w N T n L X > < a : K e y V a l u e O f D i a g r a m O b j e c t K e y a n y T y p e z b w N T n L X > < a : K e y > < K e y > T a b l e s \ T r a n s a c t i o n _ L o g \ C o l u m n s \ T e a m . 1 < / K e y > < / a : K e y > < a : V a l u e   i : t y p e = " D i a g r a m D i s p l a y N o d e V i e w S t a t e " > < H e i g h t > 1 5 0 < / H e i g h t > < I s E x p a n d e d > t r u e < / I s E x p a n d e d > < W i d t h > 2 0 0 < / W i d t h > < / a : V a l u e > < / a : K e y V a l u e O f D i a g r a m O b j e c t K e y a n y T y p e z b w N T n L X > < a : K e y V a l u e O f D i a g r a m O b j e c t K e y a n y T y p e z b w N T n L X > < a : K e y > < K e y > T a b l e s \ T r a n s a c t i o n _ L o g \ C o l u m n s \ C o u n t r y < / K e y > < / a : K e y > < a : V a l u e   i : t y p e = " D i a g r a m D i s p l a y N o d e V i e w S t a t e " > < H e i g h t > 1 5 0 < / H e i g h t > < I s E x p a n d e d > t r u e < / I s E x p a n d e d > < W i d t h > 2 0 0 < / W i d t h > < / a : V a l u e > < / a : K e y V a l u e O f D i a g r a m O b j e c t K e y a n y T y p e z b w N T n L X > < a : K e y V a l u e O f D i a g r a m O b j e c t K e y a n y T y p e z b w N T n L X > < a : K e y > < K e y > T a b l e s \ T r a n s a c t i o n _ L o g \ C o l u m n s \ R e g i o n < / K e y > < / a : K e y > < a : V a l u e   i : t y p e = " D i a g r a m D i s p l a y N o d e V i e w S t a t e " > < H e i g h t > 1 5 0 < / H e i g h t > < I s E x p a n d e d > t r u e < / I s E x p a n d e d > < W i d t h > 2 0 0 < / W i d t h > < / a : V a l u e > < / a : K e y V a l u e O f D i a g r a m O b j e c t K e y a n y T y p e z b w N T n L X > < a : K e y V a l u e O f D i a g r a m O b j e c t K e y a n y T y p e z b w N T n L X > < a : K e y > < K e y > T a b l e s \ T r a n s a c t i o n _ L o g \ C o l u m n s \ P r o d u c t   T y p e < / K e y > < / a : K e y > < a : V a l u e   i : t y p e = " D i a g r a m D i s p l a y N o d e V i e w S t a t e " > < H e i g h t > 1 5 0 < / H e i g h t > < I s E x p a n d e d > t r u e < / I s E x p a n d e d > < W i d t h > 2 0 0 < / W i d t h > < / a : V a l u e > < / a : K e y V a l u e O f D i a g r a m O b j e c t K e y a n y T y p e z b w N T n L X > < a : K e y V a l u e O f D i a g r a m O b j e c t K e y a n y T y p e z b w N T n L X > < a : K e y > < K e y > T a b l e s \ T r a n s a c t i o n _ L o g \ C o l u m n s \ C a t e g o r y < / K e y > < / a : K e y > < a : V a l u e   i : t y p e = " D i a g r a m D i s p l a y N o d e V i e w S t a t e " > < H e i g h t > 1 5 0 < / H e i g h t > < I s E x p a n d e d > t r u e < / I s E x p a n d e d > < W i d t h > 2 0 0 < / W i d t h > < / a : V a l u e > < / a : K e y V a l u e O f D i a g r a m O b j e c t K e y a n y T y p e z b w N T n L X > < a : K e y V a l u e O f D i a g r a m O b j e c t K e y a n y T y p e z b w N T n L X > < a : K e y > < K e y > T a b l e s \ T r a n s a c t i o n _ L o g \ C o l u m n s \ C o s t   p e r   b o x < / K e y > < / a : K e y > < a : V a l u e   i : t y p e = " D i a g r a m D i s p l a y N o d e V i e w S t a t e " > < H e i g h t > 1 5 0 < / H e i g h t > < I s E x p a n d e d > t r u e < / I s E x p a n d e d > < W i d t h > 2 0 0 < / W i d t h > < / a : V a l u e > < / a : K e y V a l u e O f D i a g r a m O b j e c t K e y a n y T y p e z b w N T n L X > < a : K e y V a l u e O f D i a g r a m O b j e c t K e y a n y T y p e z b w N T n L X > < a : K e y > < K e y > T a b l e s \ T r a n s a c t i o n _ L o g \ C o l u m n s \ D a t e < / K e y > < / a : K e y > < a : V a l u e   i : t y p e = " D i a g r a m D i s p l a y N o d e V i e w S t a t e " > < H e i g h t > 1 5 0 < / H e i g h t > < I s E x p a n d e d > t r u e < / I s E x p a n d e d > < W i d t h > 2 0 0 < / W i d t h > < / a : V a l u e > < / a : K e y V a l u e O f D i a g r a m O b j e c t K e y a n y T y p e z b w N T n L X > < a : K e y V a l u e O f D i a g r a m O b j e c t K e y a n y T y p e z b w N T n L X > < a : K e y > < K e y > T a b l e s \ T r a n s a c t i o n _ L o g \ C o l u m n s \ A m o u n t < / K e y > < / a : K e y > < a : V a l u e   i : t y p e = " D i a g r a m D i s p l a y N o d e V i e w S t a t e " > < H e i g h t > 1 5 0 < / H e i g h t > < I s E x p a n d e d > t r u e < / I s E x p a n d e d > < W i d t h > 2 0 0 < / W i d t h > < / a : V a l u e > < / a : K e y V a l u e O f D i a g r a m O b j e c t K e y a n y T y p e z b w N T n L X > < a : K e y V a l u e O f D i a g r a m O b j e c t K e y a n y T y p e z b w N T n L X > < a : K e y > < K e y > T a b l e s \ T r a n s a c t i o n _ L o g \ C o l u m n s \ B o x e s < / K e y > < / a : K e y > < a : V a l u e   i : t y p e = " D i a g r a m D i s p l a y N o d e V i e w S t a t e " > < H e i g h t > 1 5 0 < / H e i g h t > < I s E x p a n d e d > t r u e < / I s E x p a n d e d > < W i d t h > 2 0 0 < / W i d t h > < / a : V a l u e > < / a : K e y V a l u e O f D i a g r a m O b j e c t K e y a n y T y p e z b w N T n L X > < a : K e y V a l u e O f D i a g r a m O b j e c t K e y a n y T y p e z b w N T n L X > < a : K e y > < K e y > T a b l e s \ T r a n s a c t i o n _ L o g \ M e a s u r e s \ T o t a l   R e v e n u e < / K e y > < / a : K e y > < a : V a l u e   i : t y p e = " D i a g r a m D i s p l a y N o d e V i e w S t a t e " > < H e i g h t > 1 5 0 < / H e i g h t > < I s E x p a n d e d > t r u e < / I s E x p a n d e d > < W i d t h > 2 0 0 < / W i d t h > < / a : V a l u e > < / a : K e y V a l u e O f D i a g r a m O b j e c t K e y a n y T y p e z b w N T n L X > < a : K e y V a l u e O f D i a g r a m O b j e c t K e y a n y T y p e z b w N T n L X > < a : K e y > < K e y > T a b l e s \ T r a n s a c t i o n _ L o g \ M e a s u r e s \ T o t a l   B o x e s   S o l d < / K e y > < / a : K e y > < a : V a l u e   i : t y p e = " D i a g r a m D i s p l a y N o d e V i e w S t a t e " > < H e i g h t > 1 5 0 < / H e i g h t > < I s E x p a n d e d > t r u e < / I s E x p a n d e d > < W i d t h > 2 0 0 < / W i d t h > < / a : V a l u e > < / a : K e y V a l u e O f D i a g r a m O b j e c t K e y a n y T y p e z b w N T n L X > < a : K e y V a l u e O f D i a g r a m O b j e c t K e y a n y T y p e z b w N T n L X > < a : K e y > < K e y > T a b l e s \ T r a n s a c t i o n _ L o g \ M e a s u r e s \ T o t a l   C o s t   o f   S a l e s < / 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 5 8 1 . 1 4 0 9 5 4 4 6 8 6 6 4 8 6 < / L e f t > < T a b I n d e x > 4 < / T a b I n d e x > < T o p > 2 3 3 . 9 9 9 9 9 9 9 9 9 9 9 9 9 4 < / 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 T a b l e s \ C a l e n d a r \ C o l u m n s \ W e e k   N u m b e r < / 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 R e l a t i o n s h i p s \ & l t ; T a b l e s \ T r a n s a c t i o n _ L o g \ C o l u m n s \ C o u n t r y & g t ; - & l t ; T a b l e s \ l o c a t i o n s \ C o l u m n s \ C o u n t r y & g t ; < / K e y > < / a : K e y > < a : V a l u e   i : t y p e = " D i a g r a m D i s p l a y L i n k V i e w S t a t e " > < A u t o m a t i o n P r o p e r t y H e l p e r T e x t > E n d   p o i n t   1 :   ( 3 3 2 . 3 7 8 0 9 8 , 1 6 8 . 6 6 6 6 6 6 6 6 6 6 6 7 ) .   E n d   p o i n t   2 :   ( 2 1 6 , 5 4 )   < / A u t o m a t i o n P r o p e r t y H e l p e r T e x t > < L a y e d O u t > t r u e < / L a y e d O u t > < P o i n t s   x m l n s : b = " h t t p : / / s c h e m a s . d a t a c o n t r a c t . o r g / 2 0 0 4 / 0 7 / S y s t e m . W i n d o w s " > < b : P o i n t > < b : _ x > 3 3 2 . 3 7 8 0 9 8 < / b : _ x > < b : _ y > 1 6 8 . 6 6 6 6 6 6 6 6 6 6 6 6 6 3 < / b : _ y > < / b : P o i n t > < b : P o i n t > < b : _ x > 3 3 2 . 3 7 8 0 9 8 < / b : _ x > < b : _ y > 1 4 4 . 1 6 6 6 6 7 < / b : _ y > < / b : P o i n t > < b : P o i n t > < b : _ x > 3 3 0 . 3 7 8 0 9 8 < / b : _ x > < b : _ y > 1 4 2 . 1 6 6 6 6 7 < / b : _ y > < / b : P o i n t > < b : P o i n t > < b : _ x > 2 6 8 . 1 8 9 0 4 9 < / b : _ x > < b : _ y > 1 4 2 . 1 6 6 6 6 7 < / b : _ y > < / b : P o i n t > < b : P o i n t > < b : _ x > 2 6 6 . 1 8 9 0 4 9 < / b : _ x > < b : _ y > 1 4 0 . 1 6 6 6 6 7 < / b : _ y > < / b : P o i n t > < b : P o i n t > < b : _ x > 2 6 6 . 1 8 9 0 4 9 < / b : _ x > < b : _ y > 5 6 < / b : _ y > < / b : P o i n t > < b : P o i n t > < b : _ x > 2 6 4 . 1 8 9 0 4 9 < / b : _ x > < b : _ y > 5 4 < / b : _ y > < / b : P o i n t > < b : P o i n t > < b : _ x > 2 1 6 . 0 0 0 0 0 0 0 0 0 0 0 0 0 6 < / b : _ x > < b : _ y > 5 4 < / b : _ y > < / b : P o i n t > < / P o i n t s > < / a : V a l u e > < / a : K e y V a l u e O f D i a g r a m O b j e c t K e y a n y T y p e z b w N T n L X > < a : K e y V a l u e O f D i a g r a m O b j e c t K e y a n y T y p e z b w N T n L X > < a : K e y > < K e y > R e l a t i o n s h i p s \ & l t ; T a b l e s \ T r a n s a c t i o n _ L o g \ C o l u m n s \ C o u n t r y & g t ; - & l t ; T a b l e s \ l o c a t i o n s \ C o l u m n s \ C o u n t r y & g t ; \ F K < / K e y > < / a : K e y > < a : V a l u e   i : t y p e = " D i a g r a m D i s p l a y L i n k E n d p o i n t V i e w S t a t e " > < H e i g h t > 1 6 < / H e i g h t > < L a b e l L o c a t i o n   x m l n s : b = " h t t p : / / s c h e m a s . d a t a c o n t r a c t . o r g / 2 0 0 4 / 0 7 / S y s t e m . W i n d o w s " > < b : _ x > 3 2 4 . 3 7 8 0 9 8 < / b : _ x > < b : _ y > 1 6 8 . 6 6 6 6 6 6 6 6 6 6 6 6 6 3 < / b : _ y > < / L a b e l L o c a t i o n > < L o c a t i o n   x m l n s : b = " h t t p : / / s c h e m a s . d a t a c o n t r a c t . o r g / 2 0 0 4 / 0 7 / S y s t e m . W i n d o w s " > < b : _ x > 3 3 2 . 3 7 8 0 9 8 < / b : _ x > < b : _ y > 1 8 4 . 6 6 6 6 6 6 6 6 6 6 6 6 6 3 < / b : _ y > < / L o c a t i o n > < S h a p e R o t a t e A n g l e > 2 7 0 < / S h a p e R o t a t e A n g l e > < W i d t h > 1 6 < / W i d t h > < / a : V a l u e > < / a : K e y V a l u e O f D i a g r a m O b j e c t K e y a n y T y p e z b w N T n L X > < a : K e y V a l u e O f D i a g r a m O b j e c t K e y a n y T y p e z b w N T n L X > < a : K e y > < K e y > R e l a t i o n s h i p s \ & l t ; T a b l e s \ T r a n s a c t i o n _ L o g \ C o l u m n s \ C o u n t r y & g t ; - & l t ; T a b l e s \ l o c a t i o n s \ C o l u m n s \ C o u n t r y & g t ; \ P K < / K e y > < / a : K e y > < a : V a l u e   i : t y p e = " D i a g r a m D i s p l a y L i n k E n d p o i n t V i e w S t a t e " > < H e i g h t > 1 6 < / H e i g h t > < L a b e l L o c a t i o n   x m l n s : b = " h t t p : / / s c h e m a s . d a t a c o n t r a c t . o r g / 2 0 0 4 / 0 7 / S y s t e m . W i n d o w s " > < b : _ x > 2 0 0 . 0 0 0 0 0 0 0 0 0 0 0 0 0 6 < / b : _ x > < b : _ y > 4 6 < / b : _ y > < / L a b e l L o c a t i o n > < L o c a t i o n   x m l n s : b = " h t t p : / / s c h e m a s . d a t a c o n t r a c t . o r g / 2 0 0 4 / 0 7 / S y s t e m . W i n d o w s " > < b : _ x > 2 0 0 . 0 0 0 0 0 0 0 0 0 0 0 0 0 3 < / b : _ x > < b : _ y > 5 4 < / b : _ y > < / L o c a t i o n > < S h a p e R o t a t e A n g l e > 3 6 0 < / S h a p e R o t a t e A n g l e > < W i d t h > 1 6 < / W i d t h > < / a : V a l u e > < / a : K e y V a l u e O f D i a g r a m O b j e c t K e y a n y T y p e z b w N T n L X > < a : K e y V a l u e O f D i a g r a m O b j e c t K e y a n y T y p e z b w N T n L X > < a : K e y > < K e y > R e l a t i o n s h i p s \ & l t ; T a b l e s \ T r a n s a c t i o n _ L o g \ C o l u m n s \ C o u n t r y & g t ; - & l t ; T a b l e s \ l o c a t i o n s \ C o l u m n s \ C o u n t r y & g t ; \ C r o s s F i l t e r < / K e y > < / a : K e y > < a : V a l u e   i : t y p e = " D i a g r a m D i s p l a y L i n k C r o s s F i l t e r V i e w S t a t e " > < P o i n t s   x m l n s : b = " h t t p : / / s c h e m a s . d a t a c o n t r a c t . o r g / 2 0 0 4 / 0 7 / S y s t e m . W i n d o w s " > < b : P o i n t > < b : _ x > 3 3 2 . 3 7 8 0 9 8 < / b : _ x > < b : _ y > 1 6 8 . 6 6 6 6 6 6 6 6 6 6 6 6 6 3 < / b : _ y > < / b : P o i n t > < b : P o i n t > < b : _ x > 3 3 2 . 3 7 8 0 9 8 < / b : _ x > < b : _ y > 1 4 4 . 1 6 6 6 6 7 < / b : _ y > < / b : P o i n t > < b : P o i n t > < b : _ x > 3 3 0 . 3 7 8 0 9 8 < / b : _ x > < b : _ y > 1 4 2 . 1 6 6 6 6 7 < / b : _ y > < / b : P o i n t > < b : P o i n t > < b : _ x > 2 6 8 . 1 8 9 0 4 9 < / b : _ x > < b : _ y > 1 4 2 . 1 6 6 6 6 7 < / b : _ y > < / b : P o i n t > < b : P o i n t > < b : _ x > 2 6 6 . 1 8 9 0 4 9 < / b : _ x > < b : _ y > 1 4 0 . 1 6 6 6 6 7 < / b : _ y > < / b : P o i n t > < b : P o i n t > < b : _ x > 2 6 6 . 1 8 9 0 4 9 < / b : _ x > < b : _ y > 5 6 < / b : _ y > < / b : P o i n t > < b : P o i n t > < b : _ x > 2 6 4 . 1 8 9 0 4 9 < / b : _ x > < b : _ y > 5 4 < / b : _ y > < / b : P o i n t > < b : P o i n t > < b : _ x > 2 1 6 . 0 0 0 0 0 0 0 0 0 0 0 0 0 6 < / b : _ x > < b : _ y > 5 4 < / b : _ y > < / b : P o i n t > < / P o i n t s > < / a : V a l u e > < / a : K e y V a l u e O f D i a g r a m O b j e c t K e y a n y T y p e z b w N T n L X > < a : K e y V a l u e O f D i a g r a m O b j e c t K e y a n y T y p e z b w N T n L X > < a : K e y > < K e y > R e l a t i o n s h i p s \ & l t ; T a b l e s \ T r a n s a c t i o n _ L o g \ C o l u m n s \ P r o d u c t   T y p e & g t ; - & l t ; T a b l e s \ p r o d u c t s \ C o l u m n s \ P r o d c u t   t y p e & g t ; < / K e y > < / a : K e y > < a : V a l u e   i : t y p e = " D i a g r a m D i s p l a y L i n k V i e w S t a t e " > < A u t o m a t i o n P r o p e r t y H e l p e r T e x t > E n d   p o i n t   1 :   ( 3 5 2 . 3 7 8 0 9 8 , 1 6 8 . 6 6 6 6 6 6 6 6 6 6 6 7 ) .   E n d   p o i n t   2 :   ( 3 9 7 . 2 3 7 1 4 4 , 1 3 8 . 6 6 6 6 6 6 6 6 6 6 6 7 )   < / A u t o m a t i o n P r o p e r t y H e l p e r T e x t > < L a y e d O u t > t r u e < / L a y e d O u t > < P o i n t s   x m l n s : b = " h t t p : / / s c h e m a s . d a t a c o n t r a c t . o r g / 2 0 0 4 / 0 7 / S y s t e m . W i n d o w s " > < b : P o i n t > < b : _ x > 3 5 2 . 3 7 8 0 9 8 < / b : _ x > < b : _ y > 1 6 8 . 6 6 6 6 6 6 6 6 6 6 6 6 6 < / b : _ y > < / b : P o i n t > < b : P o i n t > < b : _ x > 3 5 2 . 3 7 8 0 9 8 < / b : _ x > < b : _ y > 1 4 5 . 1 6 6 6 6 7 < / b : _ y > < / b : P o i n t > < b : P o i n t > < b : _ x > 3 5 4 . 3 7 8 0 9 8 < / b : _ x > < b : _ y > 1 4 3 . 1 6 6 6 6 7 < / b : _ y > < / b : P o i n t > < b : P o i n t > < b : _ x > 3 9 5 . 2 3 7 1 4 4 < / b : _ x > < b : _ y > 1 4 3 . 1 6 6 6 6 7 < / b : _ y > < / b : P o i n t > < b : P o i n t > < b : _ x > 3 9 7 . 2 3 7 1 4 4 < / b : _ x > < b : _ y > 1 4 1 . 1 6 6 6 6 7 < / b : _ y > < / b : P o i n t > < b : P o i n t > < b : _ x > 3 9 7 . 2 3 7 1 4 4 < / b : _ x > < b : _ y > 1 3 8 . 6 6 6 6 6 6 6 6 6 6 6 6 6 3 < / b : _ y > < / b : P o i n t > < / P o i n t s > < / a : V a l u e > < / a : K e y V a l u e O f D i a g r a m O b j e c t K e y a n y T y p e z b w N T n L X > < a : K e y V a l u e O f D i a g r a m O b j e c t K e y a n y T y p e z b w N T n L X > < a : K e y > < K e y > R e l a t i o n s h i p s \ & l t ; T a b l e s \ T r a n s a c t i o n _ L o g \ C o l u m n s \ P r o d u c t   T y p e & g t ; - & l t ; T a b l e s \ p r o d u c t s \ C o l u m n s \ P r o d c u t   t y p e & g t ; \ F K < / K e y > < / a : K e y > < a : V a l u e   i : t y p e = " D i a g r a m D i s p l a y L i n k E n d p o i n t V i e w S t a t e " > < H e i g h t > 1 6 < / H e i g h t > < L a b e l L o c a t i o n   x m l n s : b = " h t t p : / / s c h e m a s . d a t a c o n t r a c t . o r g / 2 0 0 4 / 0 7 / S y s t e m . W i n d o w s " > < b : _ x > 3 4 4 . 3 7 8 0 9 8 < / b : _ x > < b : _ y > 1 6 8 . 6 6 6 6 6 6 6 6 6 6 6 6 6 < / b : _ y > < / L a b e l L o c a t i o n > < L o c a t i o n   x m l n s : b = " h t t p : / / s c h e m a s . d a t a c o n t r a c t . o r g / 2 0 0 4 / 0 7 / S y s t e m . W i n d o w s " > < b : _ x > 3 5 2 . 3 7 8 0 9 8 < / b : _ x > < b : _ y > 1 8 4 . 6 6 6 6 6 6 6 6 6 6 6 6 6 < / b : _ y > < / L o c a t i o n > < S h a p e R o t a t e A n g l e > 2 7 0 < / S h a p e R o t a t e A n g l e > < W i d t h > 1 6 < / W i d t h > < / a : V a l u e > < / a : K e y V a l u e O f D i a g r a m O b j e c t K e y a n y T y p e z b w N T n L X > < a : K e y V a l u e O f D i a g r a m O b j e c t K e y a n y T y p e z b w N T n L X > < a : K e y > < K e y > R e l a t i o n s h i p s \ & l t ; T a b l e s \ T r a n s a c t i o n _ L o g \ C o l u m n s \ P r o d u c t   T y p e & g t ; - & l t ; T a b l e s \ p r o d u c t s \ C o l u m n s \ P r o d c u t   t y p e & g t ; \ P K < / K e y > < / a : K e y > < a : V a l u e   i : t y p e = " D i a g r a m D i s p l a y L i n k E n d p o i n t V i e w S t a t e " > < H e i g h t > 1 6 < / H e i g h t > < L a b e l L o c a t i o n   x m l n s : b = " h t t p : / / s c h e m a s . d a t a c o n t r a c t . o r g / 2 0 0 4 / 0 7 / S y s t e m . W i n d o w s " > < b : _ x > 3 8 9 . 2 3 7 1 4 4 < / b : _ x > < b : _ y > 1 2 2 . 6 6 6 6 6 6 6 6 6 6 6 6 6 3 < / b : _ y > < / L a b e l L o c a t i o n > < L o c a t i o n   x m l n s : b = " h t t p : / / s c h e m a s . d a t a c o n t r a c t . o r g / 2 0 0 4 / 0 7 / S y s t e m . W i n d o w s " > < b : _ x > 3 9 7 . 2 3 7 1 4 4 0 0 0 0 0 0 0 6 < / b : _ x > < b : _ y > 1 2 2 . 6 6 6 6 6 6 6 6 6 6 6 6 6 3 < / b : _ y > < / L o c a t i o n > < S h a p e R o t a t e A n g l e > 9 0 . 0 0 0 0 0 0 0 0 0 0 0 0 2 < / S h a p e R o t a t e A n g l e > < W i d t h > 1 6 < / W i d t h > < / a : V a l u e > < / a : K e y V a l u e O f D i a g r a m O b j e c t K e y a n y T y p e z b w N T n L X > < a : K e y V a l u e O f D i a g r a m O b j e c t K e y a n y T y p e z b w N T n L X > < a : K e y > < K e y > R e l a t i o n s h i p s \ & l t ; T a b l e s \ T r a n s a c t i o n _ L o g \ C o l u m n s \ P r o d u c t   T y p e & g t ; - & l t ; T a b l e s \ p r o d u c t s \ C o l u m n s \ P r o d c u t   t y p e & g t ; \ C r o s s F i l t e r < / K e y > < / a : K e y > < a : V a l u e   i : t y p e = " D i a g r a m D i s p l a y L i n k C r o s s F i l t e r V i e w S t a t e " > < P o i n t s   x m l n s : b = " h t t p : / / s c h e m a s . d a t a c o n t r a c t . o r g / 2 0 0 4 / 0 7 / S y s t e m . W i n d o w s " > < b : P o i n t > < b : _ x > 3 5 2 . 3 7 8 0 9 8 < / b : _ x > < b : _ y > 1 6 8 . 6 6 6 6 6 6 6 6 6 6 6 6 6 < / b : _ y > < / b : P o i n t > < b : P o i n t > < b : _ x > 3 5 2 . 3 7 8 0 9 8 < / b : _ x > < b : _ y > 1 4 5 . 1 6 6 6 6 7 < / b : _ y > < / b : P o i n t > < b : P o i n t > < b : _ x > 3 5 4 . 3 7 8 0 9 8 < / b : _ x > < b : _ y > 1 4 3 . 1 6 6 6 6 7 < / b : _ y > < / b : P o i n t > < b : P o i n t > < b : _ x > 3 9 5 . 2 3 7 1 4 4 < / b : _ x > < b : _ y > 1 4 3 . 1 6 6 6 6 7 < / b : _ y > < / b : P o i n t > < b : P o i n t > < b : _ x > 3 9 7 . 2 3 7 1 4 4 < / b : _ x > < b : _ y > 1 4 1 . 1 6 6 6 6 7 < / b : _ y > < / b : P o i n t > < b : P o i n t > < b : _ x > 3 9 7 . 2 3 7 1 4 4 < / b : _ x > < b : _ y > 1 3 8 . 6 6 6 6 6 6 6 6 6 6 6 6 6 3 < / b : _ y > < / b : P o i n t > < / P o i n t s > < / a : V a l u e > < / a : K e y V a l u e O f D i a g r a m O b j e c t K e y a n y T y p e z b w N T n L X > < a : K e y V a l u e O f D i a g r a m O b j e c t K e y a n y T y p e z b w N T n L X > < a : K e y > < K e y > R e l a t i o n s h i p s \ & l t ; T a b l e s \ T r a n s a c t i o n _ L o g \ C o l u m n s \ S a l e s   P e r s o n & g t ; - & l t ; T a b l e s \ T e a m \ C o l u m n s \ S a l e s   p e r s o n & g t ; < / K e y > < / a : K e y > < a : V a l u e   i : t y p e = " D i a g r a m D i s p l a y L i n k V i e w S t a t e " > < A u t o m a t i o n P r o p e r t y H e l p e r T e x t > E n d   p o i n t   1 :   ( 3 7 2 . 3 7 8 0 9 8 , 1 6 8 . 6 6 6 6 6 6 6 6 6 6 6 7 ) .   E n d   p o i n t   2 :   ( 6 4 3 . 8 0 7 6 2 1 1 3 5 3 3 2 , 6 3 )   < / A u t o m a t i o n P r o p e r t y H e l p e r T e x t > < L a y e d O u t > t r u e < / L a y e d O u t > < P o i n t s   x m l n s : b = " h t t p : / / s c h e m a s . d a t a c o n t r a c t . o r g / 2 0 0 4 / 0 7 / S y s t e m . W i n d o w s " > < b : P o i n t > < b : _ x > 3 7 2 . 3 7 8 0 9 8 < / b : _ x > < b : _ y > 1 6 8 . 6 6 6 6 6 6 6 6 6 6 6 6 6 3 < / b : _ y > < / b : P o i n t > < b : P o i n t > < b : _ x > 3 7 2 . 3 7 8 0 9 8 < / b : _ x > < b : _ y > 1 5 0 . 1 6 6 6 6 7 < / b : _ y > < / b : P o i n t > < b : P o i n t > < b : _ x > 3 7 4 . 3 7 8 0 9 8 < / b : _ x > < b : _ y > 1 4 8 . 1 6 6 6 6 7 < / b : _ y > < / b : P o i n t > < b : P o i n t > < b : _ x > 5 1 4 . 7 3 7 1 4 3 9 9 9 3 5 5 6 8 < / b : _ x > < b : _ y > 1 4 8 . 1 6 6 6 6 7 < / b : _ y > < / b : P o i n t > < b : P o i n t > < b : _ x > 5 1 6 . 7 3 7 1 4 3 9 9 9 3 5 5 6 8 < / b : _ x > < b : _ y > 1 4 6 . 1 6 6 6 6 7 < / b : _ y > < / b : P o i n t > < b : P o i n t > < b : _ x > 5 1 6 . 7 3 7 1 4 3 9 9 9 3 5 5 6 8 < / b : _ x > < b : _ y > 6 5 < / b : _ y > < / b : P o i n t > < b : P o i n t > < b : _ x > 5 1 8 . 7 3 7 1 4 3 9 9 9 3 5 5 6 8 < / b : _ x > < b : _ y > 6 3 < / b : _ y > < / b : P o i n t > < b : P o i n t > < b : _ x > 6 4 3 . 8 0 7 6 2 1 1 3 5 3 3 1 6 < / b : _ x > < b : _ y > 6 3 < / b : _ y > < / b : P o i n t > < / P o i n t s > < / a : V a l u e > < / a : K e y V a l u e O f D i a g r a m O b j e c t K e y a n y T y p e z b w N T n L X > < a : K e y V a l u e O f D i a g r a m O b j e c t K e y a n y T y p e z b w N T n L X > < a : K e y > < K e y > R e l a t i o n s h i p s \ & l t ; T a b l e s \ T r a n s a c t i o n _ L o g \ C o l u m n s \ S a l e s   P e r s o n & g t ; - & l t ; T a b l e s \ T e a m \ C o l u m n s \ S a l e s   p e r s o n & g t ; \ F K < / K e y > < / a : K e y > < a : V a l u e   i : t y p e = " D i a g r a m D i s p l a y L i n k E n d p o i n t V i e w S t a t e " > < H e i g h t > 1 6 < / H e i g h t > < L a b e l L o c a t i o n   x m l n s : b = " h t t p : / / s c h e m a s . d a t a c o n t r a c t . o r g / 2 0 0 4 / 0 7 / S y s t e m . W i n d o w s " > < b : _ x > 3 6 4 . 3 7 8 0 9 8 < / b : _ x > < b : _ y > 1 6 8 . 6 6 6 6 6 6 6 6 6 6 6 6 6 3 < / b : _ y > < / L a b e l L o c a t i o n > < L o c a t i o n   x m l n s : b = " h t t p : / / s c h e m a s . d a t a c o n t r a c t . o r g / 2 0 0 4 / 0 7 / S y s t e m . W i n d o w s " > < b : _ x > 3 7 2 . 3 7 8 0 9 8 < / b : _ x > < b : _ y > 1 8 4 . 6 6 6 6 6 6 6 6 6 6 6 6 6 3 < / b : _ y > < / L o c a t i o n > < S h a p e R o t a t e A n g l e > 2 7 0 < / S h a p e R o t a t e A n g l e > < W i d t h > 1 6 < / W i d t h > < / a : V a l u e > < / a : K e y V a l u e O f D i a g r a m O b j e c t K e y a n y T y p e z b w N T n L X > < a : K e y V a l u e O f D i a g r a m O b j e c t K e y a n y T y p e z b w N T n L X > < a : K e y > < K e y > R e l a t i o n s h i p s \ & l t ; T a b l e s \ T r a n s a c t i o n _ L o g \ C o l u m n s \ S a l e s   P e r s o n & g t ; - & l t ; T a b l e s \ T e a m \ C o l u m n s \ S a l e s   p e r s o n & g t ; \ P K < / K e y > < / a : K e y > < a : V a l u e   i : t y p e = " D i a g r a m D i s p l a y L i n k E n d p o i n t V i e w S t a t e " > < H e i g h t > 1 6 < / H e i g h t > < L a b e l L o c a t i o n   x m l n s : b = " h t t p : / / s c h e m a s . d a t a c o n t r a c t . o r g / 2 0 0 4 / 0 7 / S y s t e m . W i n d o w s " > < b : _ x > 6 4 3 . 8 0 7 6 2 1 1 3 5 3 3 1 6 < / b : _ x > < b : _ y > 5 5 < / b : _ y > < / L a b e l L o c a t i o n > < L o c a t i o n   x m l n s : b = " h t t p : / / s c h e m a s . d a t a c o n t r a c t . o r g / 2 0 0 4 / 0 7 / S y s t e m . W i n d o w s " > < b : _ x > 6 5 9 . 8 0 7 6 2 1 1 3 5 3 3 1 6 < / b : _ x > < b : _ y > 6 3 < / b : _ y > < / L o c a t i o n > < S h a p e R o t a t e A n g l e > 1 8 0 < / S h a p e R o t a t e A n g l e > < W i d t h > 1 6 < / W i d t h > < / a : V a l u e > < / a : K e y V a l u e O f D i a g r a m O b j e c t K e y a n y T y p e z b w N T n L X > < a : K e y V a l u e O f D i a g r a m O b j e c t K e y a n y T y p e z b w N T n L X > < a : K e y > < K e y > R e l a t i o n s h i p s \ & l t ; T a b l e s \ T r a n s a c t i o n _ L o g \ C o l u m n s \ S a l e s   P e r s o n & g t ; - & l t ; T a b l e s \ T e a m \ C o l u m n s \ S a l e s   p e r s o n & g t ; \ C r o s s F i l t e r < / K e y > < / a : K e y > < a : V a l u e   i : t y p e = " D i a g r a m D i s p l a y L i n k C r o s s F i l t e r V i e w S t a t e " > < P o i n t s   x m l n s : b = " h t t p : / / s c h e m a s . d a t a c o n t r a c t . o r g / 2 0 0 4 / 0 7 / S y s t e m . W i n d o w s " > < b : P o i n t > < b : _ x > 3 7 2 . 3 7 8 0 9 8 < / b : _ x > < b : _ y > 1 6 8 . 6 6 6 6 6 6 6 6 6 6 6 6 6 3 < / b : _ y > < / b : P o i n t > < b : P o i n t > < b : _ x > 3 7 2 . 3 7 8 0 9 8 < / b : _ x > < b : _ y > 1 5 0 . 1 6 6 6 6 7 < / b : _ y > < / b : P o i n t > < b : P o i n t > < b : _ x > 3 7 4 . 3 7 8 0 9 8 < / b : _ x > < b : _ y > 1 4 8 . 1 6 6 6 6 7 < / b : _ y > < / b : P o i n t > < b : P o i n t > < b : _ x > 5 1 4 . 7 3 7 1 4 3 9 9 9 3 5 5 6 8 < / b : _ x > < b : _ y > 1 4 8 . 1 6 6 6 6 7 < / b : _ y > < / b : P o i n t > < b : P o i n t > < b : _ x > 5 1 6 . 7 3 7 1 4 3 9 9 9 3 5 5 6 8 < / b : _ x > < b : _ y > 1 4 6 . 1 6 6 6 6 7 < / b : _ y > < / b : P o i n t > < b : P o i n t > < b : _ x > 5 1 6 . 7 3 7 1 4 3 9 9 9 3 5 5 6 8 < / b : _ x > < b : _ y > 6 5 < / b : _ y > < / b : P o i n t > < b : P o i n t > < b : _ x > 5 1 8 . 7 3 7 1 4 3 9 9 9 3 5 5 6 8 < / b : _ x > < b : _ y > 6 3 < / b : _ y > < / b : P o i n t > < b : P o i n t > < b : _ x > 6 4 3 . 8 0 7 6 2 1 1 3 5 3 3 1 6 < / b : _ x > < b : _ y > 6 3 < / b : _ y > < / b : P o i n t > < / P o i n t s > < / a : V a l u e > < / a : K e y V a l u e O f D i a g r a m O b j e c t K e y a n y T y p e z b w N T n L X > < a : K e y V a l u e O f D i a g r a m O b j e c t K e y a n y T y p e z b w N T n L X > < a : K e y > < K e y > R e l a t i o n s h i p s \ & l t ; T a b l e s \ T r a n s a c t i o n _ L o g \ C o l u m n s \ D a t e & g t ; - & l t ; T a b l e s \ C a l e n d a r \ C o l u m n s \ D a t e & g t ; < / K e y > < / a : K e y > < a : V a l u e   i : t y p e = " D i a g r a m D i s p l a y L i n k V i e w S t a t e " > < A u t o m a t i o n P r o p e r t y H e l p e r T e x t > E n d   p o i n t   1 :   ( 4 6 8 . 3 7 8 0 9 8 3 6 9 6 6 4 , 3 2 6 . 5 ) .   E n d   p o i n t   2 :   ( 5 6 5 . 1 4 0 9 5 4 4 6 8 6 6 5 , 3 0 6 . 5 )   < / A u t o m a t i o n P r o p e r t y H e l p e r T e x t > < L a y e d O u t > t r u e < / L a y e d O u t > < P o i n t s   x m l n s : b = " h t t p : / / s c h e m a s . d a t a c o n t r a c t . o r g / 2 0 0 4 / 0 7 / S y s t e m . W i n d o w s " > < b : P o i n t > < b : _ x > 4 6 8 . 3 7 8 0 9 8 3 6 9 6 6 4 0 3 < / b : _ x > < b : _ y > 3 2 6 . 5 < / b : _ y > < / b : P o i n t > < b : P o i n t > < b : _ x > 5 1 4 . 7 5 9 5 2 6 < / b : _ x > < b : _ y > 3 2 6 . 5 < / b : _ y > < / b : P o i n t > < b : P o i n t > < b : _ x > 5 1 6 . 7 5 9 5 2 6 < / b : _ x > < b : _ y > 3 2 4 . 5 < / b : _ y > < / b : P o i n t > < b : P o i n t > < b : _ x > 5 1 6 . 7 5 9 5 2 6 < / b : _ x > < b : _ y > 3 0 8 . 5 < / b : _ y > < / b : P o i n t > < b : P o i n t > < b : _ x > 5 1 8 . 7 5 9 5 2 6 < / b : _ x > < b : _ y > 3 0 6 . 5 < / b : _ y > < / b : P o i n t > < b : P o i n t > < b : _ x > 5 6 5 . 1 4 0 9 5 4 4 6 8 6 6 4 8 6 < / b : _ x > < b : _ y > 3 0 6 . 5 < / b : _ y > < / b : P o i n t > < / P o i n t s > < / a : V a l u e > < / a : K e y V a l u e O f D i a g r a m O b j e c t K e y a n y T y p e z b w N T n L X > < a : K e y V a l u e O f D i a g r a m O b j e c t K e y a n y T y p e z b w N T n L X > < a : K e y > < K e y > R e l a t i o n s h i p s \ & l t ; T a b l e s \ T r a n s a c t i o n _ L o g \ C o l u m n s \ D a t e & g t ; - & l t ; T a b l e s \ C a l e n d a r \ C o l u m n s \ D a t e & g t ; \ F K < / K e y > < / a : K e y > < a : V a l u e   i : t y p e = " D i a g r a m D i s p l a y L i n k E n d p o i n t V i e w S t a t e " > < H e i g h t > 1 6 < / H e i g h t > < L a b e l L o c a t i o n   x m l n s : b = " h t t p : / / s c h e m a s . d a t a c o n t r a c t . o r g / 2 0 0 4 / 0 7 / S y s t e m . W i n d o w s " > < b : _ x > 4 5 2 . 3 7 8 0 9 8 3 6 9 6 6 4 0 3 < / b : _ x > < b : _ y > 3 1 8 . 5 < / b : _ y > < / L a b e l L o c a t i o n > < L o c a t i o n   x m l n s : b = " h t t p : / / s c h e m a s . d a t a c o n t r a c t . o r g / 2 0 0 4 / 0 7 / S y s t e m . W i n d o w s " > < b : _ x > 4 5 2 . 3 7 8 0 9 8 3 6 9 6 6 4 0 3 < / b : _ x > < b : _ y > 3 2 6 . 5 < / b : _ y > < / L o c a t i o n > < S h a p e R o t a t e A n g l e > 3 6 0 < / S h a p e R o t a t e A n g l e > < W i d t h > 1 6 < / W i d t h > < / a : V a l u e > < / a : K e y V a l u e O f D i a g r a m O b j e c t K e y a n y T y p e z b w N T n L X > < a : K e y V a l u e O f D i a g r a m O b j e c t K e y a n y T y p e z b w N T n L X > < a : K e y > < K e y > R e l a t i o n s h i p s \ & l t ; T a b l e s \ T r a n s a c t i o n _ L o g \ C o l u m n s \ D a t e & g t ; - & l t ; T a b l e s \ C a l e n d a r \ C o l u m n s \ D a t e & g t ; \ P K < / K e y > < / a : K e y > < a : V a l u e   i : t y p e = " D i a g r a m D i s p l a y L i n k E n d p o i n t V i e w S t a t e " > < H e i g h t > 1 6 < / H e i g h t > < L a b e l L o c a t i o n   x m l n s : b = " h t t p : / / s c h e m a s . d a t a c o n t r a c t . o r g / 2 0 0 4 / 0 7 / S y s t e m . W i n d o w s " > < b : _ x > 5 6 5 . 1 4 0 9 5 4 4 6 8 6 6 4 8 6 < / b : _ x > < b : _ y > 2 9 8 . 5 < / b : _ y > < / L a b e l L o c a t i o n > < L o c a t i o n   x m l n s : b = " h t t p : / / s c h e m a s . d a t a c o n t r a c t . o r g / 2 0 0 4 / 0 7 / S y s t e m . W i n d o w s " > < b : _ x > 5 8 1 . 1 4 0 9 5 4 4 6 8 6 6 4 8 6 < / b : _ x > < b : _ y > 3 0 6 . 5 < / b : _ y > < / L o c a t i o n > < S h a p e R o t a t e A n g l e > 1 8 0 < / S h a p e R o t a t e A n g l e > < W i d t h > 1 6 < / W i d t h > < / a : V a l u e > < / a : K e y V a l u e O f D i a g r a m O b j e c t K e y a n y T y p e z b w N T n L X > < a : K e y V a l u e O f D i a g r a m O b j e c t K e y a n y T y p e z b w N T n L X > < a : K e y > < K e y > R e l a t i o n s h i p s \ & l t ; T a b l e s \ T r a n s a c t i o n _ L o g \ C o l u m n s \ D a t e & g t ; - & l t ; T a b l e s \ C a l e n d a r \ C o l u m n s \ D a t e & g t ; \ C r o s s F i l t e r < / K e y > < / a : K e y > < a : V a l u e   i : t y p e = " D i a g r a m D i s p l a y L i n k C r o s s F i l t e r V i e w S t a t e " > < P o i n t s   x m l n s : b = " h t t p : / / s c h e m a s . d a t a c o n t r a c t . o r g / 2 0 0 4 / 0 7 / S y s t e m . W i n d o w s " > < b : P o i n t > < b : _ x > 4 6 8 . 3 7 8 0 9 8 3 6 9 6 6 4 0 3 < / b : _ x > < b : _ y > 3 2 6 . 5 < / b : _ y > < / b : P o i n t > < b : P o i n t > < b : _ x > 5 1 4 . 7 5 9 5 2 6 < / b : _ x > < b : _ y > 3 2 6 . 5 < / b : _ y > < / b : P o i n t > < b : P o i n t > < b : _ x > 5 1 6 . 7 5 9 5 2 6 < / b : _ x > < b : _ y > 3 2 4 . 5 < / b : _ y > < / b : P o i n t > < b : P o i n t > < b : _ x > 5 1 6 . 7 5 9 5 2 6 < / b : _ x > < b : _ y > 3 0 8 . 5 < / b : _ y > < / b : P o i n t > < b : P o i n t > < b : _ x > 5 1 8 . 7 5 9 5 2 6 < / b : _ x > < b : _ y > 3 0 6 . 5 < / b : _ y > < / b : P o i n t > < b : P o i n t > < b : _ x > 5 6 5 . 1 4 0 9 5 4 4 6 8 6 6 4 8 6 < / b : _ x > < b : _ y > 3 0 6 . 5 < / b : _ y > < / b : P o i n t > < / P o i n t s > < / a : V a l u e > < / a : K e y V a l u e O f D i a g r a m O b j e c t K e y a n y T y p e z b w N T n L X > < / V i e w S t a t e s > < / D i a g r a m M a n a g e r . S e r i a l i z a b l e D i a g r a m > < D i a g r a m M a n a g e r . S e r i a l i z a b l e D i a g r a m > < A d a p t e r   i : t y p e = " M e a s u r e D i a g r a m S a n d b o x A d a p t e r " > < T a b l e N a m e > l o c a t i o n s 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 l o c a t i o n s 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 C o l u m n s \ D a y   O f   W e e k < / K e y > < / D i a g r a m O b j e c t K e y > < D i a g r a m O b j e c t K e y > < K e y > C o l u m n s \ W e e k   N u m b e r 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 C o l u m n s \ D a y   O f   W e e k < / K e y > < / a : K e y > < a : V a l u e   i : t y p e = " M e a s u r e G r i d N o d e V i e w S t a t e " > < C o l u m n > 4 < / C o l u m n > < L a y e d O u t > t r u e < / L a y e d O u t > < / a : V a l u e > < / a : K e y V a l u e O f D i a g r a m O b j e c t K e y a n y T y p e z b w N T n L X > < a : K e y V a l u e O f D i a g r a m O b j e c t K e y a n y T y p e z b w N T n L X > < a : K e y > < K e y > C o l u m n s \ W e e k   N u m b e r < / K e y > < / a : K e y > < a : V a l u e   i : t y p e = " M e a s u r e G r i d N o d e V i e w S t a t e " > < C o l u m n > 5 < / C o l u m n > < L a y e d O u t > t r u e < / L a y e d O u t > < / a : V a l u e > < / a : K e y V a l u e O f D i a g r a m O b j e c t K e y a n y T y p e z b w N T n L X > < / V i e w S t a t e s > < / D i a g r a m M a n a g e r . S e r i a l i z a b l e D i a g r a m > < / A r r a y O f D i a g r a m M a n a g e r . S e r i a l i z a b l e D i a g r a m > ] ] > < / C u s t o m C o n t e n t > < / G e m i n i > 
</file>

<file path=customXml/item2.xml>��< ? x m l   v e r s i o n = " 1 . 0 "   e n c o d i n g = " U T F - 1 6 " ? > < G e m i n i   x m l n s = " h t t p : / / g e m i n i / p i v o t c u s t o m i z a t i o n / T a b l e X M L _ p r o d u c t s _ f c 3 6 c a d b - d 0 1 2 - 4 a f 3 - 8 3 a 6 - f 0 e 0 1 0 9 3 f f b 9 " > < C u s t o m C o n t e n t > < ! [ C D A T A [ < T a b l e W i d g e t G r i d S e r i a l i z a t i o n   x m l n s : x s i = " h t t p : / / w w w . w 3 . o r g / 2 0 0 1 / X M L S c h e m a - i n s t a n c e "   x m l n s : x s d = " h t t p : / / w w w . w 3 . o r g / 2 0 0 1 / X M L S c h e m a " > < C o l u m n S u g g e s t e d T y p e   / > < C o l u m n F o r m a t   / > < C o l u m n A c c u r a c y   / > < C o l u m n C u r r e n c y S y m b o l   / > < C o l u m n P o s i t i v e P a t t e r n   / > < C o l u m n N e g a t i v e P a t t e r n   / > < C o l u m n W i d t h s > < i t e m > < k e y > < s t r i n g > P r o d c u t   t y p e < / s t r i n g > < / k e y > < v a l u e > < i n t > 1 6 5 < / i n t > < / v a l u e > < / i t e m > < i t e m > < k e y > < s t r i n g > C a t e g o r y < / s t r i n g > < / k e y > < v a l u e > < i n t > 1 3 0 < / i n t > < / v a l u e > < / i t e m > < i t e m > < k e y > < s t r i n g > C o s t   p e r   b o x < / s t r i n g > < / k e y > < v a l u e > < i n t > 1 6 4 < / i n t > < / v a l u e > < / i t e m > < / C o l u m n W i d t h s > < C o l u m n D i s p l a y I n d e x > < i t e m > < k e y > < s t r i n g > P r o d c u t   t y p e < / s t r i n g > < / k e y > < v a l u e > < i n t > 0 < / i n t > < / v a l u e > < / i t e m > < i t e m > < k e y > < s t r i n g > C a t e g o r y < / s t r i n g > < / k e y > < v a l u e > < i n t > 1 < / i n t > < / v a l u e > < / i t e m > < i t e m > < k e y > < s t r i n g > C o s t   p e r   b o x < / 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0 7 6 c 1 b 9 9 - c d 7 7 - 4 4 e b - 8 a a 2 - d c 4 7 8 8 6 f 4 8 9 a " > < C u s t o m C o n t e n t > < ! [ C D A T A [ < ? x m l   v e r s i o n = " 1 . 0 "   e n c o d i n g = " u t f - 1 6 " ? > < S e t t i n g s > < C a l c u l a t e d F i e l d s > < i t e m > < M e a s u r e N a m e > T o t a l   R e v e n u e < / M e a s u r e N a m e > < D i s p l a y N a m e > T o t a l   R e v e n u e < / D i s p l a y N a m e > < V i s i b l e > T r u e < / V i s i b l e > < / i t e m > < i t e m > < M e a s u r e N a m e > T o t a l   B o x e s   S o l d < / M e a s u r e N a m e > < D i s p l a y N a m e > T o t a l   B o x e s   S o l d < / D i s p l a y N a m e > < V i s i b l e > F a l s e < / V i s i b l e > < / i t e m > < i t e m > < M e a s u r e N a m e > A v e r a g e   C o s t   P e r   B o x < / M e a s u r e N a m e > < D i s p l a y N a m e > A v e r a g e   C o s t   P e r   B o x < / D i s p l a y N a m e > < V i s i b l e > F a l s e < / V i s i b l e > < / i t e m > < i t e m > < M e a s u r e N a m e > T o t a l   C o s t   o f   S a l e s < / M e a s u r e N a m e > < D i s p l a y N a m e > T o t a l   C o s t   o f   S a l e s < / D i s p l a y N a m e > < V i s i b l e > T r u e < / V i s i b l e > < / i t e m > < / C a l c u l a t e d F i e l d s > < S A H o s t H a s h > 0 < / S A H o s t H a s h > < G e m i n i F i e l d L i s t V i s i b l e > T r u e < / G e m i n i F i e l d L i s t V i s i b l e > < / S e t t i n g s > ] ] > < / C u s t o m C o n t e n t > < / G e m i n i > 
</file>

<file path=customXml/item21.xml>��< ? x m l   v e r s i o n = " 1 . 0 "   e n c o d i n g = " U T F - 1 6 " ? > < G e m i n i   x m l n s = " h t t p : / / g e m i n i / p i v o t c u s t o m i z a t i o n / e 4 1 c b 5 f 7 - 1 a 3 8 - 4 1 1 0 - 8 7 9 4 - 7 1 5 1 d 0 f f 1 9 9 2 " > < C u s t o m C o n t e n t > < ! [ C D A T A [ < ? x m l   v e r s i o n = " 1 . 0 "   e n c o d i n g = " u t f - 1 6 " ? > < S e t t i n g s > < C a l c u l a t e d F i e l d s > < i t e m > < M e a s u r e N a m e > T o t a l   R e v e n u e < / M e a s u r e N a m e > < D i s p l a y N a m e > T o t a l   R e v e n u e < / D i s p l a y N a m e > < V i s i b l e > F a l s e < / V i s i b l e > < / i t e m > < i t e m > < M e a s u r e N a m e > T o t a l   B o x e s   S o l d < / M e a s u r e N a m e > < D i s p l a y N a m e > T o t a l   B o x e s   S o l d < / D i s p l a y N a m e > < V i s i b l e > F a l s e < / V i s i b l e > < / i t e m > < i t e m > < M e a s u r e N a m e > A v e r a g e   C o s t   P e r   B o x < / M e a s u r e N a m e > < D i s p l a y N a m e > A v e r a g e   C o s t   P e r   B o x < / D i s p l a y N a m e > < V i s i b l e > F a l s e < / V i s i b l e > < / i t e m > < i t e m > < M e a s u r e N a m e > T o t a l   C o s t   o f   S a l e s < / M e a s u r e N a m e > < D i s p l a y N a m e > T o t a l   C o s t   o f   S a l e s < / D i s p l a y N a m e > < V i s i b l e > F a l s e < / V i s i b l e > < / i t e m > < / C a l c u l a t e d F i e l d s > < S A H o s t H a s h > 0 < / S A H o s t H a s h > < G e m i n i F i e l d L i s t V i s i b l e > T r u e < / G e m i n i F i e l d L i s t V i s i b l e > < / S e t t i n g s > ] ] > < / C u s t o m C o n t e n t > < / G e m i n i > 
</file>

<file path=customXml/item22.xml>��< ? x m l   v e r s i o n = " 1 . 0 "   e n c o d i n g = " U T F - 1 6 " ? > < G e m i n i   x m l n s = " h t t p : / / g e m i n i / p i v o t c u s t o m i z a t i o n / 0 d c 7 3 2 5 0 - c 4 c 1 - 4 8 a e - a 6 b 3 - 0 3 8 5 a a 6 8 5 7 c 7 " > < C u s t o m C o n t e n t > < ! [ C D A T A [ < ? x m l   v e r s i o n = " 1 . 0 "   e n c o d i n g = " u t f - 1 6 " ? > < S e t t i n g s > < C a l c u l a t e d F i e l d s > < i t e m > < M e a s u r e N a m e > T o t a l   R e v e n u e < / M e a s u r e N a m e > < D i s p l a y N a m e > T o t a l   R e v e n u e < / D i s p l a y N a m e > < V i s i b l e > F a l s e < / V i s i b l e > < / i t e m > < i t e m > < M e a s u r e N a m e > T o t a l   B o x e s   S o l d < / M e a s u r e N a m e > < D i s p l a y N a m e > T o t a l   B o x e s   S o l d < / D i s p l a y N a m e > < V i s i b l e > F a l s e < / V i s i b l e > < / i t e m > < i t e m > < M e a s u r e N a m e > A v e r a g e   C o s t   P e r   B o x < / M e a s u r e N a m e > < D i s p l a y N a m e > A v e r a g e   C o s t   P e r   B o x < / D i s p l a y N a m e > < V i s i b l e > F a l s e < / V i s i b l e > < / i t e m > < i t e m > < M e a s u r e N a m e > T o t a l   C o s t   o f   S a l e s < / M e a s u r e N a m e > < D i s p l a y N a m e > T o t a l   C o s t   o f   S a l e s < / D i s p l a y N a m e > < V i s i b l e > F a l s e < / V i s i b l e > < / i t e m > < / C a l c u l a t e d F i e l d s > < S A H o s t H a s h > 0 < / S A H o s t H a s h > < G e m i n i F i e l d L i s t V i s i b l e > T r u e < / G e m i n i F i e l d L i s t V i s i b l e > < / S e t t i n g s > ] ] > < / C u s t o m C o n t e n t > < / G e m i n i > 
</file>

<file path=customXml/item23.xml>��< ? x m l   v e r s i o n = " 1 . 0 "   e n c o d i n g = " U T F - 1 6 " ? > < G e m i n i   x m l n s = " h t t p : / / g e m i n i / p i v o t c u s t o m i z a t i o n / 3 e 2 3 d 9 2 3 - 6 0 b 4 - 4 3 c 6 - a d 7 8 - d 7 b 0 9 2 c 1 2 8 9 1 " > < C u s t o m C o n t e n t > < ! [ C D A T A [ < ? x m l   v e r s i o n = " 1 . 0 "   e n c o d i n g = " u t f - 1 6 " ? > < S e t t i n g s > < C a l c u l a t e d F i e l d s > < i t e m > < M e a s u r e N a m e > T o t a l   R e v e n u e < / M e a s u r e N a m e > < D i s p l a y N a m e > T o t a l   R e v e n u e < / D i s p l a y N a m e > < V i s i b l e > F a l s e < / V i s i b l e > < / i t e m > < i t e m > < M e a s u r e N a m e > T o t a l   B o x e s   S o l d < / M e a s u r e N a m e > < D i s p l a y N a m e > T o t a l   B o x e s   S o l d < / D i s p l a y N a m e > < V i s i b l e > F a l s e < / V i s i b l e > < / i t e m > < i t e m > < M e a s u r e N a m e > A v e r a g e   C o s t   P e r   B o x < / M e a s u r e N a m e > < D i s p l a y N a m e > A v e r a g e   C o s t   P e r   B o x < / D i s p l a y N a m e > < V i s i b l e > F a l s e < / V i s i b l e > < / i t e m > < i t e m > < M e a s u r e N a m e > T o t a l   C o s t   o f   S a l e s < / M e a s u r e N a m e > < D i s p l a y N a m e > T o t a l   C o s t   o f   S a l e s < / D i s p l a y N a m e > < V i s i b l e > F a l s e < / V i s i b l e > < / i t e m > < / C a l c u l a t e d F i e l d s > < S A H o s t H a s h > 0 < / S A H o s t H a s h > < G e m i n i F i e l d L i s t V i s i b l e > T r u e < / G e m i n i F i e l d L i s t V i s i b l e > < / S e t t i n g s > ] ] > < / C u s t o m C o n t e n t > < / G e m i n i > 
</file>

<file path=customXml/item24.xml>��< ? x m l   v e r s i o n = " 1 . 0 "   e n c o d i n g = " U T F - 1 6 " ? > < G e m i n i   x m l n s = " h t t p : / / g e m i n i / p i v o t c u s t o m i z a t i o n / 6 1 0 5 4 a 0 3 - 0 9 b f - 4 f 1 d - a d 6 2 - 2 1 7 2 5 3 d c 9 5 0 8 " > < C u s t o m C o n t e n t > < ! [ C D A T A [ < ? x m l   v e r s i o n = " 1 . 0 "   e n c o d i n g = " u t f - 1 6 " ? > < S e t t i n g s > < C a l c u l a t e d F i e l d s > < i t e m > < M e a s u r e N a m e > T o t a l   R e v e n u e < / M e a s u r e N a m e > < D i s p l a y N a m e > T o t a l   R e v e n u e < / D i s p l a y N a m e > < V i s i b l e > F a l s e < / V i s i b l e > < / i t e m > < i t e m > < M e a s u r e N a m e > T o t a l   B o x e s   S o l d < / M e a s u r e N a m e > < D i s p l a y N a m e > T o t a l   B o x e s   S o l d < / D i s p l a y N a m e > < V i s i b l e > F a l s e < / V i s i b l e > < / i t e m > < i t e m > < M e a s u r e N a m e > A v e r a g e   C o s t   P e r   B o x < / M e a s u r e N a m e > < D i s p l a y N a m e > A v e r a g e   C o s t   P e r   B o x < / D i s p l a y N a m e > < V i s i b l e > T r u e < / V i s i b l e > < / i t e m > < i t e m > < M e a s u r e N a m e > T o t a l   C o s t   o f   S a l e s < / M e a s u r e N a m e > < D i s p l a y N a m e > T o t a l   C o s t   o f   S a l e s < / D i s p l a y N a m e > < V i s i b l e > F a l s e < / V i s i b l e > < / i t e m > < / C a l c u l a t e d F i e l d s > < S A H o s t H a s h > 0 < / S A H o s t H a s h > < G e m i n i F i e l d L i s t V i s i b l e > T r u e < / G e m i n i F i e l d L i s t V i s i b l e > < / S e t t i n g s > ] ] > < / C u s t o m C o n t e n t > < / G e m i n i > 
</file>

<file path=customXml/item25.xml>��< ? x m l   v e r s i o n = " 1 . 0 "   e n c o d i n g = " U T F - 1 6 " ? > < G e m i n i   x m l n s = " h t t p : / / g e m i n i / p i v o t c u s t o m i z a t i o n / c 5 5 3 1 0 1 e - a 4 5 9 - 4 1 f 3 - a 4 3 9 - 3 7 9 0 e b 0 8 5 6 5 d " > < C u s t o m C o n t e n t > < ! [ C D A T A [ < ? x m l   v e r s i o n = " 1 . 0 "   e n c o d i n g = " u t f - 1 6 " ? > < S e t t i n g s > < C a l c u l a t e d F i e l d s > < i t e m > < M e a s u r e N a m e > T o t a l   R e v e n u e < / M e a s u r e N a m e > < D i s p l a y N a m e > T o t a l   R e v e n u e < / D i s p l a y N a m e > < V i s i b l e > T r u e < / V i s i b l e > < / i t e m > < i t e m > < M e a s u r e N a m e > T o t a l   B o x e s   S o l d < / M e a s u r e N a m e > < D i s p l a y N a m e > T o t a l   B o x e s   S o l d < / D i s p l a y N a m e > < V i s i b l e > F a l s e < / V i s i b l e > < / i t e m > < i t e m > < M e a s u r e N a m e > A v e r a g e   C o s t   P e r   B o x < / M e a s u r e N a m e > < D i s p l a y N a m e > A v e r a g e   C o s t   P e r   B o x < / D i s p l a y N a m e > < V i s i b l e > F a l s e < / V i s i b l e > < / i t e m > < i t e m > < M e a s u r e N a m e > T o t a l   C o s t   o f   S a l e s < / M e a s u r e N a m e > < D i s p l a y N a m e > T o t a l   C o s t   o f   S a l e s < / 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5 . 1 3 0 . 1 6 0 6 . 1 ] ] > < / 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C l i e n t W i n d o w X M L " > < C u s t o m C o n t e n t > < ! [ C D A T A [ C a l e n d a r ] ] > < / 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 2 0 2 5 - 1 0 - 0 2 T 0 9 : 4 6 : 5 6 . 8 2 4 2 5 6 7 + 0 3 : 0 0 < / L a s t P r o c e s s e d T i m e > < / D a t a M o d e l i n g S a n d b o x . S e r i a l i z e d S a n d b o x E r r o r C a c h e > ] ] > < / C u s t o m C o n t e n t > < / G e m i n i > 
</file>

<file path=customXml/item4.xml>��< ? x m l   v e r s i o n = " 1 . 0 "   e n c o d i n g = " U T F - 1 6 " ? > < G e m i n i   x m l n s = " h t t p : / / g e m i n i / p i v o t c u s t o m i z a t i o n / T a b l e X M L _ l o c a t i o n s _ 9 e 7 e a 9 5 3 - 2 d b 6 - 4 b d 4 - 8 7 3 e - f 6 e f 9 7 5 f 1 e e 4 " > < C u s t o m C o n t e n t > < ! [ C D A T A [ < T a b l e W i d g e t G r i d S e r i a l i z a t i o n   x m l n s : x s i = " h t t p : / / w w w . w 3 . o r g / 2 0 0 1 / X M L S c h e m a - i n s t a n c e "   x m l n s : x s d = " h t t p : / / w w w . w 3 . o r g / 2 0 0 1 / X M L S c h e m a " > < C o l u m n S u g g e s t e d T y p e   / > < C o l u m n F o r m a t   / > < C o l u m n A c c u r a c y   / > < C o l u m n C u r r e n c y S y m b o l   / > < C o l u m n P o s i t i v e P a t t e r n   / > < C o l u m n N e g a t i v e P a t t e r n   / > < C o l u m n W i d t h s > < i t e m > < k e y > < s t r i n g > C o u n t r y < / s t r i n g > < / k e y > < v a l u e > < i n t > 1 2 2 < / i n t > < / v a l u e > < / i t e m > < i t e m > < k e y > < s t r i n g > R e g i o n < / s t r i n g > < / k e y > < v a l u e > < i n t > 1 1 1 < / i n t > < / v a l u e > < / i t e m > < / C o l u m n W i d t h s > < C o l u m n D i s p l a y I n d e x > < i t e m > < k e y > < s t r i n g > C o u n t r y < / s t r i n g > < / k e y > < v a l u e > < i n t > 0 < / i n t > < / v a l u e > < / i t e m > < i t e m > < k e y > < s t r i n g > R e g i o n < / 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4 d a 6 a a e 1 - a 0 f b - 4 0 7 3 - 8 3 a d - d 9 a 7 a 1 d 9 b e b 7 " > < C u s t o m C o n t e n t > < ! [ C D A T A [ < ? x m l   v e r s i o n = " 1 . 0 "   e n c o d i n g = " u t f - 1 6 " ? > < S e t t i n g s > < C a l c u l a t e d F i e l d s > < i t e m > < M e a s u r e N a m e > T o t a l   R e v e n u e < / M e a s u r e N a m e > < D i s p l a y N a m e > T o t a l   R e v e n u e < / D i s p l a y N a m e > < V i s i b l e > F a l s e < / V i s i b l e > < / i t e m > < i t e m > < M e a s u r e N a m e > T o t a l   B o x e s   S o l d < / M e a s u r e N a m e > < D i s p l a y N a m e > T o t a l   B o x e s   S o l d < / D i s p l a y N a m e > < V i s i b l e > T r u e < / V i s i b l e > < / i t e m > < i t e m > < M e a s u r e N a m e > A v e r a g e   C o s t   P e r   B o x < / M e a s u r e N a m e > < D i s p l a y N a m e > A v e r a g e   C o s t   P e r   B o x < / D i s p l a y N a m e > < V i s i b l e > F a l s e < / V i s i b l e > < / i t e m > < / C a l c u l a t e d F i e l d s > < S A H o s t H a s h > 0 < / S A H o s t H a s h > < G e m i n i F i e l d L i s t V i s i b l e > T r u e < / G e m i n i F i e l d L i s t V i s i b l e > < / S e t t i n g s > ] ] > < / C u s t o m C o n t e n t > < / G e m i n i > 
</file>

<file path=customXml/item6.xml>��< ? x m l   v e r s i o n = " 1 . 0 "   e n c o d i n g = " U T F - 1 6 " ? > < G e m i n i   x m l n s = " h t t p : / / g e m i n i / p i v o t c u s t o m i z a t i o n / T a b l e X M L _ T e a m _ 0 b 1 7 7 b c c - f e b 9 - 4 c 1 a - 8 2 9 1 - 5 9 1 6 4 9 a a e e c 6 " > < C u s t o m C o n t e n t > < ! [ C D A T A [ < T a b l e W i d g e t G r i d S e r i a l i z a t i o n   x m l n s : x s i = " h t t p : / / w w w . w 3 . o r g / 2 0 0 1 / X M L S c h e m a - i n s t a n c e "   x m l n s : x s d = " h t t p : / / w w w . w 3 . o r g / 2 0 0 1 / X M L S c h e m a " > < C o l u m n S u g g e s t e d T y p e   / > < C o l u m n F o r m a t   / > < C o l u m n A c c u r a c y   / > < C o l u m n C u r r e n c y S y m b o l   / > < C o l u m n P o s i t i v e P a t t e r n   / > < C o l u m n N e g a t i v e P a t t e r n   / > < C o l u m n W i d t h s > < i t e m > < k e y > < s t r i n g > S a l e s   p e r s o n < / s t r i n g > < / k e y > < v a l u e > < i n t > 1 6 4 < / i n t > < / v a l u e > < / i t e m > < i t e m > < k e y > < s t r i n g > T e a m < / s t r i n g > < / k e y > < v a l u e > < i n t > 9 8 < / i n t > < / v a l u e > < / i t e m > < i t e m > < k e y > < s t r i n g > P i c t u r e < / s t r i n g > < / k e y > < v a l u e > < i n t > 1 1 2 < / i n t > < / v a l u e > < / i t e m > < / C o l u m n W i d t h s > < C o l u m n D i s p l a y I n d e x > < i t e m > < k e y > < s t r i n g > S a l e s   p e r s o n < / s t r i n g > < / k e y > < v a l u e > < i n t > 0 < / i n t > < / v a l u e > < / i t e m > < i t e m > < k e y > < s t r i n g > T e a m < / s t r i n g > < / k e y > < v a l u e > < i n t > 1 < / i n t > < / v a l u e > < / i t e m > < i t e m > < k e y > < s t r i n g > P i c t u r e < / 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T a b l e O r d e r " > < C u s t o m C o n t e n t > < ! [ C D A T A [ l o c a t i o n s _ 9 e 7 e a 9 5 3 - 2 d b 6 - 4 b d 4 - 8 7 3 e - f 6 e f 9 7 5 f 1 e e 4 , p r o d u c t s _ f c 3 6 c a d b - d 0 1 2 - 4 a f 3 - 8 3 a 6 - f 0 e 0 1 0 9 3 f f b 9 , T e a m _ 0 b 1 7 7 b c c - f e b 9 - 4 c 1 a - 8 2 9 1 - 5 9 1 6 4 9 a a e e c 6 , T r a n s a c t i o n _ L o g _ e 2 3 b 6 3 7 1 - 9 f 5 9 - 4 a c 3 - 8 9 3 1 - 2 7 1 b e 6 b f 6 2 f 8 , C a l e n d a r ] ] > < / C u s t o m C o n t e n t > < / G e m i n i > 
</file>

<file path=customXml/item9.xml>��< ? x m l   v e r s i o n = " 1 . 0 "   e n c o d i n g = " U T F - 1 6 " ? > < G e m i n i   x m l n s = " h t t p : / / g e m i n i / p i v o t c u s t o m i z a t i o n / T a b l e X M L _ C a l e n d a r " > < C u s t o m C o n t e n t > < ! [ C D A T A [ < T a b l e W i d g e t G r i d S e r i a l i z a t i o n   x m l n s : x s i = " h t t p : / / w w w . w 3 . o r g / 2 0 0 1 / X M L S c h e m a - i n s t a n c e "   x m l n s : x s d = " h t t p : / / w w w . w 3 . o r g / 2 0 0 1 / X M L S c h e m a " > < C o l u m n S u g g e s t e d T y p e > < i t e m > < k e y > < s t r i n g > D a t e < / s t r i n g > < / k e y > < v a l u e > < s t r i n g > D a t e < / s t r i n g > < / v a l u e > < / i t e m > < / C o l u m n S u g g e s t e d T y p e > < C o l u m n F o r m a t   / > < C o l u m n A c c u r a c y   / > < C o l u m n C u r r e n c y S y m b o l   / > < C o l u m n P o s i t i v e P a t t e r n   / > < C o l u m n N e g a t i v e P a t t e r n   / > < C o l u m n W i d t h s > < i t e m > < k e y > < s t r i n g > D a t e < / s t r i n g > < / k e y > < v a l u e > < i n t > 9 2 < / i n t > < / v a l u e > < / i t e m > < i t e m > < k e y > < s t r i n g > Y e a r < / s t r i n g > < / k e y > < v a l u e > < i n t > 8 8 < / i n t > < / v a l u e > < / i t e m > < i t e m > < k e y > < s t r i n g > M o n t h   N u m b e r < / s t r i n g > < / k e y > < v a l u e > < i n t > 1 9 1 < / i n t > < / v a l u e > < / i t e m > < i t e m > < k e y > < s t r i n g > M o n t h < / s t r i n g > < / k e y > < v a l u e > < i n t > 1 1 1 < / i n t > < / v a l u e > < / i t e m > < i t e m > < k e y > < s t r i n g > W e e k   N u m b e r < / s t r i n g > < / k e y > < v a l u e > < i n t > 2 3 6 < / i n t > < / v a l u e > < / i t e m > < i t e m > < k e y > < s t r i n g > D a y   O f   W e e k < / s t r i n g > < / k e y > < v a l u e > < i n t > 1 6 7 < / i n t > < / v a l u e > < / i t e m > < / C o l u m n W i d t h s > < C o l u m n D i s p l a y I n d e x > < i t e m > < k e y > < s t r i n g > D a t e < / s t r i n g > < / k e y > < v a l u e > < i n t > 0 < / i n t > < / v a l u e > < / i t e m > < i t e m > < k e y > < s t r i n g > Y e a r < / s t r i n g > < / k e y > < v a l u e > < i n t > 1 < / i n t > < / v a l u e > < / i t e m > < i t e m > < k e y > < s t r i n g > M o n t h   N u m b e r < / s t r i n g > < / k e y > < v a l u e > < i n t > 2 < / i n t > < / v a l u e > < / i t e m > < i t e m > < k e y > < s t r i n g > M o n t h < / s t r i n g > < / k e y > < v a l u e > < i n t > 3 < / i n t > < / v a l u e > < / i t e m > < i t e m > < k e y > < s t r i n g > W e e k   N u m b e r < / s t r i n g > < / k e y > < v a l u e > < i n t > 5 < / i n t > < / v a l u e > < / i t e m > < i t e m > < k e y > < s t r i n g > D a y   O f   W e e k < / 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248C03C-0D9C-4AE0-979D-4FE95752385A}">
  <ds:schemaRefs/>
</ds:datastoreItem>
</file>

<file path=customXml/itemProps10.xml><?xml version="1.0" encoding="utf-8"?>
<ds:datastoreItem xmlns:ds="http://schemas.openxmlformats.org/officeDocument/2006/customXml" ds:itemID="{29CA4687-2782-4246-8666-6707B40C83D8}">
  <ds:schemaRefs/>
</ds:datastoreItem>
</file>

<file path=customXml/itemProps11.xml><?xml version="1.0" encoding="utf-8"?>
<ds:datastoreItem xmlns:ds="http://schemas.openxmlformats.org/officeDocument/2006/customXml" ds:itemID="{344DE60B-158F-4F7E-87BC-B34121C76946}">
  <ds:schemaRefs/>
</ds:datastoreItem>
</file>

<file path=customXml/itemProps12.xml><?xml version="1.0" encoding="utf-8"?>
<ds:datastoreItem xmlns:ds="http://schemas.openxmlformats.org/officeDocument/2006/customXml" ds:itemID="{F10CA83D-274B-467A-9D4B-CDD9A04BA184}">
  <ds:schemaRefs/>
</ds:datastoreItem>
</file>

<file path=customXml/itemProps13.xml><?xml version="1.0" encoding="utf-8"?>
<ds:datastoreItem xmlns:ds="http://schemas.openxmlformats.org/officeDocument/2006/customXml" ds:itemID="{1932409C-6B9B-4750-BC66-DFAD37BDEF2B}">
  <ds:schemaRefs/>
</ds:datastoreItem>
</file>

<file path=customXml/itemProps14.xml><?xml version="1.0" encoding="utf-8"?>
<ds:datastoreItem xmlns:ds="http://schemas.openxmlformats.org/officeDocument/2006/customXml" ds:itemID="{79A8BED7-CD55-4058-B34F-937EF15017F4}">
  <ds:schemaRefs/>
</ds:datastoreItem>
</file>

<file path=customXml/itemProps15.xml><?xml version="1.0" encoding="utf-8"?>
<ds:datastoreItem xmlns:ds="http://schemas.openxmlformats.org/officeDocument/2006/customXml" ds:itemID="{36A6E622-E156-42B9-AECD-F4E8FF595CA1}">
  <ds:schemaRefs/>
</ds:datastoreItem>
</file>

<file path=customXml/itemProps16.xml><?xml version="1.0" encoding="utf-8"?>
<ds:datastoreItem xmlns:ds="http://schemas.openxmlformats.org/officeDocument/2006/customXml" ds:itemID="{2B3F35AB-902C-499C-A102-C55126673A52}">
  <ds:schemaRefs/>
</ds:datastoreItem>
</file>

<file path=customXml/itemProps17.xml><?xml version="1.0" encoding="utf-8"?>
<ds:datastoreItem xmlns:ds="http://schemas.openxmlformats.org/officeDocument/2006/customXml" ds:itemID="{7B8A0202-0D30-4928-92AF-D7A7A231BF07}">
  <ds:schemaRefs/>
</ds:datastoreItem>
</file>

<file path=customXml/itemProps18.xml><?xml version="1.0" encoding="utf-8"?>
<ds:datastoreItem xmlns:ds="http://schemas.openxmlformats.org/officeDocument/2006/customXml" ds:itemID="{DE3470FD-3481-4743-B241-2640FAA9F51E}">
  <ds:schemaRefs>
    <ds:schemaRef ds:uri="http://schemas.microsoft.com/DataMashup"/>
  </ds:schemaRefs>
</ds:datastoreItem>
</file>

<file path=customXml/itemProps19.xml><?xml version="1.0" encoding="utf-8"?>
<ds:datastoreItem xmlns:ds="http://schemas.openxmlformats.org/officeDocument/2006/customXml" ds:itemID="{BB83CF6F-3121-4F01-81DD-FBDD5923BD39}">
  <ds:schemaRefs/>
</ds:datastoreItem>
</file>

<file path=customXml/itemProps2.xml><?xml version="1.0" encoding="utf-8"?>
<ds:datastoreItem xmlns:ds="http://schemas.openxmlformats.org/officeDocument/2006/customXml" ds:itemID="{916A03E3-81F9-45D6-9391-5DAB86C89712}">
  <ds:schemaRefs/>
</ds:datastoreItem>
</file>

<file path=customXml/itemProps20.xml><?xml version="1.0" encoding="utf-8"?>
<ds:datastoreItem xmlns:ds="http://schemas.openxmlformats.org/officeDocument/2006/customXml" ds:itemID="{5231E209-DACB-458A-B1A0-F2D2B2FFB414}">
  <ds:schemaRefs/>
</ds:datastoreItem>
</file>

<file path=customXml/itemProps21.xml><?xml version="1.0" encoding="utf-8"?>
<ds:datastoreItem xmlns:ds="http://schemas.openxmlformats.org/officeDocument/2006/customXml" ds:itemID="{684E16C4-93CF-4F53-856B-DD28C4223265}">
  <ds:schemaRefs/>
</ds:datastoreItem>
</file>

<file path=customXml/itemProps22.xml><?xml version="1.0" encoding="utf-8"?>
<ds:datastoreItem xmlns:ds="http://schemas.openxmlformats.org/officeDocument/2006/customXml" ds:itemID="{32E90394-01E4-4F18-AE2E-4E83E8F26E3B}">
  <ds:schemaRefs/>
</ds:datastoreItem>
</file>

<file path=customXml/itemProps23.xml><?xml version="1.0" encoding="utf-8"?>
<ds:datastoreItem xmlns:ds="http://schemas.openxmlformats.org/officeDocument/2006/customXml" ds:itemID="{11AC933F-F5A0-495D-9CD4-ACCF57D8DB8C}">
  <ds:schemaRefs/>
</ds:datastoreItem>
</file>

<file path=customXml/itemProps24.xml><?xml version="1.0" encoding="utf-8"?>
<ds:datastoreItem xmlns:ds="http://schemas.openxmlformats.org/officeDocument/2006/customXml" ds:itemID="{6F67DEB2-7042-47A1-AF8F-C56C1511508A}">
  <ds:schemaRefs/>
</ds:datastoreItem>
</file>

<file path=customXml/itemProps25.xml><?xml version="1.0" encoding="utf-8"?>
<ds:datastoreItem xmlns:ds="http://schemas.openxmlformats.org/officeDocument/2006/customXml" ds:itemID="{F374BFDC-1326-4F84-AF4A-9B590F9EBBC4}">
  <ds:schemaRefs/>
</ds:datastoreItem>
</file>

<file path=customXml/itemProps26.xml><?xml version="1.0" encoding="utf-8"?>
<ds:datastoreItem xmlns:ds="http://schemas.openxmlformats.org/officeDocument/2006/customXml" ds:itemID="{9D31BFCA-D729-4388-AABA-491A98319BB1}">
  <ds:schemaRefs/>
</ds:datastoreItem>
</file>

<file path=customXml/itemProps27.xml><?xml version="1.0" encoding="utf-8"?>
<ds:datastoreItem xmlns:ds="http://schemas.openxmlformats.org/officeDocument/2006/customXml" ds:itemID="{929596BF-2C09-4C89-9407-734931EB01C4}">
  <ds:schemaRefs/>
</ds:datastoreItem>
</file>

<file path=customXml/itemProps28.xml><?xml version="1.0" encoding="utf-8"?>
<ds:datastoreItem xmlns:ds="http://schemas.openxmlformats.org/officeDocument/2006/customXml" ds:itemID="{36A6282A-374D-4FD4-88D3-71018075EB20}">
  <ds:schemaRefs/>
</ds:datastoreItem>
</file>

<file path=customXml/itemProps29.xml><?xml version="1.0" encoding="utf-8"?>
<ds:datastoreItem xmlns:ds="http://schemas.openxmlformats.org/officeDocument/2006/customXml" ds:itemID="{8A96D85F-D918-45B9-ABD9-B356386BA987}">
  <ds:schemaRefs/>
</ds:datastoreItem>
</file>

<file path=customXml/itemProps3.xml><?xml version="1.0" encoding="utf-8"?>
<ds:datastoreItem xmlns:ds="http://schemas.openxmlformats.org/officeDocument/2006/customXml" ds:itemID="{74188FB9-041A-46AF-8167-62D7C9C58CAD}">
  <ds:schemaRefs/>
</ds:datastoreItem>
</file>

<file path=customXml/itemProps30.xml><?xml version="1.0" encoding="utf-8"?>
<ds:datastoreItem xmlns:ds="http://schemas.openxmlformats.org/officeDocument/2006/customXml" ds:itemID="{B46E5FBF-625B-467F-ACED-0E8B70BEA6C2}">
  <ds:schemaRefs/>
</ds:datastoreItem>
</file>

<file path=customXml/itemProps4.xml><?xml version="1.0" encoding="utf-8"?>
<ds:datastoreItem xmlns:ds="http://schemas.openxmlformats.org/officeDocument/2006/customXml" ds:itemID="{BAA54468-4563-4698-A71D-9EE74E362EAD}">
  <ds:schemaRefs/>
</ds:datastoreItem>
</file>

<file path=customXml/itemProps5.xml><?xml version="1.0" encoding="utf-8"?>
<ds:datastoreItem xmlns:ds="http://schemas.openxmlformats.org/officeDocument/2006/customXml" ds:itemID="{00EDF9E8-3566-4530-8AE2-D79F25097090}">
  <ds:schemaRefs/>
</ds:datastoreItem>
</file>

<file path=customXml/itemProps6.xml><?xml version="1.0" encoding="utf-8"?>
<ds:datastoreItem xmlns:ds="http://schemas.openxmlformats.org/officeDocument/2006/customXml" ds:itemID="{A8082B42-D038-4F59-B7C9-E3E3E0EDF3A2}">
  <ds:schemaRefs/>
</ds:datastoreItem>
</file>

<file path=customXml/itemProps7.xml><?xml version="1.0" encoding="utf-8"?>
<ds:datastoreItem xmlns:ds="http://schemas.openxmlformats.org/officeDocument/2006/customXml" ds:itemID="{927FEB19-494A-4F5C-BAD5-5457C8FD4C45}">
  <ds:schemaRefs/>
</ds:datastoreItem>
</file>

<file path=customXml/itemProps8.xml><?xml version="1.0" encoding="utf-8"?>
<ds:datastoreItem xmlns:ds="http://schemas.openxmlformats.org/officeDocument/2006/customXml" ds:itemID="{4EEC6C0C-87AE-4951-8AEF-D402D44284D3}">
  <ds:schemaRefs/>
</ds:datastoreItem>
</file>

<file path=customXml/itemProps9.xml><?xml version="1.0" encoding="utf-8"?>
<ds:datastoreItem xmlns:ds="http://schemas.openxmlformats.org/officeDocument/2006/customXml" ds:itemID="{752B8F7E-56B8-4B95-AE88-D98E6C3A9A9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Metrices</vt:lpstr>
      <vt:lpstr>Sheet4</vt:lpstr>
      <vt:lpstr>Pivot</vt:lpstr>
      <vt:lpstr>Report</vt:lpstr>
      <vt:lpstr>Describe The Method</vt:lpstr>
      <vt:lpstr>Recommendation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Driciru Fiona</dc:creator>
  <cp:lastModifiedBy>Driciru Fiona</cp:lastModifiedBy>
  <dcterms:created xsi:type="dcterms:W3CDTF">2025-07-16T11:32:08Z</dcterms:created>
  <dcterms:modified xsi:type="dcterms:W3CDTF">2025-10-02T06:47:33Z</dcterms:modified>
</cp:coreProperties>
</file>