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TH3024\"/>
    </mc:Choice>
  </mc:AlternateContent>
  <xr:revisionPtr revIDLastSave="0" documentId="13_ncr:1_{C77057FA-A159-4AE2-AFC5-D14CC643EB09}" xr6:coauthVersionLast="47" xr6:coauthVersionMax="47" xr10:uidLastSave="{00000000-0000-0000-0000-000000000000}"/>
  <bookViews>
    <workbookView xWindow="-120" yWindow="-120" windowWidth="29040" windowHeight="15720" xr2:uid="{9EE1692F-CE13-41AD-90FA-159E8F2D1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0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2" i="1"/>
  <c r="Z50" i="1"/>
  <c r="Z32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3" i="1"/>
  <c r="Z4" i="1"/>
  <c r="Z2" i="1"/>
  <c r="F27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3" i="1"/>
  <c r="Y2" i="1"/>
  <c r="C50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<sst xmlns="http://schemas.openxmlformats.org/spreadsheetml/2006/main" count="74" uniqueCount="74">
  <si>
    <t>Station_id</t>
  </si>
  <si>
    <t>Station name</t>
  </si>
  <si>
    <t>Station Capacity</t>
  </si>
  <si>
    <t>City Hall</t>
  </si>
  <si>
    <t>Victoria Square</t>
  </si>
  <si>
    <t>Donegall Quay</t>
  </si>
  <si>
    <t>Lanyon Station Mays Meadow</t>
  </si>
  <si>
    <t>St Georges Market / Cromac Square</t>
  </si>
  <si>
    <t>Gasworks (Cromac Street)</t>
  </si>
  <si>
    <t>Waterfront</t>
  </si>
  <si>
    <t>Botanic Avenue</t>
  </si>
  <si>
    <t>Europa Bus Station / Blackstaff Square</t>
  </si>
  <si>
    <t>Great Victoria Street / Hope Street</t>
  </si>
  <si>
    <t>Castle Place / Royal avenue</t>
  </si>
  <si>
    <t>Ormeau Road / Somerset Street</t>
  </si>
  <si>
    <t>Cathedral Gardens</t>
  </si>
  <si>
    <t>Carrick Hill / St Patricks Church</t>
  </si>
  <si>
    <t>Ormeau Park</t>
  </si>
  <si>
    <t>Titanic Walkway</t>
  </si>
  <si>
    <t>Bankmore</t>
  </si>
  <si>
    <t>College Square East</t>
  </si>
  <si>
    <t>Millfield / Divis Street</t>
  </si>
  <si>
    <t>Odyssey / Sydenham Road</t>
  </si>
  <si>
    <t>Corporation Square</t>
  </si>
  <si>
    <t>Alfred Street</t>
  </si>
  <si>
    <t>Bradbury Place</t>
  </si>
  <si>
    <t>Royal Avenue / Castlecourt</t>
  </si>
  <si>
    <t>Cotton Court</t>
  </si>
  <si>
    <t>Gasworks (Lagan Towpath)</t>
  </si>
  <si>
    <t>Linenhall / Donegall Square South</t>
  </si>
  <si>
    <t>Arthur Street / Chichester Street</t>
  </si>
  <si>
    <t>Ormeau Road / Rosetta Roundabout</t>
  </si>
  <si>
    <t>Stranmillis</t>
  </si>
  <si>
    <t>Titanic Belfast Met</t>
  </si>
  <si>
    <t>Queens University Road</t>
  </si>
  <si>
    <t>Queens University / Botanic Gardens</t>
  </si>
  <si>
    <t>Belfast City Hospital</t>
  </si>
  <si>
    <t>Royal Victoria Hospital</t>
  </si>
  <si>
    <t>Mater Hospital / Crumlin Road</t>
  </si>
  <si>
    <t>Shankill Leisure Centre / Shankill Road</t>
  </si>
  <si>
    <t>Carslile Circus</t>
  </si>
  <si>
    <t>Grosvenor Road / Servia Street</t>
  </si>
  <si>
    <t>Falls Road</t>
  </si>
  <si>
    <t>Girwood Community Hub / Cliftonville Park Avenue</t>
  </si>
  <si>
    <t>Antrim Road / Duncairn Centre</t>
  </si>
  <si>
    <t>CS Lewis</t>
  </si>
  <si>
    <t>Skainos</t>
  </si>
  <si>
    <t>Connswater</t>
  </si>
  <si>
    <t>Fraser Pass</t>
  </si>
  <si>
    <t>AllState</t>
  </si>
  <si>
    <t>April Start rate (hr^(-1))</t>
  </si>
  <si>
    <t>April p_(trip end)</t>
  </si>
  <si>
    <t>April p_(trip starts)</t>
  </si>
  <si>
    <t>May Start rate (hr^(-1))</t>
  </si>
  <si>
    <t>May p_(trip end)</t>
  </si>
  <si>
    <t>May p_(trip starts)</t>
  </si>
  <si>
    <t>June Start rate (hr^(-1))</t>
  </si>
  <si>
    <t>June p_(trip end)</t>
  </si>
  <si>
    <t>June p_(trip starts)</t>
  </si>
  <si>
    <t>July Start rate (hr^(-1))</t>
  </si>
  <si>
    <t>July p_(trip end)</t>
  </si>
  <si>
    <t>July p_(trip starts</t>
  </si>
  <si>
    <t>August Start rate (hr^(-1))</t>
  </si>
  <si>
    <t>August p_(trip end)</t>
  </si>
  <si>
    <t>August p_(trip starts)</t>
  </si>
  <si>
    <t>September Start rate (hr^(-1))</t>
  </si>
  <si>
    <t>September p_(trip end)</t>
  </si>
  <si>
    <t>September p_(trip starts)</t>
  </si>
  <si>
    <t>October Start rate (hr^(-1))</t>
  </si>
  <si>
    <t>October p_(trip end)</t>
  </si>
  <si>
    <t>October p_(trip starts)</t>
  </si>
  <si>
    <t>Average Start Rate</t>
  </si>
  <si>
    <t>Average Probability Trip Ends</t>
  </si>
  <si>
    <t>Average Probability Trip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</si>
</sst>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615A-1B03-442E-B330-87198C233C9B}">
  <dimension ref="A1:AA50"/>
  <sheetViews>
    <sheetView tabSelected="1" topLeftCell="Q17" workbookViewId="0">
      <selection activeCell="AA32" sqref="AA32"/>
    </sheetView>
  </sheetViews>
  <sheetFormatPr defaultRowHeight="15" x14ac:dyDescent="0.25"/>
  <cols>
    <col min="1" max="1" width="10" bestFit="1" customWidth="1"/>
    <col min="2" max="2" width="47.7109375" bestFit="1" customWidth="1"/>
    <col min="3" max="3" width="15.28515625" bestFit="1" customWidth="1"/>
    <col min="4" max="4" width="22.140625" bestFit="1" customWidth="1"/>
    <col min="5" max="5" width="16.42578125" bestFit="1" customWidth="1"/>
    <col min="6" max="6" width="18" bestFit="1" customWidth="1"/>
    <col min="7" max="7" width="21.7109375" bestFit="1" customWidth="1"/>
    <col min="8" max="8" width="16" bestFit="1" customWidth="1"/>
    <col min="9" max="9" width="17.5703125" bestFit="1" customWidth="1"/>
    <col min="10" max="10" width="22" bestFit="1" customWidth="1"/>
    <col min="11" max="11" width="16.28515625" bestFit="1" customWidth="1"/>
    <col min="12" max="12" width="17.85546875" bestFit="1" customWidth="1"/>
    <col min="13" max="13" width="21.140625" bestFit="1" customWidth="1"/>
    <col min="14" max="14" width="15.5703125" bestFit="1" customWidth="1"/>
    <col min="15" max="15" width="16.28515625" bestFit="1" customWidth="1"/>
    <col min="16" max="16" width="24" bestFit="1" customWidth="1"/>
    <col min="17" max="17" width="18.42578125" bestFit="1" customWidth="1"/>
    <col min="18" max="18" width="19.85546875" bestFit="1" customWidth="1"/>
    <col min="19" max="19" width="27.85546875" bestFit="1" customWidth="1"/>
    <col min="20" max="20" width="22.28515625" bestFit="1" customWidth="1"/>
    <col min="21" max="21" width="23.7109375" bestFit="1" customWidth="1"/>
    <col min="22" max="22" width="25" bestFit="1" customWidth="1"/>
    <col min="23" max="23" width="19.42578125" bestFit="1" customWidth="1"/>
    <col min="24" max="24" width="20.85546875" bestFit="1" customWidth="1"/>
    <col min="25" max="25" width="17.5703125" bestFit="1" customWidth="1"/>
    <col min="26" max="27" width="27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</row>
    <row r="2" spans="1:27" x14ac:dyDescent="0.25">
      <c r="A2">
        <v>3902</v>
      </c>
      <c r="B2" t="s">
        <v>3</v>
      </c>
      <c r="C2">
        <v>20</v>
      </c>
      <c r="D2">
        <v>1.87632430021147</v>
      </c>
      <c r="E2">
        <v>4.3876882776686311E-2</v>
      </c>
      <c r="F2">
        <f>D2/42.78427562</f>
        <v>4.3855464958120281E-2</v>
      </c>
      <c r="G2">
        <v>1.4602174849271716</v>
      </c>
      <c r="H2">
        <v>5.2991787250684395E-2</v>
      </c>
      <c r="I2">
        <f>G2/27.73559029</f>
        <v>5.2647788262637031E-2</v>
      </c>
      <c r="J2">
        <v>1.7831210902589338</v>
      </c>
      <c r="K2">
        <v>4.8757096823691885E-2</v>
      </c>
      <c r="L2">
        <f>J2/36.42641678</f>
        <v>4.8951317419668912E-2</v>
      </c>
      <c r="M2">
        <v>1.6415776410920779</v>
      </c>
      <c r="N2">
        <v>4.767755231452124E-2</v>
      </c>
      <c r="O2">
        <f xml:space="preserve"> M2/34.12848137</f>
        <v>4.8099932232410311E-2</v>
      </c>
      <c r="P2">
        <v>1.4886470873771902</v>
      </c>
      <c r="Q2">
        <v>4.6078307944101726E-2</v>
      </c>
      <c r="R2">
        <f>P2/32.16577195</f>
        <v>4.6280471356049339E-2</v>
      </c>
      <c r="S2">
        <v>1.4952619843923465</v>
      </c>
      <c r="T2">
        <v>4.7081881533101048E-2</v>
      </c>
      <c r="U2">
        <f>S2/32.09551762</f>
        <v>4.6587875668364011E-2</v>
      </c>
      <c r="V2">
        <v>1.2506731287017374</v>
      </c>
      <c r="W2">
        <v>4.9408489909533754E-2</v>
      </c>
      <c r="X2">
        <f>V2/25.23873887</f>
        <v>4.9553709285702414E-2</v>
      </c>
      <c r="Y2">
        <f>SUM(D2+G2+J2+M2+P2+S2+V2)/7</f>
        <v>1.5708318167087041</v>
      </c>
      <c r="Z2">
        <f>SUM(E2+H2+K2+N2+Q2+T2+W2)/7</f>
        <v>4.7981714078902914E-2</v>
      </c>
      <c r="AA2">
        <f>SUM(F2+I2+L2+O2+R2+U2+X2)/7</f>
        <v>4.7996651311850332E-2</v>
      </c>
    </row>
    <row r="3" spans="1:27" x14ac:dyDescent="0.25">
      <c r="A3">
        <v>3903</v>
      </c>
      <c r="B3" t="s">
        <v>4</v>
      </c>
      <c r="C3">
        <v>10</v>
      </c>
      <c r="D3">
        <v>0.32354265136166394</v>
      </c>
      <c r="E3">
        <v>7.400130975769483E-3</v>
      </c>
      <c r="F3">
        <f t="shared" ref="F3:F48" si="0">D3/42.78427562</f>
        <v>7.5621860291686278E-3</v>
      </c>
      <c r="G3">
        <v>0.38709677419354838</v>
      </c>
      <c r="H3">
        <v>1.4470082127493155E-2</v>
      </c>
      <c r="I3">
        <f t="shared" ref="I3:I48" si="1">G3/27.73559029</f>
        <v>1.3956680573447726E-2</v>
      </c>
      <c r="J3">
        <v>0.75416666666666665</v>
      </c>
      <c r="K3">
        <v>2.0676691729323307E-2</v>
      </c>
      <c r="L3">
        <f t="shared" ref="L3:L48" si="2">J3/36.42641678</f>
        <v>2.0703838953513087E-2</v>
      </c>
      <c r="M3">
        <v>0.64330318690785626</v>
      </c>
      <c r="N3">
        <v>1.8864933417882056E-2</v>
      </c>
      <c r="O3">
        <f t="shared" ref="O3:O48" si="3" xml:space="preserve"> M3/34.12848137</f>
        <v>1.8849452453906717E-2</v>
      </c>
      <c r="P3">
        <v>0.65055652153340182</v>
      </c>
      <c r="Q3">
        <v>2.0605144991397036E-2</v>
      </c>
      <c r="R3">
        <f t="shared" ref="R3:R48" si="4">P3/32.16577195</f>
        <v>2.0225117635748264E-2</v>
      </c>
      <c r="S3">
        <v>0.55630478759278845</v>
      </c>
      <c r="T3">
        <v>1.7116724738675957E-2</v>
      </c>
      <c r="U3">
        <f t="shared" ref="U3:U48" si="5">S3/32.09551762</f>
        <v>1.7332787530621806E-2</v>
      </c>
      <c r="V3">
        <v>0.45967741935483875</v>
      </c>
      <c r="W3">
        <v>1.7932658851239226E-2</v>
      </c>
      <c r="X3">
        <f t="shared" ref="X3:X48" si="6">V3/25.23873887</f>
        <v>1.8213169117623142E-2</v>
      </c>
      <c r="Y3">
        <f>SUM(D3+G3+J3+M3+P3+S3+V3)/7</f>
        <v>0.53923542965868065</v>
      </c>
      <c r="Z3">
        <f t="shared" ref="Z3:Z48" si="7">SUM(E3+H3+K3+N3+Q3+T3+W3)/7</f>
        <v>1.6723766690254317E-2</v>
      </c>
      <c r="AA3">
        <f t="shared" ref="AA3:AA48" si="8">SUM(F3+I3+L3+O3+R3+U3+X3)/7</f>
        <v>1.6691890327718478E-2</v>
      </c>
    </row>
    <row r="4" spans="1:27" x14ac:dyDescent="0.25">
      <c r="A4">
        <v>3904</v>
      </c>
      <c r="B4" t="s">
        <v>5</v>
      </c>
      <c r="C4">
        <v>16</v>
      </c>
      <c r="D4">
        <v>2.5118004045850046</v>
      </c>
      <c r="E4">
        <v>5.8120497707924032E-2</v>
      </c>
      <c r="F4">
        <f t="shared" si="0"/>
        <v>5.8708494375228702E-2</v>
      </c>
      <c r="G4">
        <v>1.560306662347714</v>
      </c>
      <c r="H4">
        <v>5.6120453656628863E-2</v>
      </c>
      <c r="I4">
        <f t="shared" si="1"/>
        <v>5.625647934777428E-2</v>
      </c>
      <c r="J4">
        <v>1.7128239350465067</v>
      </c>
      <c r="K4">
        <v>4.718428724873408E-2</v>
      </c>
      <c r="L4">
        <f t="shared" si="2"/>
        <v>4.7021477445646984E-2</v>
      </c>
      <c r="M4">
        <v>1.7862903225806452</v>
      </c>
      <c r="N4">
        <v>5.2671211160431199E-2</v>
      </c>
      <c r="O4">
        <f t="shared" si="3"/>
        <v>5.234016431070531E-2</v>
      </c>
      <c r="P4">
        <v>1.550390860417346</v>
      </c>
      <c r="Q4">
        <v>4.8386419908514833E-2</v>
      </c>
      <c r="R4">
        <f t="shared" si="4"/>
        <v>4.8200020283279597E-2</v>
      </c>
      <c r="S4">
        <v>1.481636060099591</v>
      </c>
      <c r="T4">
        <v>4.5644599303135885E-2</v>
      </c>
      <c r="U4">
        <f t="shared" si="5"/>
        <v>4.6163332763211905E-2</v>
      </c>
      <c r="V4">
        <v>1.1085007561028091</v>
      </c>
      <c r="W4">
        <v>4.3145441892832287E-2</v>
      </c>
      <c r="X4">
        <f t="shared" si="6"/>
        <v>4.3920607991250603E-2</v>
      </c>
      <c r="Y4">
        <f t="shared" ref="Y4:Y48" si="9">SUM(D4+G4+J4+M4+P4+S4+V4)/7</f>
        <v>1.6731070001685164</v>
      </c>
      <c r="Z4">
        <f t="shared" si="7"/>
        <v>5.0181844411171607E-2</v>
      </c>
      <c r="AA4">
        <f t="shared" si="8"/>
        <v>5.0372939502442475E-2</v>
      </c>
    </row>
    <row r="5" spans="1:27" x14ac:dyDescent="0.25">
      <c r="A5">
        <v>3905</v>
      </c>
      <c r="B5" t="s">
        <v>6</v>
      </c>
      <c r="C5">
        <v>21</v>
      </c>
      <c r="D5">
        <v>0.66863738738725587</v>
      </c>
      <c r="E5">
        <v>1.466928618205632E-2</v>
      </c>
      <c r="F5">
        <f t="shared" si="0"/>
        <v>1.562811050784026E-2</v>
      </c>
      <c r="G5">
        <v>0.581989247311828</v>
      </c>
      <c r="H5">
        <v>2.1607352366053968E-2</v>
      </c>
      <c r="I5">
        <f t="shared" si="1"/>
        <v>2.0983481556607172E-2</v>
      </c>
      <c r="J5">
        <v>0.74123989218346287</v>
      </c>
      <c r="K5">
        <v>1.9832745128126439E-2</v>
      </c>
      <c r="L5">
        <f t="shared" si="2"/>
        <v>2.0348965330854125E-2</v>
      </c>
      <c r="M5">
        <v>0.62276131553226999</v>
      </c>
      <c r="N5">
        <v>1.7438173747622066E-2</v>
      </c>
      <c r="O5">
        <f t="shared" si="3"/>
        <v>1.8247554257708534E-2</v>
      </c>
      <c r="P5">
        <v>0.6811176037114417</v>
      </c>
      <c r="Q5">
        <v>2.0731042007637753E-2</v>
      </c>
      <c r="R5">
        <f t="shared" si="4"/>
        <v>2.1175229519447045E-2</v>
      </c>
      <c r="S5">
        <v>0.71250000000000002</v>
      </c>
      <c r="T5">
        <v>2.2386759581881532E-2</v>
      </c>
      <c r="U5">
        <f t="shared" si="5"/>
        <v>2.2199361556830378E-2</v>
      </c>
      <c r="V5">
        <v>0.61509247027743452</v>
      </c>
      <c r="W5">
        <v>2.2643327444997592E-2</v>
      </c>
      <c r="X5">
        <f t="shared" si="6"/>
        <v>2.4370966926899964E-2</v>
      </c>
      <c r="Y5">
        <f t="shared" si="9"/>
        <v>0.66047684520052752</v>
      </c>
      <c r="Z5">
        <f t="shared" si="7"/>
        <v>1.9901240922625098E-2</v>
      </c>
      <c r="AA5">
        <f t="shared" si="8"/>
        <v>2.0421952808026781E-2</v>
      </c>
    </row>
    <row r="6" spans="1:27" x14ac:dyDescent="0.25">
      <c r="A6">
        <v>3906</v>
      </c>
      <c r="B6" t="s">
        <v>7</v>
      </c>
      <c r="C6">
        <v>11</v>
      </c>
      <c r="D6">
        <v>0.20610516934042539</v>
      </c>
      <c r="E6">
        <v>4.6496398166339225E-3</v>
      </c>
      <c r="F6">
        <f t="shared" si="0"/>
        <v>4.8173111815893212E-3</v>
      </c>
      <c r="G6">
        <v>0.2200896762904406</v>
      </c>
      <c r="H6">
        <v>7.3328118889323425E-3</v>
      </c>
      <c r="I6">
        <f t="shared" si="1"/>
        <v>7.9352800495395767E-3</v>
      </c>
      <c r="J6">
        <v>0.28428093645490482</v>
      </c>
      <c r="K6">
        <v>7.8640478747890128E-3</v>
      </c>
      <c r="L6">
        <f t="shared" si="2"/>
        <v>7.8042520122646236E-3</v>
      </c>
      <c r="M6">
        <v>0.25134408602150538</v>
      </c>
      <c r="N6">
        <v>7.2923272035510462E-3</v>
      </c>
      <c r="O6">
        <f t="shared" si="3"/>
        <v>7.3646431347644042E-3</v>
      </c>
      <c r="P6">
        <v>0.36291376201243486</v>
      </c>
      <c r="Q6">
        <v>1.1666456838306265E-2</v>
      </c>
      <c r="R6">
        <f t="shared" si="4"/>
        <v>1.1282606945562046E-2</v>
      </c>
      <c r="S6">
        <v>0.34861111111111109</v>
      </c>
      <c r="T6">
        <v>1.1236933797909408E-2</v>
      </c>
      <c r="U6">
        <f t="shared" si="5"/>
        <v>1.0861675927416031E-2</v>
      </c>
      <c r="V6">
        <v>0.26220911176661638</v>
      </c>
      <c r="W6">
        <v>9.6354584872330173E-3</v>
      </c>
      <c r="X6">
        <f t="shared" si="6"/>
        <v>1.0389152687747445E-2</v>
      </c>
      <c r="Y6">
        <f t="shared" si="9"/>
        <v>0.27650769328534835</v>
      </c>
      <c r="Z6">
        <f t="shared" si="7"/>
        <v>8.5253822724792889E-3</v>
      </c>
      <c r="AA6">
        <f t="shared" si="8"/>
        <v>8.6364174198404926E-3</v>
      </c>
    </row>
    <row r="7" spans="1:27" x14ac:dyDescent="0.25">
      <c r="A7">
        <v>3907</v>
      </c>
      <c r="B7" t="s">
        <v>8</v>
      </c>
      <c r="C7">
        <v>13</v>
      </c>
      <c r="D7">
        <v>0.57777777777777772</v>
      </c>
      <c r="E7">
        <v>1.352324819908317E-2</v>
      </c>
      <c r="F7">
        <f t="shared" si="0"/>
        <v>1.3504442213991554E-2</v>
      </c>
      <c r="G7">
        <v>0.46056884292185779</v>
      </c>
      <c r="H7">
        <v>1.6523269456394211E-2</v>
      </c>
      <c r="I7">
        <f t="shared" si="1"/>
        <v>1.6605698242085541E-2</v>
      </c>
      <c r="J7">
        <v>0.52431019136628143</v>
      </c>
      <c r="K7">
        <v>1.4960871566671781E-2</v>
      </c>
      <c r="L7">
        <f t="shared" si="2"/>
        <v>1.4393680128706897E-2</v>
      </c>
      <c r="M7">
        <v>0.57258064516129037</v>
      </c>
      <c r="N7">
        <v>1.7002219403931516E-2</v>
      </c>
      <c r="O7">
        <f t="shared" si="3"/>
        <v>1.6777208424650462E-2</v>
      </c>
      <c r="P7">
        <v>0.50135864159495636</v>
      </c>
      <c r="Q7">
        <v>1.6030886734651056E-2</v>
      </c>
      <c r="R7">
        <f t="shared" si="4"/>
        <v>1.558671255812831E-2</v>
      </c>
      <c r="S7">
        <v>0.5978200422644635</v>
      </c>
      <c r="T7">
        <v>1.8815331010452963E-2</v>
      </c>
      <c r="U7">
        <f t="shared" si="5"/>
        <v>1.8626278265471495E-2</v>
      </c>
      <c r="V7">
        <v>0.49059139784946232</v>
      </c>
      <c r="W7">
        <v>1.9270916974466035E-2</v>
      </c>
      <c r="X7">
        <f t="shared" si="6"/>
        <v>1.9438031368223523E-2</v>
      </c>
      <c r="Y7">
        <f t="shared" si="9"/>
        <v>0.53214393413372707</v>
      </c>
      <c r="Z7">
        <f t="shared" si="7"/>
        <v>1.6589534763664392E-2</v>
      </c>
      <c r="AA7">
        <f t="shared" si="8"/>
        <v>1.6418864457322543E-2</v>
      </c>
    </row>
    <row r="8" spans="1:27" x14ac:dyDescent="0.25">
      <c r="A8">
        <v>3908</v>
      </c>
      <c r="B8" t="s">
        <v>9</v>
      </c>
      <c r="C8">
        <v>21</v>
      </c>
      <c r="D8">
        <v>0.52789069557367962</v>
      </c>
      <c r="E8">
        <v>1.2017026850032744E-2</v>
      </c>
      <c r="F8">
        <f t="shared" si="0"/>
        <v>1.2338427796751362E-2</v>
      </c>
      <c r="G8">
        <v>0.44892473118279569</v>
      </c>
      <c r="H8">
        <v>1.7061008994915916E-2</v>
      </c>
      <c r="I8">
        <f t="shared" si="1"/>
        <v>1.6185872609484515E-2</v>
      </c>
      <c r="J8">
        <v>0.61250000000000004</v>
      </c>
      <c r="K8">
        <v>1.7454350161117078E-2</v>
      </c>
      <c r="L8">
        <f t="shared" si="2"/>
        <v>1.6814720034068642E-2</v>
      </c>
      <c r="M8">
        <v>0.53223347489913375</v>
      </c>
      <c r="N8">
        <v>1.5298034242232087E-2</v>
      </c>
      <c r="O8">
        <f t="shared" si="3"/>
        <v>1.5594994372265962E-2</v>
      </c>
      <c r="P8">
        <v>0.57120403127768671</v>
      </c>
      <c r="Q8">
        <v>1.6702337487934871E-2</v>
      </c>
      <c r="R8">
        <f t="shared" si="4"/>
        <v>1.7758132220970581E-2</v>
      </c>
      <c r="S8">
        <v>0.64312845303869348</v>
      </c>
      <c r="T8">
        <v>1.8379790940766551E-2</v>
      </c>
      <c r="U8">
        <f t="shared" si="5"/>
        <v>2.0037952359987315E-2</v>
      </c>
      <c r="V8">
        <v>0.51982331394092185</v>
      </c>
      <c r="W8">
        <v>2.0287993148118411E-2</v>
      </c>
      <c r="X8">
        <f t="shared" si="6"/>
        <v>2.0596247562860968E-2</v>
      </c>
      <c r="Y8">
        <f t="shared" si="9"/>
        <v>0.55081495713041584</v>
      </c>
      <c r="Z8">
        <f t="shared" si="7"/>
        <v>1.674293454644538E-2</v>
      </c>
      <c r="AA8">
        <f t="shared" si="8"/>
        <v>1.7046620993769905E-2</v>
      </c>
    </row>
    <row r="9" spans="1:27" x14ac:dyDescent="0.25">
      <c r="A9">
        <v>3909</v>
      </c>
      <c r="B9" t="s">
        <v>10</v>
      </c>
      <c r="C9">
        <v>13</v>
      </c>
      <c r="D9">
        <v>1.5277777777777777</v>
      </c>
      <c r="E9">
        <v>3.6771447282252782E-2</v>
      </c>
      <c r="F9">
        <f t="shared" si="0"/>
        <v>3.5708861623535364E-2</v>
      </c>
      <c r="G9">
        <v>1.0688931913521194</v>
      </c>
      <c r="H9">
        <v>3.8472819710598356E-2</v>
      </c>
      <c r="I9">
        <f t="shared" si="1"/>
        <v>3.853868550032289E-2</v>
      </c>
      <c r="J9">
        <v>1.5027777777777778</v>
      </c>
      <c r="K9">
        <v>4.2427497314715359E-2</v>
      </c>
      <c r="L9">
        <f t="shared" si="2"/>
        <v>4.1255163439596981E-2</v>
      </c>
      <c r="M9">
        <v>1.5192099567098132</v>
      </c>
      <c r="N9">
        <v>4.4031388712745721E-2</v>
      </c>
      <c r="O9">
        <f t="shared" si="3"/>
        <v>4.4514431809592497E-2</v>
      </c>
      <c r="P9">
        <v>1.4140195468040055</v>
      </c>
      <c r="Q9">
        <v>4.4609509421293381E-2</v>
      </c>
      <c r="R9">
        <f t="shared" si="4"/>
        <v>4.3960379654560275E-2</v>
      </c>
      <c r="S9">
        <v>1.4583333333333333</v>
      </c>
      <c r="T9">
        <v>4.655923344947735E-2</v>
      </c>
      <c r="U9">
        <f t="shared" si="5"/>
        <v>4.5437289736202521E-2</v>
      </c>
      <c r="V9">
        <v>1.293010752688172</v>
      </c>
      <c r="W9">
        <v>5.1442642256838499E-2</v>
      </c>
      <c r="X9">
        <f t="shared" si="6"/>
        <v>5.1231195003372691E-2</v>
      </c>
      <c r="Y9">
        <f t="shared" si="9"/>
        <v>1.397717476634714</v>
      </c>
      <c r="Z9">
        <f t="shared" si="7"/>
        <v>4.3473505449703062E-2</v>
      </c>
      <c r="AA9">
        <f t="shared" si="8"/>
        <v>4.2949429538169034E-2</v>
      </c>
    </row>
    <row r="10" spans="1:27" x14ac:dyDescent="0.25">
      <c r="A10">
        <v>3910</v>
      </c>
      <c r="B10" t="s">
        <v>11</v>
      </c>
      <c r="C10">
        <v>16</v>
      </c>
      <c r="D10">
        <v>0.26111111111111113</v>
      </c>
      <c r="E10">
        <v>6.2540929927963323E-3</v>
      </c>
      <c r="F10">
        <f t="shared" si="0"/>
        <v>6.1029690774769534E-3</v>
      </c>
      <c r="G10">
        <v>0.26747311827956988</v>
      </c>
      <c r="H10">
        <v>9.8259679311693392E-3</v>
      </c>
      <c r="I10">
        <f t="shared" si="1"/>
        <v>9.6436785906808924E-3</v>
      </c>
      <c r="J10">
        <v>0.43888888888888888</v>
      </c>
      <c r="K10">
        <v>1.2505754181371797E-2</v>
      </c>
      <c r="L10">
        <f t="shared" si="2"/>
        <v>1.2048642926906326E-2</v>
      </c>
      <c r="M10">
        <v>0.49327956989247318</v>
      </c>
      <c r="N10">
        <v>1.4822447685478758E-2</v>
      </c>
      <c r="O10">
        <f t="shared" si="3"/>
        <v>1.4453604440954742E-2</v>
      </c>
      <c r="P10">
        <v>0.30108400996587192</v>
      </c>
      <c r="Q10">
        <v>9.9458642830164926E-3</v>
      </c>
      <c r="R10">
        <f t="shared" si="4"/>
        <v>9.3603850215033292E-3</v>
      </c>
      <c r="S10">
        <v>0.32500000000000001</v>
      </c>
      <c r="T10">
        <v>1.0191637630662021E-2</v>
      </c>
      <c r="U10">
        <f t="shared" si="5"/>
        <v>1.0126024569782276E-2</v>
      </c>
      <c r="V10">
        <v>0.3818436054641533</v>
      </c>
      <c r="W10">
        <v>1.4613778705636743E-2</v>
      </c>
      <c r="X10">
        <f t="shared" si="6"/>
        <v>1.5129266459428022E-2</v>
      </c>
      <c r="Y10">
        <f t="shared" si="9"/>
        <v>0.35266861480029554</v>
      </c>
      <c r="Z10">
        <f t="shared" si="7"/>
        <v>1.1165649058590212E-2</v>
      </c>
      <c r="AA10">
        <f t="shared" si="8"/>
        <v>1.0980653012390363E-2</v>
      </c>
    </row>
    <row r="11" spans="1:27" x14ac:dyDescent="0.25">
      <c r="A11">
        <v>3911</v>
      </c>
      <c r="B11" t="s">
        <v>12</v>
      </c>
      <c r="C11">
        <v>17</v>
      </c>
      <c r="D11">
        <v>0.44545662885292703</v>
      </c>
      <c r="E11">
        <v>9.823182711198428E-3</v>
      </c>
      <c r="F11">
        <f t="shared" si="0"/>
        <v>1.0411690332433563E-2</v>
      </c>
      <c r="G11">
        <v>0.4946236559139785</v>
      </c>
      <c r="H11">
        <v>1.8576456785295268E-2</v>
      </c>
      <c r="I11">
        <f t="shared" si="1"/>
        <v>1.7833536288294316E-2</v>
      </c>
      <c r="J11">
        <v>0.78888888888888897</v>
      </c>
      <c r="K11">
        <v>2.2287862513426421E-2</v>
      </c>
      <c r="L11">
        <f t="shared" si="2"/>
        <v>2.1657054374945552E-2</v>
      </c>
      <c r="M11">
        <v>0.75134408602150538</v>
      </c>
      <c r="N11">
        <v>2.4215282181357007E-2</v>
      </c>
      <c r="O11">
        <f t="shared" si="3"/>
        <v>2.2015163167557764E-2</v>
      </c>
      <c r="P11">
        <v>0.76211890022611328</v>
      </c>
      <c r="Q11">
        <v>2.3668639053254437E-2</v>
      </c>
      <c r="R11">
        <f t="shared" si="4"/>
        <v>2.3693474585680302E-2</v>
      </c>
      <c r="S11">
        <v>0.69027777777777777</v>
      </c>
      <c r="T11">
        <v>2.1428571428571429E-2</v>
      </c>
      <c r="U11">
        <f t="shared" si="5"/>
        <v>2.1506983808469195E-2</v>
      </c>
      <c r="V11">
        <v>0.62768817204301075</v>
      </c>
      <c r="W11">
        <v>2.5105722391734919E-2</v>
      </c>
      <c r="X11">
        <f t="shared" si="6"/>
        <v>2.4870029175233937E-2</v>
      </c>
      <c r="Y11">
        <f t="shared" si="9"/>
        <v>0.65148544424631449</v>
      </c>
      <c r="Z11">
        <f t="shared" si="7"/>
        <v>2.07293881521197E-2</v>
      </c>
      <c r="AA11">
        <f t="shared" si="8"/>
        <v>2.0283990247516374E-2</v>
      </c>
    </row>
    <row r="12" spans="1:27" x14ac:dyDescent="0.25">
      <c r="A12">
        <v>3912</v>
      </c>
      <c r="B12" t="s">
        <v>13</v>
      </c>
      <c r="C12">
        <v>18</v>
      </c>
      <c r="D12">
        <v>1.3194444444444444</v>
      </c>
      <c r="E12">
        <v>3.2187295350360183E-2</v>
      </c>
      <c r="F12">
        <f t="shared" si="0"/>
        <v>3.0839471402144176E-2</v>
      </c>
      <c r="G12">
        <v>0.98655913978494636</v>
      </c>
      <c r="H12">
        <v>3.7055142745404772E-2</v>
      </c>
      <c r="I12">
        <f t="shared" si="1"/>
        <v>3.5570151183717473E-2</v>
      </c>
      <c r="J12">
        <v>1.3416666666666668</v>
      </c>
      <c r="K12">
        <v>3.7785791008132577E-2</v>
      </c>
      <c r="L12">
        <f t="shared" si="2"/>
        <v>3.6832243884150358E-2</v>
      </c>
      <c r="M12">
        <v>1.4408602150537635</v>
      </c>
      <c r="N12">
        <v>4.3635066582117944E-2</v>
      </c>
      <c r="O12">
        <f t="shared" si="3"/>
        <v>4.2218702890200223E-2</v>
      </c>
      <c r="P12">
        <v>1.352063871013073</v>
      </c>
      <c r="Q12">
        <v>4.154601535943598E-2</v>
      </c>
      <c r="R12">
        <f t="shared" si="4"/>
        <v>4.2034242893806036E-2</v>
      </c>
      <c r="S12">
        <v>1.2847222222222221</v>
      </c>
      <c r="T12">
        <v>4.1027874564459929E-2</v>
      </c>
      <c r="U12">
        <f t="shared" si="5"/>
        <v>4.0028088577130791E-2</v>
      </c>
      <c r="V12">
        <v>0.90889534258368887</v>
      </c>
      <c r="W12">
        <v>3.6828863551201754E-2</v>
      </c>
      <c r="X12">
        <f t="shared" si="6"/>
        <v>3.6011915938638533E-2</v>
      </c>
      <c r="Y12">
        <f t="shared" si="9"/>
        <v>1.2334588431098295</v>
      </c>
      <c r="Z12">
        <f t="shared" si="7"/>
        <v>3.8580864165873301E-2</v>
      </c>
      <c r="AA12">
        <f t="shared" si="8"/>
        <v>3.7647830967112515E-2</v>
      </c>
    </row>
    <row r="13" spans="1:27" x14ac:dyDescent="0.25">
      <c r="A13">
        <v>3913</v>
      </c>
      <c r="B13" t="s">
        <v>14</v>
      </c>
      <c r="C13">
        <v>12</v>
      </c>
      <c r="D13">
        <v>0.82077051926322164</v>
      </c>
      <c r="E13">
        <v>1.9024230517354291E-2</v>
      </c>
      <c r="F13">
        <f t="shared" si="0"/>
        <v>1.9183929314431188E-2</v>
      </c>
      <c r="G13">
        <v>0.59137165746480747</v>
      </c>
      <c r="H13">
        <v>2.1020727414939381E-2</v>
      </c>
      <c r="I13">
        <f t="shared" si="1"/>
        <v>2.1321762085518874E-2</v>
      </c>
      <c r="J13">
        <v>0.85131490222553663</v>
      </c>
      <c r="K13">
        <v>2.2441307350007673E-2</v>
      </c>
      <c r="L13">
        <f t="shared" si="2"/>
        <v>2.3370811006943534E-2</v>
      </c>
      <c r="M13">
        <v>0.8373655913978495</v>
      </c>
      <c r="N13">
        <v>2.4136017755231453E-2</v>
      </c>
      <c r="O13">
        <f t="shared" si="3"/>
        <v>2.4535682743092105E-2</v>
      </c>
      <c r="P13">
        <v>0.81712992952817898</v>
      </c>
      <c r="Q13">
        <v>2.5934785345587311E-2</v>
      </c>
      <c r="R13">
        <f t="shared" si="4"/>
        <v>2.5403709595353857E-2</v>
      </c>
      <c r="S13">
        <v>0.90757678410104903</v>
      </c>
      <c r="T13">
        <v>2.621951219512195E-2</v>
      </c>
      <c r="U13">
        <f t="shared" si="5"/>
        <v>2.8277368660834482E-2</v>
      </c>
      <c r="V13">
        <v>0.60216618170046698</v>
      </c>
      <c r="W13">
        <v>2.3125100369359244E-2</v>
      </c>
      <c r="X13">
        <f t="shared" si="6"/>
        <v>2.3858806289890785E-2</v>
      </c>
      <c r="Y13">
        <f t="shared" si="9"/>
        <v>0.77538508081158708</v>
      </c>
      <c r="Z13">
        <f t="shared" si="7"/>
        <v>2.3128811563943048E-2</v>
      </c>
      <c r="AA13">
        <f t="shared" si="8"/>
        <v>2.3707438528009266E-2</v>
      </c>
    </row>
    <row r="14" spans="1:27" x14ac:dyDescent="0.25">
      <c r="A14">
        <v>3914</v>
      </c>
      <c r="B14" t="s">
        <v>15</v>
      </c>
      <c r="C14">
        <v>17</v>
      </c>
      <c r="D14">
        <v>1.1662213315519021</v>
      </c>
      <c r="E14">
        <v>2.7177472167648986E-2</v>
      </c>
      <c r="F14">
        <f t="shared" si="0"/>
        <v>2.7258176389615873E-2</v>
      </c>
      <c r="G14">
        <v>0.75176726481797862</v>
      </c>
      <c r="H14">
        <v>2.8109112240907314E-2</v>
      </c>
      <c r="I14">
        <f t="shared" si="1"/>
        <v>2.7104786916650785E-2</v>
      </c>
      <c r="J14">
        <v>1.0041666666666667</v>
      </c>
      <c r="K14">
        <v>2.8272211140095135E-2</v>
      </c>
      <c r="L14">
        <f t="shared" si="2"/>
        <v>2.7566989987826817E-2</v>
      </c>
      <c r="M14">
        <v>0.80241935483870974</v>
      </c>
      <c r="N14">
        <v>2.4254914394419784E-2</v>
      </c>
      <c r="O14">
        <f t="shared" si="3"/>
        <v>2.3511721665531279E-2</v>
      </c>
      <c r="P14">
        <v>0.91933340655677653</v>
      </c>
      <c r="Q14">
        <v>2.8158965965839944E-2</v>
      </c>
      <c r="R14">
        <f t="shared" si="4"/>
        <v>2.8581108141468886E-2</v>
      </c>
      <c r="S14">
        <v>1.6777777777777778</v>
      </c>
      <c r="T14">
        <v>5.326655052264808E-2</v>
      </c>
      <c r="U14">
        <f t="shared" si="5"/>
        <v>5.2274520001269191E-2</v>
      </c>
      <c r="V14">
        <v>1.3736559139784947</v>
      </c>
      <c r="W14">
        <v>5.5725068251164286E-2</v>
      </c>
      <c r="X14">
        <f t="shared" si="6"/>
        <v>5.4426487831025876E-2</v>
      </c>
      <c r="Y14">
        <f t="shared" si="9"/>
        <v>1.0993345308840439</v>
      </c>
      <c r="Z14">
        <f t="shared" si="7"/>
        <v>3.4994899240389073E-2</v>
      </c>
      <c r="AA14">
        <f t="shared" si="8"/>
        <v>3.4389112990484104E-2</v>
      </c>
    </row>
    <row r="15" spans="1:27" x14ac:dyDescent="0.25">
      <c r="A15">
        <v>3915</v>
      </c>
      <c r="B15" t="s">
        <v>16</v>
      </c>
      <c r="C15">
        <v>10</v>
      </c>
      <c r="D15">
        <v>0.39283192090395885</v>
      </c>
      <c r="E15">
        <v>8.1532416502946951E-3</v>
      </c>
      <c r="F15">
        <f t="shared" si="0"/>
        <v>9.1816891886402543E-3</v>
      </c>
      <c r="G15">
        <v>0.14194464158977851</v>
      </c>
      <c r="H15">
        <v>3.8130621822448181E-3</v>
      </c>
      <c r="I15">
        <f t="shared" si="1"/>
        <v>5.1177797229344096E-3</v>
      </c>
      <c r="J15">
        <v>0.21111111111111111</v>
      </c>
      <c r="K15">
        <v>6.1761546723952737E-3</v>
      </c>
      <c r="L15">
        <f t="shared" si="2"/>
        <v>5.7955497623093724E-3</v>
      </c>
      <c r="M15">
        <v>0.20596850970342293</v>
      </c>
      <c r="N15">
        <v>4.5180722891566263E-3</v>
      </c>
      <c r="O15">
        <f t="shared" si="3"/>
        <v>6.0350915550691818E-3</v>
      </c>
      <c r="P15">
        <v>0.12705537044491894</v>
      </c>
      <c r="Q15">
        <v>3.105459733937639E-3</v>
      </c>
      <c r="R15">
        <f t="shared" si="4"/>
        <v>3.9500177593256528E-3</v>
      </c>
      <c r="S15">
        <v>0.15166028097067652</v>
      </c>
      <c r="T15">
        <v>3.3536585365853658E-3</v>
      </c>
      <c r="U15">
        <f t="shared" si="5"/>
        <v>4.7252791734435501E-3</v>
      </c>
      <c r="V15">
        <v>0.12342374494410166</v>
      </c>
      <c r="W15">
        <v>4.0683046946094967E-3</v>
      </c>
      <c r="X15">
        <f t="shared" si="6"/>
        <v>4.8902500865765988E-3</v>
      </c>
      <c r="Y15">
        <f t="shared" si="9"/>
        <v>0.19342793995256691</v>
      </c>
      <c r="Z15">
        <f t="shared" si="7"/>
        <v>4.7411362513177019E-3</v>
      </c>
      <c r="AA15">
        <f t="shared" si="8"/>
        <v>5.6708081783284322E-3</v>
      </c>
    </row>
    <row r="16" spans="1:27" x14ac:dyDescent="0.25">
      <c r="A16">
        <v>3916</v>
      </c>
      <c r="B16" t="s">
        <v>17</v>
      </c>
      <c r="C16">
        <v>13</v>
      </c>
      <c r="D16">
        <v>2.145833333333333</v>
      </c>
      <c r="E16">
        <v>5.0687622789783893E-2</v>
      </c>
      <c r="F16">
        <f t="shared" si="0"/>
        <v>5.0154719280329212E-2</v>
      </c>
      <c r="G16">
        <v>1.3640873015873933</v>
      </c>
      <c r="H16">
        <v>4.6881110676574113E-2</v>
      </c>
      <c r="I16">
        <f t="shared" si="1"/>
        <v>4.9181837751591378E-2</v>
      </c>
      <c r="J16">
        <v>1.8034202317282835</v>
      </c>
      <c r="K16">
        <v>4.891054166027313E-2</v>
      </c>
      <c r="L16">
        <f t="shared" si="2"/>
        <v>4.9508581714753107E-2</v>
      </c>
      <c r="M16">
        <v>1.6817593790423901</v>
      </c>
      <c r="N16">
        <v>4.8866518706404564E-2</v>
      </c>
      <c r="O16">
        <f t="shared" si="3"/>
        <v>4.9277298945997312E-2</v>
      </c>
      <c r="P16">
        <v>1.5577375909297759</v>
      </c>
      <c r="Q16">
        <v>4.7924797515632216E-2</v>
      </c>
      <c r="R16">
        <f t="shared" si="4"/>
        <v>4.8428422403516296E-2</v>
      </c>
      <c r="S16">
        <v>1.5501612723834344</v>
      </c>
      <c r="T16">
        <v>4.7778745644599302E-2</v>
      </c>
      <c r="U16">
        <f t="shared" si="5"/>
        <v>4.8298372711629574E-2</v>
      </c>
      <c r="V16">
        <v>1.3151425762044353</v>
      </c>
      <c r="W16">
        <v>5.0746748032760559E-2</v>
      </c>
      <c r="X16">
        <f t="shared" si="6"/>
        <v>5.2108093949483278E-2</v>
      </c>
      <c r="Y16">
        <f t="shared" si="9"/>
        <v>1.6311630978870064</v>
      </c>
      <c r="Z16">
        <f t="shared" si="7"/>
        <v>4.8828012146575395E-2</v>
      </c>
      <c r="AA16">
        <f t="shared" si="8"/>
        <v>4.9565332393900027E-2</v>
      </c>
    </row>
    <row r="17" spans="1:27" x14ac:dyDescent="0.25">
      <c r="A17">
        <v>3917</v>
      </c>
      <c r="B17" t="s">
        <v>18</v>
      </c>
      <c r="C17">
        <v>24</v>
      </c>
      <c r="D17">
        <v>2.1263888888888891</v>
      </c>
      <c r="E17">
        <v>4.9705304518664048E-2</v>
      </c>
      <c r="F17">
        <f t="shared" si="0"/>
        <v>4.9700242859666045E-2</v>
      </c>
      <c r="G17">
        <v>0.7231182795698925</v>
      </c>
      <c r="H17">
        <v>2.630035197497067E-2</v>
      </c>
      <c r="I17">
        <f t="shared" si="1"/>
        <v>2.6071854682343323E-2</v>
      </c>
      <c r="J17">
        <v>0.808541807527561</v>
      </c>
      <c r="K17">
        <v>2.121374865735768E-2</v>
      </c>
      <c r="L17">
        <f t="shared" si="2"/>
        <v>2.2196578170474695E-2</v>
      </c>
      <c r="M17">
        <v>0.70658748487853218</v>
      </c>
      <c r="N17">
        <v>1.8706404565630944E-2</v>
      </c>
      <c r="O17">
        <f t="shared" si="3"/>
        <v>2.070374820426802E-2</v>
      </c>
      <c r="P17">
        <v>0.64116729546749374</v>
      </c>
      <c r="Q17">
        <v>1.9933694238113222E-2</v>
      </c>
      <c r="R17">
        <f t="shared" si="4"/>
        <v>1.9933216478191618E-2</v>
      </c>
      <c r="S17">
        <v>0.69444444444444442</v>
      </c>
      <c r="T17">
        <v>2.2038327526132405E-2</v>
      </c>
      <c r="U17">
        <f t="shared" si="5"/>
        <v>2.1636804636286915E-2</v>
      </c>
      <c r="V17">
        <v>0.41129032258064518</v>
      </c>
      <c r="W17">
        <v>1.6433809753225202E-2</v>
      </c>
      <c r="X17">
        <f t="shared" si="6"/>
        <v>1.6295993421031232E-2</v>
      </c>
      <c r="Y17">
        <f t="shared" si="9"/>
        <v>0.87307693190820823</v>
      </c>
      <c r="Z17">
        <f t="shared" si="7"/>
        <v>2.4904520176299166E-2</v>
      </c>
      <c r="AA17">
        <f t="shared" si="8"/>
        <v>2.5219776921751695E-2</v>
      </c>
    </row>
    <row r="18" spans="1:27" x14ac:dyDescent="0.25">
      <c r="A18">
        <v>3918</v>
      </c>
      <c r="B18" t="s">
        <v>19</v>
      </c>
      <c r="C18">
        <v>16</v>
      </c>
      <c r="D18">
        <v>0.68075509522217847</v>
      </c>
      <c r="E18">
        <v>1.5913555992141455E-2</v>
      </c>
      <c r="F18">
        <f t="shared" si="0"/>
        <v>1.5911338578418088E-2</v>
      </c>
      <c r="G18">
        <v>0.58602150537634401</v>
      </c>
      <c r="H18">
        <v>2.1558466953461086E-2</v>
      </c>
      <c r="I18">
        <f t="shared" si="1"/>
        <v>2.1128863645913914E-2</v>
      </c>
      <c r="J18">
        <v>0.8666666666666667</v>
      </c>
      <c r="K18">
        <v>2.4512812643854534E-2</v>
      </c>
      <c r="L18">
        <f t="shared" si="2"/>
        <v>2.3792256918954265E-2</v>
      </c>
      <c r="M18">
        <v>0.87634408602150538</v>
      </c>
      <c r="N18">
        <v>2.6315789473684209E-2</v>
      </c>
      <c r="O18">
        <f t="shared" si="3"/>
        <v>2.5677793175756101E-2</v>
      </c>
      <c r="P18">
        <v>0.83604577767309074</v>
      </c>
      <c r="Q18">
        <v>2.5850854001426834E-2</v>
      </c>
      <c r="R18">
        <f t="shared" si="4"/>
        <v>2.5991783407924421E-2</v>
      </c>
      <c r="S18">
        <v>0.80241708825178748</v>
      </c>
      <c r="T18">
        <v>2.4782229965156794E-2</v>
      </c>
      <c r="U18">
        <f t="shared" si="5"/>
        <v>2.5000908156463858E-2</v>
      </c>
      <c r="V18">
        <v>0.70970695970690634</v>
      </c>
      <c r="W18">
        <v>2.8210481237621113E-2</v>
      </c>
      <c r="X18">
        <f t="shared" si="6"/>
        <v>2.8119747320279095E-2</v>
      </c>
      <c r="Y18">
        <f t="shared" si="9"/>
        <v>0.76542245413121146</v>
      </c>
      <c r="Z18">
        <f t="shared" si="7"/>
        <v>2.3877741466763722E-2</v>
      </c>
      <c r="AA18">
        <f t="shared" si="8"/>
        <v>2.3660384457672823E-2</v>
      </c>
    </row>
    <row r="19" spans="1:27" x14ac:dyDescent="0.25">
      <c r="A19">
        <v>3919</v>
      </c>
      <c r="B19" t="s">
        <v>20</v>
      </c>
      <c r="C19">
        <v>16</v>
      </c>
      <c r="D19">
        <v>0.66463895460185829</v>
      </c>
      <c r="E19">
        <v>1.489849377865095E-2</v>
      </c>
      <c r="F19">
        <f t="shared" si="0"/>
        <v>1.5534654846210956E-2</v>
      </c>
      <c r="G19">
        <v>0.592741935483871</v>
      </c>
      <c r="H19">
        <v>2.2291748142354323E-2</v>
      </c>
      <c r="I19">
        <f t="shared" si="1"/>
        <v>2.1371167128091832E-2</v>
      </c>
      <c r="J19">
        <v>0.67638888888888893</v>
      </c>
      <c r="K19">
        <v>1.8720270062912384E-2</v>
      </c>
      <c r="L19">
        <f t="shared" si="2"/>
        <v>1.8568636409504371E-2</v>
      </c>
      <c r="M19">
        <v>0.46129980404960125</v>
      </c>
      <c r="N19">
        <v>1.3197526949904883E-2</v>
      </c>
      <c r="O19">
        <f t="shared" si="3"/>
        <v>1.3516564040704669E-2</v>
      </c>
      <c r="P19">
        <v>0.50463790958139254</v>
      </c>
      <c r="Q19">
        <v>1.5569264341768434E-2</v>
      </c>
      <c r="R19">
        <f t="shared" si="4"/>
        <v>1.568866154886087E-2</v>
      </c>
      <c r="S19">
        <v>0.56805555555555554</v>
      </c>
      <c r="T19">
        <v>1.7900696864111498E-2</v>
      </c>
      <c r="U19">
        <f t="shared" si="5"/>
        <v>1.7698906192482697E-2</v>
      </c>
      <c r="V19">
        <v>0.57526881720430112</v>
      </c>
      <c r="W19">
        <v>2.3018039719501098E-2</v>
      </c>
      <c r="X19">
        <f t="shared" si="6"/>
        <v>2.2793088837259369E-2</v>
      </c>
      <c r="Y19">
        <f t="shared" si="9"/>
        <v>0.57757598076649563</v>
      </c>
      <c r="Z19">
        <f t="shared" si="7"/>
        <v>1.7942291408457652E-2</v>
      </c>
      <c r="AA19">
        <f t="shared" si="8"/>
        <v>1.7881668429016395E-2</v>
      </c>
    </row>
    <row r="20" spans="1:27" x14ac:dyDescent="0.25">
      <c r="A20">
        <v>3920</v>
      </c>
      <c r="B20" t="s">
        <v>21</v>
      </c>
      <c r="C20">
        <v>11</v>
      </c>
      <c r="D20">
        <v>0.28905809362659307</v>
      </c>
      <c r="E20">
        <v>6.5815324165029469E-3</v>
      </c>
      <c r="F20">
        <f t="shared" si="0"/>
        <v>6.7561759416926888E-3</v>
      </c>
      <c r="G20">
        <v>0.14900481189853262</v>
      </c>
      <c r="H20">
        <v>5.0840829096597574E-3</v>
      </c>
      <c r="I20">
        <f t="shared" si="1"/>
        <v>5.3723324559007473E-3</v>
      </c>
      <c r="J20">
        <v>0.1736111111111111</v>
      </c>
      <c r="K20">
        <v>4.8718735614546567E-3</v>
      </c>
      <c r="L20">
        <f t="shared" si="2"/>
        <v>4.7660771071623125E-3</v>
      </c>
      <c r="M20">
        <v>0.14784946236559141</v>
      </c>
      <c r="N20">
        <v>4.4388078630310714E-3</v>
      </c>
      <c r="O20">
        <f t="shared" si="3"/>
        <v>4.3321430204496499E-3</v>
      </c>
      <c r="P20">
        <v>0.12500362913761648</v>
      </c>
      <c r="Q20">
        <v>3.9447731755424065E-3</v>
      </c>
      <c r="R20">
        <f t="shared" si="4"/>
        <v>3.8862312812491502E-3</v>
      </c>
      <c r="S20">
        <v>0.14444444444444443</v>
      </c>
      <c r="T20">
        <v>4.8344947735191636E-3</v>
      </c>
      <c r="U20">
        <f t="shared" si="5"/>
        <v>4.5004553643476783E-3</v>
      </c>
      <c r="V20">
        <v>9.5430107526881719E-2</v>
      </c>
      <c r="W20">
        <v>3.5330014453187732E-3</v>
      </c>
      <c r="X20">
        <f t="shared" si="6"/>
        <v>3.7810965127229325E-3</v>
      </c>
      <c r="Y20">
        <f t="shared" si="9"/>
        <v>0.16062880858725298</v>
      </c>
      <c r="Z20">
        <f t="shared" si="7"/>
        <v>4.7555094492898247E-3</v>
      </c>
      <c r="AA20">
        <f t="shared" si="8"/>
        <v>4.7706445262178793E-3</v>
      </c>
    </row>
    <row r="21" spans="1:27" x14ac:dyDescent="0.25">
      <c r="A21">
        <v>3921</v>
      </c>
      <c r="B21" t="s">
        <v>22</v>
      </c>
      <c r="C21">
        <v>24</v>
      </c>
      <c r="D21">
        <v>1.6205247943075363</v>
      </c>
      <c r="E21">
        <v>3.7753765553372627E-2</v>
      </c>
      <c r="F21">
        <f t="shared" si="0"/>
        <v>3.7876644417230786E-2</v>
      </c>
      <c r="G21">
        <v>0.89414639564561826</v>
      </c>
      <c r="H21">
        <v>2.7815799765350018E-2</v>
      </c>
      <c r="I21">
        <f t="shared" si="1"/>
        <v>3.2238232043974219E-2</v>
      </c>
      <c r="J21">
        <v>1.2865792129157929</v>
      </c>
      <c r="K21">
        <v>3.4218198557618533E-2</v>
      </c>
      <c r="L21">
        <f t="shared" si="2"/>
        <v>3.5319949823398276E-2</v>
      </c>
      <c r="M21">
        <v>1.318236516792423</v>
      </c>
      <c r="N21">
        <v>3.614457831325301E-2</v>
      </c>
      <c r="O21">
        <f t="shared" si="3"/>
        <v>3.8625700994454268E-2</v>
      </c>
      <c r="P21">
        <v>1.0406806149553416</v>
      </c>
      <c r="Q21">
        <v>3.000545553737043E-2</v>
      </c>
      <c r="R21">
        <f t="shared" si="4"/>
        <v>3.2353665149806594E-2</v>
      </c>
      <c r="S21">
        <v>0.81969591457770463</v>
      </c>
      <c r="T21">
        <v>2.2604529616724739E-2</v>
      </c>
      <c r="U21">
        <f t="shared" si="5"/>
        <v>2.5539264525427666E-2</v>
      </c>
      <c r="V21">
        <v>0.462664084355559</v>
      </c>
      <c r="W21">
        <v>1.7718537551522938E-2</v>
      </c>
      <c r="X21">
        <f t="shared" si="6"/>
        <v>1.8331505656390152E-2</v>
      </c>
      <c r="Y21">
        <f t="shared" si="9"/>
        <v>1.0632182190785679</v>
      </c>
      <c r="Z21">
        <f t="shared" si="7"/>
        <v>2.9465837842173187E-2</v>
      </c>
      <c r="AA21">
        <f t="shared" si="8"/>
        <v>3.1469280372954565E-2</v>
      </c>
    </row>
    <row r="22" spans="1:27" x14ac:dyDescent="0.25">
      <c r="A22">
        <v>3922</v>
      </c>
      <c r="B22" t="s">
        <v>23</v>
      </c>
      <c r="C22">
        <v>15</v>
      </c>
      <c r="D22">
        <v>0.88231923914299581</v>
      </c>
      <c r="E22">
        <v>1.9646365422396856E-2</v>
      </c>
      <c r="F22">
        <f t="shared" si="0"/>
        <v>2.0622512041095432E-2</v>
      </c>
      <c r="G22">
        <v>0.48924731182795694</v>
      </c>
      <c r="H22">
        <v>1.7794290183809153E-2</v>
      </c>
      <c r="I22">
        <f t="shared" si="1"/>
        <v>1.7639693502551984E-2</v>
      </c>
      <c r="J22">
        <v>0.83164185836702365</v>
      </c>
      <c r="K22">
        <v>2.1367193493938928E-2</v>
      </c>
      <c r="L22">
        <f t="shared" si="2"/>
        <v>2.2830734721720924E-2</v>
      </c>
      <c r="M22">
        <v>0.79255029907535879</v>
      </c>
      <c r="N22">
        <v>2.231293595434369E-2</v>
      </c>
      <c r="O22">
        <f t="shared" si="3"/>
        <v>2.3222548067199825E-2</v>
      </c>
      <c r="P22">
        <v>0.72700588490976081</v>
      </c>
      <c r="Q22">
        <v>2.2325737546686809E-2</v>
      </c>
      <c r="R22">
        <f t="shared" si="4"/>
        <v>2.2601847890977193E-2</v>
      </c>
      <c r="S22">
        <v>0.52724578203364925</v>
      </c>
      <c r="T22">
        <v>1.4851916376306621E-2</v>
      </c>
      <c r="U22">
        <f t="shared" si="5"/>
        <v>1.6427396132882469E-2</v>
      </c>
      <c r="V22">
        <v>0.39919354838709681</v>
      </c>
      <c r="W22">
        <v>1.6166158128579841E-2</v>
      </c>
      <c r="X22">
        <f t="shared" si="6"/>
        <v>1.5816699496883253E-2</v>
      </c>
      <c r="Y22">
        <f t="shared" si="9"/>
        <v>0.66417198910626318</v>
      </c>
      <c r="Z22">
        <f t="shared" si="7"/>
        <v>1.9209228158008844E-2</v>
      </c>
      <c r="AA22">
        <f t="shared" si="8"/>
        <v>1.9880204550473009E-2</v>
      </c>
    </row>
    <row r="23" spans="1:27" x14ac:dyDescent="0.25">
      <c r="A23">
        <v>3923</v>
      </c>
      <c r="B23" t="s">
        <v>24</v>
      </c>
      <c r="C23">
        <v>13</v>
      </c>
      <c r="D23">
        <v>0.54886882870828313</v>
      </c>
      <c r="E23">
        <v>1.3032089063523248E-2</v>
      </c>
      <c r="F23">
        <f t="shared" si="0"/>
        <v>1.282875123522503E-2</v>
      </c>
      <c r="G23">
        <v>0.62231182795698925</v>
      </c>
      <c r="H23">
        <v>2.2585060617911615E-2</v>
      </c>
      <c r="I23">
        <f t="shared" si="1"/>
        <v>2.2437302449674644E-2</v>
      </c>
      <c r="J23">
        <v>0.74583333333333335</v>
      </c>
      <c r="K23">
        <v>2.140555470308424E-2</v>
      </c>
      <c r="L23">
        <f t="shared" si="2"/>
        <v>2.0475067252369295E-2</v>
      </c>
      <c r="M23">
        <v>0.71351642434023321</v>
      </c>
      <c r="N23">
        <v>2.1123969562460369E-2</v>
      </c>
      <c r="O23">
        <f t="shared" si="3"/>
        <v>2.0906773337047348E-2</v>
      </c>
      <c r="P23">
        <v>0.72045102384690773</v>
      </c>
      <c r="Q23">
        <v>2.2367703218767049E-2</v>
      </c>
      <c r="R23">
        <f t="shared" si="4"/>
        <v>2.2398064158597249E-2</v>
      </c>
      <c r="S23">
        <v>0.76901565995536991</v>
      </c>
      <c r="T23">
        <v>2.3606271777003484E-2</v>
      </c>
      <c r="U23">
        <f t="shared" si="5"/>
        <v>2.3960219899247411E-2</v>
      </c>
      <c r="V23">
        <v>0.63657407407409206</v>
      </c>
      <c r="W23">
        <v>2.5159252716663989E-2</v>
      </c>
      <c r="X23">
        <f t="shared" si="6"/>
        <v>2.5222103107170508E-2</v>
      </c>
      <c r="Y23">
        <f t="shared" si="9"/>
        <v>0.67951016745931547</v>
      </c>
      <c r="Z23">
        <f t="shared" si="7"/>
        <v>2.1325700237059143E-2</v>
      </c>
      <c r="AA23">
        <f t="shared" si="8"/>
        <v>2.1175468777047353E-2</v>
      </c>
    </row>
    <row r="24" spans="1:27" x14ac:dyDescent="0.25">
      <c r="A24">
        <v>3924</v>
      </c>
      <c r="B24" t="s">
        <v>25</v>
      </c>
      <c r="C24">
        <v>16</v>
      </c>
      <c r="D24">
        <v>0.79152731326659787</v>
      </c>
      <c r="E24">
        <v>1.8664047151277015E-2</v>
      </c>
      <c r="F24">
        <f t="shared" si="0"/>
        <v>1.8500425724085168E-2</v>
      </c>
      <c r="G24">
        <v>0.63440860215053763</v>
      </c>
      <c r="H24">
        <v>2.287837309346891E-2</v>
      </c>
      <c r="I24">
        <f t="shared" si="1"/>
        <v>2.2873448717594884E-2</v>
      </c>
      <c r="J24">
        <v>0.69932018277062225</v>
      </c>
      <c r="K24">
        <v>1.8681908853767071E-2</v>
      </c>
      <c r="L24">
        <f t="shared" si="2"/>
        <v>1.9198160142794653E-2</v>
      </c>
      <c r="M24">
        <v>0.54166666666666674</v>
      </c>
      <c r="N24">
        <v>1.5971781864299303E-2</v>
      </c>
      <c r="O24">
        <f t="shared" si="3"/>
        <v>1.5871396702192807E-2</v>
      </c>
      <c r="P24">
        <v>0.6828580372551768</v>
      </c>
      <c r="Q24">
        <v>2.1402492760921567E-2</v>
      </c>
      <c r="R24">
        <f t="shared" si="4"/>
        <v>2.1229337766761627E-2</v>
      </c>
      <c r="S24">
        <v>0.6754835039817304</v>
      </c>
      <c r="T24">
        <v>2.0121951219512196E-2</v>
      </c>
      <c r="U24">
        <f t="shared" si="5"/>
        <v>2.1046038639389621E-2</v>
      </c>
      <c r="V24">
        <v>0.41167664670661874</v>
      </c>
      <c r="W24">
        <v>1.5309672929714684E-2</v>
      </c>
      <c r="X24">
        <f t="shared" si="6"/>
        <v>1.6311300213021251E-2</v>
      </c>
      <c r="Y24">
        <f t="shared" si="9"/>
        <v>0.63384870754256439</v>
      </c>
      <c r="Z24">
        <f t="shared" si="7"/>
        <v>1.9004318267565823E-2</v>
      </c>
      <c r="AA24">
        <f t="shared" si="8"/>
        <v>1.9290015415119998E-2</v>
      </c>
    </row>
    <row r="25" spans="1:27" x14ac:dyDescent="0.25">
      <c r="A25">
        <v>3925</v>
      </c>
      <c r="B25" t="s">
        <v>26</v>
      </c>
      <c r="C25">
        <v>13</v>
      </c>
      <c r="D25">
        <v>0.46140939597310926</v>
      </c>
      <c r="E25">
        <v>1.0347085789129011E-2</v>
      </c>
      <c r="F25">
        <f t="shared" si="0"/>
        <v>1.0784555523885466E-2</v>
      </c>
      <c r="G25">
        <v>0.33987915407829083</v>
      </c>
      <c r="H25">
        <v>1.070590535784122E-2</v>
      </c>
      <c r="I25">
        <f t="shared" si="1"/>
        <v>1.2254260699864515E-2</v>
      </c>
      <c r="J25">
        <v>0.39027777777777778</v>
      </c>
      <c r="K25">
        <v>1.0971305815559306E-2</v>
      </c>
      <c r="L25">
        <f t="shared" si="2"/>
        <v>1.0714141336900879E-2</v>
      </c>
      <c r="M25">
        <v>0.38172043010752688</v>
      </c>
      <c r="N25">
        <v>1.1731135066582118E-2</v>
      </c>
      <c r="O25">
        <f t="shared" si="3"/>
        <v>1.1184805616433639E-2</v>
      </c>
      <c r="P25">
        <v>0.37635501245733988</v>
      </c>
      <c r="Q25">
        <v>1.1330731461664358E-2</v>
      </c>
      <c r="R25">
        <f t="shared" si="4"/>
        <v>1.1700481276879161E-2</v>
      </c>
      <c r="S25">
        <v>0.43237682126569338</v>
      </c>
      <c r="T25">
        <v>1.3632404181184669E-2</v>
      </c>
      <c r="U25">
        <f t="shared" si="5"/>
        <v>1.3471564047817757E-2</v>
      </c>
      <c r="V25">
        <v>0.33224400871461279</v>
      </c>
      <c r="W25">
        <v>1.2311974733686634E-2</v>
      </c>
      <c r="X25">
        <f t="shared" si="6"/>
        <v>1.3164049536149141E-2</v>
      </c>
      <c r="Y25">
        <f t="shared" si="9"/>
        <v>0.3877518000534787</v>
      </c>
      <c r="Z25">
        <f t="shared" si="7"/>
        <v>1.157579177223533E-2</v>
      </c>
      <c r="AA25">
        <f t="shared" si="8"/>
        <v>1.189626543399008E-2</v>
      </c>
    </row>
    <row r="26" spans="1:27" x14ac:dyDescent="0.25">
      <c r="A26">
        <v>3926</v>
      </c>
      <c r="B26" t="s">
        <v>27</v>
      </c>
      <c r="C26">
        <v>12</v>
      </c>
      <c r="D26">
        <v>0.52958977807670071</v>
      </c>
      <c r="E26">
        <v>1.1951538965291421E-2</v>
      </c>
      <c r="F26">
        <f t="shared" si="0"/>
        <v>1.237814057623399E-2</v>
      </c>
      <c r="G26">
        <v>0.46400903808915073</v>
      </c>
      <c r="H26">
        <v>1.6572154868987093E-2</v>
      </c>
      <c r="I26">
        <f t="shared" si="1"/>
        <v>1.6729733646824459E-2</v>
      </c>
      <c r="J26">
        <v>0.53232998885170213</v>
      </c>
      <c r="K26">
        <v>1.4385453429492098E-2</v>
      </c>
      <c r="L26">
        <f t="shared" si="2"/>
        <v>1.4613844454335103E-2</v>
      </c>
      <c r="M26">
        <v>0.45698924731182794</v>
      </c>
      <c r="N26">
        <v>1.4029803424223209E-2</v>
      </c>
      <c r="O26">
        <f t="shared" si="3"/>
        <v>1.3390260245026188E-2</v>
      </c>
      <c r="P26">
        <v>0.65163132401465962</v>
      </c>
      <c r="Q26">
        <v>2.0185488270594652E-2</v>
      </c>
      <c r="R26">
        <f t="shared" si="4"/>
        <v>2.0258532113812976E-2</v>
      </c>
      <c r="S26">
        <v>0.56666666666666665</v>
      </c>
      <c r="T26">
        <v>1.8162020905923344E-2</v>
      </c>
      <c r="U26">
        <f t="shared" si="5"/>
        <v>1.7655632583210124E-2</v>
      </c>
      <c r="V26">
        <v>0.46908602150537632</v>
      </c>
      <c r="W26">
        <v>1.8414431775600877E-2</v>
      </c>
      <c r="X26">
        <f t="shared" si="6"/>
        <v>1.8585953280849343E-2</v>
      </c>
      <c r="Y26">
        <f t="shared" si="9"/>
        <v>0.52432886635944054</v>
      </c>
      <c r="Z26">
        <f t="shared" si="7"/>
        <v>1.6242984520016098E-2</v>
      </c>
      <c r="AA26">
        <f t="shared" si="8"/>
        <v>1.6230299557184597E-2</v>
      </c>
    </row>
    <row r="27" spans="1:27" x14ac:dyDescent="0.25">
      <c r="A27">
        <v>3927</v>
      </c>
      <c r="B27" t="s">
        <v>28</v>
      </c>
      <c r="C27">
        <v>7</v>
      </c>
      <c r="D27">
        <v>0.36249999999999999</v>
      </c>
      <c r="E27">
        <v>8.7426326129666013E-3</v>
      </c>
      <c r="F27">
        <f>D27/42.78427562</f>
        <v>8.4727389852206642E-3</v>
      </c>
      <c r="G27">
        <v>0.25579995622675283</v>
      </c>
      <c r="H27">
        <v>8.7504888541259287E-3</v>
      </c>
      <c r="I27">
        <f t="shared" si="1"/>
        <v>9.2228055560433075E-3</v>
      </c>
      <c r="J27">
        <v>0.44166666666666665</v>
      </c>
      <c r="K27">
        <v>1.2313948135645236E-2</v>
      </c>
      <c r="L27">
        <f t="shared" si="2"/>
        <v>1.2124900160620924E-2</v>
      </c>
      <c r="M27">
        <v>0.54704301075268813</v>
      </c>
      <c r="N27">
        <v>1.6685161699429296E-2</v>
      </c>
      <c r="O27">
        <f t="shared" si="3"/>
        <v>1.60289291756637E-2</v>
      </c>
      <c r="P27">
        <v>0.47850851583861781</v>
      </c>
      <c r="Q27">
        <v>1.5485332997607957E-2</v>
      </c>
      <c r="R27">
        <f t="shared" si="4"/>
        <v>1.4876326194889216E-2</v>
      </c>
      <c r="S27">
        <v>0.4</v>
      </c>
      <c r="T27">
        <v>1.3458188153310105E-2</v>
      </c>
      <c r="U27">
        <f t="shared" si="5"/>
        <v>1.2462799470501265E-2</v>
      </c>
      <c r="V27">
        <v>0.24193548387096775</v>
      </c>
      <c r="W27">
        <v>1.0117231411594669E-2</v>
      </c>
      <c r="X27">
        <f t="shared" si="6"/>
        <v>9.5858784829595482E-3</v>
      </c>
      <c r="Y27">
        <f t="shared" si="9"/>
        <v>0.38963623333652758</v>
      </c>
      <c r="Z27">
        <f t="shared" si="7"/>
        <v>1.2221854837811399E-2</v>
      </c>
      <c r="AA27">
        <f t="shared" si="8"/>
        <v>1.1824911146556946E-2</v>
      </c>
    </row>
    <row r="28" spans="1:27" x14ac:dyDescent="0.25">
      <c r="A28">
        <v>3928</v>
      </c>
      <c r="B28" t="s">
        <v>29</v>
      </c>
      <c r="C28">
        <v>16</v>
      </c>
      <c r="D28">
        <v>0.23568735001727259</v>
      </c>
      <c r="E28">
        <v>4.7478716437459071E-3</v>
      </c>
      <c r="F28">
        <f t="shared" si="0"/>
        <v>5.5087376519026027E-3</v>
      </c>
      <c r="G28">
        <v>0.34779957876067291</v>
      </c>
      <c r="H28">
        <v>1.1243644896362925E-2</v>
      </c>
      <c r="I28">
        <f t="shared" si="1"/>
        <v>1.2539829696217831E-2</v>
      </c>
      <c r="J28">
        <v>0.37117660192006424</v>
      </c>
      <c r="K28">
        <v>9.9355531686358758E-3</v>
      </c>
      <c r="L28">
        <f t="shared" si="2"/>
        <v>1.0189764317522979E-2</v>
      </c>
      <c r="M28">
        <v>0.35531867643788206</v>
      </c>
      <c r="N28">
        <v>8.8379835129993659E-3</v>
      </c>
      <c r="O28">
        <f t="shared" si="3"/>
        <v>1.0411206774357626E-2</v>
      </c>
      <c r="P28">
        <v>0.33067470867557253</v>
      </c>
      <c r="Q28">
        <v>1.0155692643417685E-2</v>
      </c>
      <c r="R28">
        <f t="shared" si="4"/>
        <v>1.0280328704362792E-2</v>
      </c>
      <c r="S28">
        <v>0.35962740242909214</v>
      </c>
      <c r="T28">
        <v>9.4947735191637638E-3</v>
      </c>
      <c r="U28">
        <f t="shared" si="5"/>
        <v>1.1204910501427585E-2</v>
      </c>
      <c r="V28">
        <v>0.29166666666666669</v>
      </c>
      <c r="W28">
        <v>1.108077726031797E-2</v>
      </c>
      <c r="X28">
        <f t="shared" si="6"/>
        <v>1.1556309060012343E-2</v>
      </c>
      <c r="Y28">
        <f t="shared" si="9"/>
        <v>0.32742156927246041</v>
      </c>
      <c r="Z28">
        <f t="shared" si="7"/>
        <v>9.3566138063776432E-3</v>
      </c>
      <c r="AA28">
        <f t="shared" si="8"/>
        <v>1.0241583815114823E-2</v>
      </c>
    </row>
    <row r="29" spans="1:27" x14ac:dyDescent="0.25">
      <c r="A29">
        <v>3929</v>
      </c>
      <c r="B29" t="s">
        <v>30</v>
      </c>
      <c r="C29">
        <v>8</v>
      </c>
      <c r="D29">
        <v>0.66666666666666663</v>
      </c>
      <c r="E29">
        <v>1.6142763588736085E-2</v>
      </c>
      <c r="F29">
        <f t="shared" si="0"/>
        <v>1.5582048708451795E-2</v>
      </c>
      <c r="G29">
        <v>0.71424713761087</v>
      </c>
      <c r="H29">
        <v>2.5371529135705905E-2</v>
      </c>
      <c r="I29">
        <f t="shared" si="1"/>
        <v>2.5752007804513539E-2</v>
      </c>
      <c r="J29">
        <v>0.90694444444444444</v>
      </c>
      <c r="K29">
        <v>2.5318398035906093E-2</v>
      </c>
      <c r="L29">
        <f t="shared" si="2"/>
        <v>2.4897986807815922E-2</v>
      </c>
      <c r="M29">
        <v>0.82631237848345818</v>
      </c>
      <c r="N29">
        <v>2.4136017755231453E-2</v>
      </c>
      <c r="O29">
        <f t="shared" si="3"/>
        <v>2.4211812108634066E-2</v>
      </c>
      <c r="P29">
        <v>0.77824840075999924</v>
      </c>
      <c r="Q29">
        <v>2.4591883839019682E-2</v>
      </c>
      <c r="R29">
        <f t="shared" si="4"/>
        <v>2.4194923783260835E-2</v>
      </c>
      <c r="S29">
        <v>0.70536411285827172</v>
      </c>
      <c r="T29">
        <v>2.2256097560975609E-2</v>
      </c>
      <c r="U29">
        <f t="shared" si="5"/>
        <v>2.1977028730601655E-2</v>
      </c>
      <c r="V29">
        <v>0.581989247311828</v>
      </c>
      <c r="W29">
        <v>2.3392751994004604E-2</v>
      </c>
      <c r="X29">
        <f t="shared" si="6"/>
        <v>2.3059363239563802E-2</v>
      </c>
      <c r="Y29">
        <f t="shared" si="9"/>
        <v>0.73996748401936252</v>
      </c>
      <c r="Z29">
        <f t="shared" si="7"/>
        <v>2.3029920272797062E-2</v>
      </c>
      <c r="AA29">
        <f t="shared" si="8"/>
        <v>2.2810738740405949E-2</v>
      </c>
    </row>
    <row r="30" spans="1:27" x14ac:dyDescent="0.25">
      <c r="A30">
        <v>3930</v>
      </c>
      <c r="B30" t="s">
        <v>31</v>
      </c>
      <c r="C30">
        <v>16</v>
      </c>
      <c r="D30">
        <v>0.3496798112570112</v>
      </c>
      <c r="E30">
        <v>7.6620825147347736E-3</v>
      </c>
      <c r="F30">
        <f t="shared" si="0"/>
        <v>8.1730917770534688E-3</v>
      </c>
      <c r="G30">
        <v>0.29836123975751955</v>
      </c>
      <c r="H30">
        <v>8.0660930778255775E-3</v>
      </c>
      <c r="I30">
        <f t="shared" si="1"/>
        <v>1.0757342340216677E-2</v>
      </c>
      <c r="J30">
        <v>0.44109436069226465</v>
      </c>
      <c r="K30">
        <v>1.1278195488721804E-2</v>
      </c>
      <c r="L30">
        <f t="shared" si="2"/>
        <v>1.2109188871260279E-2</v>
      </c>
      <c r="M30">
        <v>0.45845504706256834</v>
      </c>
      <c r="N30">
        <v>1.2484147114774889E-2</v>
      </c>
      <c r="O30">
        <f t="shared" si="3"/>
        <v>1.3433209702250759E-2</v>
      </c>
      <c r="P30">
        <v>0.42737775400341127</v>
      </c>
      <c r="Q30">
        <v>1.3093289689034371E-2</v>
      </c>
      <c r="R30">
        <f t="shared" si="4"/>
        <v>1.3286724617327621E-2</v>
      </c>
      <c r="S30">
        <v>0.52746244696736022</v>
      </c>
      <c r="T30">
        <v>1.445993031358885E-2</v>
      </c>
      <c r="U30">
        <f t="shared" si="5"/>
        <v>1.6434146761935293E-2</v>
      </c>
      <c r="V30">
        <v>0.36200023449407531</v>
      </c>
      <c r="W30">
        <v>9.9566404368074506E-3</v>
      </c>
      <c r="X30">
        <f t="shared" si="6"/>
        <v>1.4343039735807344E-2</v>
      </c>
      <c r="Y30">
        <f t="shared" si="9"/>
        <v>0.40920441346203013</v>
      </c>
      <c r="Z30">
        <f t="shared" si="7"/>
        <v>1.1000054090783961E-2</v>
      </c>
      <c r="AA30">
        <f t="shared" si="8"/>
        <v>1.2648106257978778E-2</v>
      </c>
    </row>
    <row r="31" spans="1:27" x14ac:dyDescent="0.25">
      <c r="A31">
        <v>3931</v>
      </c>
      <c r="B31" t="s">
        <v>32</v>
      </c>
      <c r="C31">
        <v>15</v>
      </c>
      <c r="D31">
        <v>1.7861111111111112</v>
      </c>
      <c r="E31">
        <v>4.2174197773411921E-2</v>
      </c>
      <c r="F31">
        <f t="shared" si="0"/>
        <v>4.1746905498060434E-2</v>
      </c>
      <c r="G31">
        <v>1.0209081999346423</v>
      </c>
      <c r="H31">
        <v>3.6615174032068834E-2</v>
      </c>
      <c r="I31">
        <f t="shared" si="1"/>
        <v>3.6808598240028384E-2</v>
      </c>
      <c r="J31">
        <v>1.3888888888887809</v>
      </c>
      <c r="K31">
        <v>3.8131041890440386E-2</v>
      </c>
      <c r="L31">
        <f t="shared" si="2"/>
        <v>3.8128616857295537E-2</v>
      </c>
      <c r="M31">
        <v>1.3266129032258065</v>
      </c>
      <c r="N31">
        <v>3.939441978440076E-2</v>
      </c>
      <c r="O31">
        <f t="shared" si="3"/>
        <v>3.8871137828943671E-2</v>
      </c>
      <c r="P31">
        <v>1.1236885371940577</v>
      </c>
      <c r="Q31">
        <v>3.4831507826597843E-2</v>
      </c>
      <c r="R31">
        <f t="shared" si="4"/>
        <v>3.4934294098110635E-2</v>
      </c>
      <c r="S31">
        <v>1.1583333333333334</v>
      </c>
      <c r="T31">
        <v>3.6585365853658534E-2</v>
      </c>
      <c r="U31">
        <f t="shared" si="5"/>
        <v>3.609019013332658E-2</v>
      </c>
      <c r="V31">
        <v>0.75497877897474652</v>
      </c>
      <c r="W31">
        <v>3.0084042610138643E-2</v>
      </c>
      <c r="X31">
        <f t="shared" si="6"/>
        <v>2.9913490640855724E-2</v>
      </c>
      <c r="Y31">
        <f t="shared" si="9"/>
        <v>1.2227888218089256</v>
      </c>
      <c r="Z31">
        <f t="shared" si="7"/>
        <v>3.6830821395816712E-2</v>
      </c>
      <c r="AA31">
        <f t="shared" si="8"/>
        <v>3.6641890470945855E-2</v>
      </c>
    </row>
    <row r="32" spans="1:27" x14ac:dyDescent="0.25">
      <c r="A32">
        <v>3932</v>
      </c>
      <c r="B32" t="s">
        <v>33</v>
      </c>
      <c r="C32">
        <v>22</v>
      </c>
      <c r="D32">
        <v>4.2388888888888889</v>
      </c>
      <c r="E32">
        <v>0.10072036673215455</v>
      </c>
      <c r="F32">
        <f t="shared" si="0"/>
        <v>9.9075859704572666E-2</v>
      </c>
      <c r="G32">
        <v>1.9769647696472286</v>
      </c>
      <c r="H32">
        <v>7.1519358623386778E-2</v>
      </c>
      <c r="I32">
        <f t="shared" si="1"/>
        <v>7.127898663689225E-2</v>
      </c>
      <c r="J32">
        <v>2.5083333333333333</v>
      </c>
      <c r="K32">
        <v>6.9702317017032375E-2</v>
      </c>
      <c r="L32">
        <f t="shared" si="2"/>
        <v>6.8860282044281088E-2</v>
      </c>
      <c r="M32">
        <v>2.6011405207658171</v>
      </c>
      <c r="N32">
        <v>7.6727964489537101E-2</v>
      </c>
      <c r="O32">
        <f t="shared" si="3"/>
        <v>7.6216122615180307E-2</v>
      </c>
      <c r="P32">
        <v>2.199846487043275</v>
      </c>
      <c r="Q32">
        <v>6.8236182802467585E-2</v>
      </c>
      <c r="R32">
        <f t="shared" si="4"/>
        <v>6.8390912254890718E-2</v>
      </c>
      <c r="S32">
        <v>2.0847222222222221</v>
      </c>
      <c r="T32">
        <v>6.5766550522648085E-2</v>
      </c>
      <c r="U32">
        <f t="shared" si="5"/>
        <v>6.4953687518133324E-2</v>
      </c>
      <c r="V32">
        <v>1.6478494623655915</v>
      </c>
      <c r="W32">
        <v>6.5895829987688032E-2</v>
      </c>
      <c r="X32">
        <f t="shared" si="6"/>
        <v>6.529048344504669E-2</v>
      </c>
      <c r="Y32">
        <f t="shared" si="9"/>
        <v>2.4653922406094795</v>
      </c>
      <c r="Z32">
        <f>SUM(E32+H32+K32+N32+Q32+T32+W32)/7</f>
        <v>7.4081224310702076E-2</v>
      </c>
      <c r="AA32">
        <f t="shared" si="8"/>
        <v>7.3438047745571014E-2</v>
      </c>
    </row>
    <row r="33" spans="1:27" x14ac:dyDescent="0.25">
      <c r="A33">
        <v>3933</v>
      </c>
      <c r="B33" t="s">
        <v>34</v>
      </c>
      <c r="C33">
        <v>16</v>
      </c>
      <c r="D33">
        <v>2.68354500891216</v>
      </c>
      <c r="E33">
        <v>6.2901113294040606E-2</v>
      </c>
      <c r="F33">
        <f t="shared" si="0"/>
        <v>6.2722693560287979E-2</v>
      </c>
      <c r="G33">
        <v>1.5793010752688172</v>
      </c>
      <c r="H33">
        <v>5.8075870160344156E-2</v>
      </c>
      <c r="I33">
        <f t="shared" si="1"/>
        <v>5.6941318311809298E-2</v>
      </c>
      <c r="J33">
        <v>2.0408731484579881</v>
      </c>
      <c r="K33">
        <v>5.5585392051557464E-2</v>
      </c>
      <c r="L33">
        <f t="shared" si="2"/>
        <v>5.6027282638970242E-2</v>
      </c>
      <c r="M33">
        <v>1.7361111111120193</v>
      </c>
      <c r="N33">
        <v>4.8985415345592899E-2</v>
      </c>
      <c r="O33">
        <f t="shared" si="3"/>
        <v>5.0869861225003553E-2</v>
      </c>
      <c r="P33">
        <v>1.5959719768328005</v>
      </c>
      <c r="Q33">
        <v>4.9561458726761508E-2</v>
      </c>
      <c r="R33">
        <f t="shared" si="4"/>
        <v>4.9617089224957972E-2</v>
      </c>
      <c r="S33">
        <v>1.7700344559298746</v>
      </c>
      <c r="T33">
        <v>5.5400696864111497E-2</v>
      </c>
      <c r="U33">
        <f t="shared" si="5"/>
        <v>5.5148961200329583E-2</v>
      </c>
      <c r="V33">
        <v>1.4180389624367136</v>
      </c>
      <c r="W33">
        <v>5.5992719875809643E-2</v>
      </c>
      <c r="X33">
        <f t="shared" si="6"/>
        <v>5.6185016602484213E-2</v>
      </c>
      <c r="Y33">
        <f t="shared" si="9"/>
        <v>1.8319822484214821</v>
      </c>
      <c r="Z33">
        <f t="shared" si="7"/>
        <v>5.5214666616888244E-2</v>
      </c>
      <c r="AA33">
        <f t="shared" si="8"/>
        <v>5.5358888966263266E-2</v>
      </c>
    </row>
    <row r="34" spans="1:27" x14ac:dyDescent="0.25">
      <c r="A34">
        <v>3934</v>
      </c>
      <c r="B34" t="s">
        <v>35</v>
      </c>
      <c r="C34">
        <v>12</v>
      </c>
      <c r="D34">
        <v>4.1986111111111111</v>
      </c>
      <c r="E34">
        <v>0.1005893909626719</v>
      </c>
      <c r="F34">
        <f t="shared" si="0"/>
        <v>9.813444426177037E-2</v>
      </c>
      <c r="G34">
        <v>1.9381720430107527</v>
      </c>
      <c r="H34">
        <v>7.2203754399687139E-2</v>
      </c>
      <c r="I34">
        <f t="shared" si="1"/>
        <v>6.9880324260109788E-2</v>
      </c>
      <c r="J34">
        <v>2.6337002446078741</v>
      </c>
      <c r="K34">
        <v>7.2617768912076108E-2</v>
      </c>
      <c r="L34">
        <f t="shared" si="2"/>
        <v>7.2301930231411418E-2</v>
      </c>
      <c r="M34">
        <v>2.3615591397849465</v>
      </c>
      <c r="N34">
        <v>6.9792327203551052E-2</v>
      </c>
      <c r="O34">
        <f t="shared" si="3"/>
        <v>6.9196138972091217E-2</v>
      </c>
      <c r="P34">
        <v>2.1492559461403085</v>
      </c>
      <c r="Q34">
        <v>6.7606697721264E-2</v>
      </c>
      <c r="R34">
        <f t="shared" si="4"/>
        <v>6.681810557760634E-2</v>
      </c>
      <c r="S34">
        <v>1.9671675013913985</v>
      </c>
      <c r="T34">
        <v>6.084494773519164E-2</v>
      </c>
      <c r="U34">
        <f t="shared" si="5"/>
        <v>6.1291035236820036E-2</v>
      </c>
      <c r="V34">
        <v>1.5376344086021505</v>
      </c>
      <c r="W34">
        <v>6.2095176917723892E-2</v>
      </c>
      <c r="X34">
        <f t="shared" si="6"/>
        <v>6.0923583247254012E-2</v>
      </c>
      <c r="Y34">
        <f t="shared" si="9"/>
        <v>2.3980143420926487</v>
      </c>
      <c r="Z34">
        <f t="shared" si="7"/>
        <v>7.2250009121737957E-2</v>
      </c>
      <c r="AA34">
        <f t="shared" si="8"/>
        <v>7.1220794541009019E-2</v>
      </c>
    </row>
    <row r="35" spans="1:27" x14ac:dyDescent="0.25">
      <c r="A35">
        <v>3935</v>
      </c>
      <c r="B35" t="s">
        <v>36</v>
      </c>
      <c r="C35">
        <v>17</v>
      </c>
      <c r="D35">
        <v>0.95992622401074035</v>
      </c>
      <c r="E35">
        <v>2.2527832351015062E-2</v>
      </c>
      <c r="F35">
        <f t="shared" si="0"/>
        <v>2.2436425768583349E-2</v>
      </c>
      <c r="G35">
        <v>1.1841397849462365</v>
      </c>
      <c r="H35">
        <v>4.4876808760265938E-2</v>
      </c>
      <c r="I35">
        <f t="shared" si="1"/>
        <v>4.2693873559748075E-2</v>
      </c>
      <c r="J35">
        <v>1.4041819597371199</v>
      </c>
      <c r="K35">
        <v>3.8629737609329445E-2</v>
      </c>
      <c r="L35">
        <f t="shared" si="2"/>
        <v>3.8548451477337979E-2</v>
      </c>
      <c r="M35">
        <v>1.1238680465715973</v>
      </c>
      <c r="N35">
        <v>3.2736207989854153E-2</v>
      </c>
      <c r="O35">
        <f t="shared" si="3"/>
        <v>3.2930502661027053E-2</v>
      </c>
      <c r="P35">
        <v>1.2137449151749211</v>
      </c>
      <c r="Q35">
        <v>3.8566452641739059E-2</v>
      </c>
      <c r="R35">
        <f t="shared" si="4"/>
        <v>3.7734052117935291E-2</v>
      </c>
      <c r="S35">
        <v>1.1186336788143618</v>
      </c>
      <c r="T35">
        <v>3.4189895470383272E-2</v>
      </c>
      <c r="U35">
        <f t="shared" si="5"/>
        <v>3.4853268050031271E-2</v>
      </c>
      <c r="V35">
        <v>0.89784946236559138</v>
      </c>
      <c r="W35">
        <v>3.6614742251485463E-2</v>
      </c>
      <c r="X35">
        <f t="shared" si="6"/>
        <v>3.5574260147872093E-2</v>
      </c>
      <c r="Y35">
        <f t="shared" si="9"/>
        <v>1.1289062959457954</v>
      </c>
      <c r="Z35">
        <f t="shared" si="7"/>
        <v>3.5448811010581775E-2</v>
      </c>
      <c r="AA35">
        <f t="shared" si="8"/>
        <v>3.4967261968933586E-2</v>
      </c>
    </row>
    <row r="36" spans="1:27" x14ac:dyDescent="0.25">
      <c r="A36">
        <v>3936</v>
      </c>
      <c r="B36" t="s">
        <v>37</v>
      </c>
      <c r="C36">
        <v>20</v>
      </c>
      <c r="D36">
        <v>0.25892153551727509</v>
      </c>
      <c r="E36">
        <v>5.9921414538310416E-3</v>
      </c>
      <c r="F36">
        <f t="shared" si="0"/>
        <v>6.0517919671459683E-3</v>
      </c>
      <c r="G36">
        <v>0.21667743324720679</v>
      </c>
      <c r="H36">
        <v>7.5283535393038713E-3</v>
      </c>
      <c r="I36">
        <f t="shared" si="1"/>
        <v>7.8122524518733352E-3</v>
      </c>
      <c r="J36">
        <v>0.20215633423180393</v>
      </c>
      <c r="K36">
        <v>5.6390977443609019E-3</v>
      </c>
      <c r="L36">
        <f t="shared" si="2"/>
        <v>5.5497178175043091E-3</v>
      </c>
      <c r="M36">
        <v>0.18564356435641782</v>
      </c>
      <c r="N36">
        <v>5.7466708941027265E-3</v>
      </c>
      <c r="O36">
        <f t="shared" si="3"/>
        <v>5.4395495171257252E-3</v>
      </c>
      <c r="P36">
        <v>0.2062518077364045</v>
      </c>
      <c r="Q36">
        <v>5.8751940912333709E-3</v>
      </c>
      <c r="R36">
        <f t="shared" si="4"/>
        <v>6.4121516516691124E-3</v>
      </c>
      <c r="S36">
        <v>0.16822377933488392</v>
      </c>
      <c r="T36">
        <v>5.5313588850174214E-3</v>
      </c>
      <c r="U36">
        <f t="shared" si="5"/>
        <v>5.2413480700512815E-3</v>
      </c>
      <c r="V36">
        <v>0.146505376344086</v>
      </c>
      <c r="W36">
        <v>6.5306996413468229E-3</v>
      </c>
      <c r="X36">
        <f t="shared" si="6"/>
        <v>5.8047819702366135E-3</v>
      </c>
      <c r="Y36">
        <f t="shared" si="9"/>
        <v>0.19776854725258258</v>
      </c>
      <c r="Z36">
        <f t="shared" si="7"/>
        <v>6.1205023213137377E-3</v>
      </c>
      <c r="AA36">
        <f t="shared" si="8"/>
        <v>6.0445133493723362E-3</v>
      </c>
    </row>
    <row r="37" spans="1:27" x14ac:dyDescent="0.25">
      <c r="A37">
        <v>3937</v>
      </c>
      <c r="B37" t="s">
        <v>38</v>
      </c>
      <c r="C37">
        <v>9</v>
      </c>
      <c r="D37">
        <v>0.13339610797237672</v>
      </c>
      <c r="E37">
        <v>8.1859855926653567E-4</v>
      </c>
      <c r="F37">
        <f t="shared" si="0"/>
        <v>3.1178769779152031E-3</v>
      </c>
      <c r="G37">
        <v>4.6676624346516607E-2</v>
      </c>
      <c r="H37">
        <v>9.2882283926476342E-4</v>
      </c>
      <c r="I37">
        <f t="shared" si="1"/>
        <v>1.6829144019821257E-3</v>
      </c>
      <c r="J37">
        <v>0.15332472562945851</v>
      </c>
      <c r="K37">
        <v>1.1124750652140556E-3</v>
      </c>
      <c r="L37">
        <f t="shared" si="2"/>
        <v>4.2091629971587486E-3</v>
      </c>
      <c r="M37">
        <v>0.11708818412948237</v>
      </c>
      <c r="N37">
        <v>1.9419784400760939E-3</v>
      </c>
      <c r="O37">
        <f t="shared" si="3"/>
        <v>3.430805574384758E-3</v>
      </c>
      <c r="P37">
        <v>8.6331573171790549E-2</v>
      </c>
      <c r="Q37">
        <v>2.4340089806538252E-3</v>
      </c>
      <c r="R37">
        <f t="shared" si="4"/>
        <v>2.6839577581408099E-3</v>
      </c>
      <c r="S37">
        <v>6.1111111111111109E-2</v>
      </c>
      <c r="T37">
        <v>1.9163763066202091E-3</v>
      </c>
      <c r="U37">
        <f t="shared" si="5"/>
        <v>1.9040388079932485E-3</v>
      </c>
      <c r="V37">
        <v>5.0200803212859357E-2</v>
      </c>
      <c r="W37">
        <v>1.4988490980140249E-3</v>
      </c>
      <c r="X37">
        <f t="shared" si="6"/>
        <v>1.9890377039611315E-3</v>
      </c>
      <c r="Y37">
        <f t="shared" si="9"/>
        <v>9.2589875653370748E-2</v>
      </c>
      <c r="Z37">
        <f t="shared" si="7"/>
        <v>1.521587041301358E-3</v>
      </c>
      <c r="AA37">
        <f t="shared" si="8"/>
        <v>2.7168277459337178E-3</v>
      </c>
    </row>
    <row r="38" spans="1:27" x14ac:dyDescent="0.25">
      <c r="A38">
        <v>3938</v>
      </c>
      <c r="B38" t="s">
        <v>39</v>
      </c>
      <c r="C38">
        <v>20</v>
      </c>
      <c r="D38">
        <v>0.10555555555555556</v>
      </c>
      <c r="E38">
        <v>3.3726260641781269E-3</v>
      </c>
      <c r="F38">
        <f t="shared" si="0"/>
        <v>2.4671577121715342E-3</v>
      </c>
      <c r="G38">
        <v>2.9569892473118278E-2</v>
      </c>
      <c r="H38">
        <v>1.4176769651935862E-3</v>
      </c>
      <c r="I38">
        <f t="shared" si="1"/>
        <v>1.0661353215828122E-3</v>
      </c>
      <c r="J38">
        <v>0.10555555555555556</v>
      </c>
      <c r="K38">
        <v>3.0305355224796685E-3</v>
      </c>
      <c r="L38">
        <f t="shared" si="2"/>
        <v>2.8977748811546862E-3</v>
      </c>
      <c r="M38">
        <v>7.3924731182795703E-2</v>
      </c>
      <c r="N38">
        <v>3.0516804058338619E-3</v>
      </c>
      <c r="O38">
        <f t="shared" si="3"/>
        <v>2.1660715102248249E-3</v>
      </c>
      <c r="P38">
        <v>8.4679877802901468E-2</v>
      </c>
      <c r="Q38">
        <v>2.7697343572957319E-3</v>
      </c>
      <c r="R38">
        <f t="shared" si="4"/>
        <v>2.6326082872978108E-3</v>
      </c>
      <c r="S38">
        <v>8.4722222222222213E-2</v>
      </c>
      <c r="T38">
        <v>2.656794425087108E-3</v>
      </c>
      <c r="U38">
        <f t="shared" si="5"/>
        <v>2.6396901656270035E-3</v>
      </c>
      <c r="V38">
        <v>4.3010752688172046E-2</v>
      </c>
      <c r="W38">
        <v>1.8735613725175311E-3</v>
      </c>
      <c r="X38">
        <f t="shared" si="6"/>
        <v>1.7041561747483641E-3</v>
      </c>
      <c r="Y38">
        <f t="shared" si="9"/>
        <v>7.528836964004583E-2</v>
      </c>
      <c r="Z38">
        <f t="shared" si="7"/>
        <v>2.5960870160836591E-3</v>
      </c>
      <c r="AA38">
        <f t="shared" si="8"/>
        <v>2.224799150401005E-3</v>
      </c>
    </row>
    <row r="39" spans="1:27" x14ac:dyDescent="0.25">
      <c r="A39">
        <v>3939</v>
      </c>
      <c r="B39" t="s">
        <v>40</v>
      </c>
      <c r="C39">
        <v>20</v>
      </c>
      <c r="D39">
        <v>0.11290792540793834</v>
      </c>
      <c r="E39">
        <v>1.8664047151277013E-3</v>
      </c>
      <c r="F39">
        <f t="shared" si="0"/>
        <v>2.639005189915106E-3</v>
      </c>
      <c r="G39">
        <v>7.6340539880275241E-2</v>
      </c>
      <c r="H39">
        <v>1.8087602659366444E-3</v>
      </c>
      <c r="I39">
        <f t="shared" si="1"/>
        <v>2.7524397022766676E-3</v>
      </c>
      <c r="J39">
        <v>0.11613308223476443</v>
      </c>
      <c r="K39">
        <v>2.4167561761546724E-3</v>
      </c>
      <c r="L39">
        <f t="shared" si="2"/>
        <v>3.1881555338302598E-3</v>
      </c>
      <c r="M39">
        <v>5.9273628623773555E-2</v>
      </c>
      <c r="N39">
        <v>1.7041851616994292E-3</v>
      </c>
      <c r="O39">
        <f t="shared" si="3"/>
        <v>1.7367789671378967E-3</v>
      </c>
      <c r="P39">
        <v>6.8548387096774188E-2</v>
      </c>
      <c r="Q39">
        <v>2.2241806202526332E-3</v>
      </c>
      <c r="R39">
        <f t="shared" si="4"/>
        <v>2.1310972173566689E-3</v>
      </c>
      <c r="S39">
        <v>9.9276908487425555E-2</v>
      </c>
      <c r="T39">
        <v>2.9181184668989548E-3</v>
      </c>
      <c r="U39">
        <f t="shared" si="5"/>
        <v>3.0931705063252241E-3</v>
      </c>
      <c r="V39">
        <v>4.0322580645161289E-2</v>
      </c>
      <c r="W39">
        <v>1.6594400728012419E-3</v>
      </c>
      <c r="X39">
        <f t="shared" si="6"/>
        <v>1.5976464138265911E-3</v>
      </c>
      <c r="Y39">
        <f t="shared" si="9"/>
        <v>8.1829007482301805E-2</v>
      </c>
      <c r="Z39">
        <f t="shared" si="7"/>
        <v>2.085406496981611E-3</v>
      </c>
      <c r="AA39">
        <f t="shared" si="8"/>
        <v>2.4483276472383451E-3</v>
      </c>
    </row>
    <row r="40" spans="1:27" x14ac:dyDescent="0.25">
      <c r="A40">
        <v>3940</v>
      </c>
      <c r="B40" t="s">
        <v>41</v>
      </c>
      <c r="C40">
        <v>13</v>
      </c>
      <c r="D40">
        <v>0.17499999999999999</v>
      </c>
      <c r="E40">
        <v>4.5841519318926003E-3</v>
      </c>
      <c r="F40">
        <f t="shared" si="0"/>
        <v>4.0902877859685964E-3</v>
      </c>
      <c r="G40">
        <v>0.11424731182795698</v>
      </c>
      <c r="H40">
        <v>6.0129057489245212E-3</v>
      </c>
      <c r="I40">
        <f t="shared" si="1"/>
        <v>4.1191591970245025E-3</v>
      </c>
      <c r="J40">
        <v>0.13333333333333333</v>
      </c>
      <c r="K40">
        <v>4.5649838882921593E-3</v>
      </c>
      <c r="L40">
        <f t="shared" si="2"/>
        <v>3.6603472183006562E-3</v>
      </c>
      <c r="M40">
        <v>0.11559139784946237</v>
      </c>
      <c r="N40">
        <v>4.1217501585288519E-3</v>
      </c>
      <c r="O40">
        <f t="shared" si="3"/>
        <v>3.3869481796242715E-3</v>
      </c>
      <c r="P40">
        <v>0.16550586504346165</v>
      </c>
      <c r="Q40">
        <v>5.8332284191531325E-3</v>
      </c>
      <c r="R40">
        <f t="shared" si="4"/>
        <v>5.1454031726871595E-3</v>
      </c>
      <c r="S40">
        <v>0.23472222222222219</v>
      </c>
      <c r="T40">
        <v>8.62369337979094E-3</v>
      </c>
      <c r="U40">
        <f t="shared" si="5"/>
        <v>7.3132399670649767E-3</v>
      </c>
      <c r="V40">
        <v>0.21774193548387097</v>
      </c>
      <c r="W40">
        <v>9.8495797869493067E-3</v>
      </c>
      <c r="X40">
        <f t="shared" si="6"/>
        <v>8.6272906346635918E-3</v>
      </c>
      <c r="Y40">
        <f t="shared" si="9"/>
        <v>0.16516315225147249</v>
      </c>
      <c r="Z40">
        <f t="shared" si="7"/>
        <v>6.2271847590759299E-3</v>
      </c>
      <c r="AA40">
        <f t="shared" si="8"/>
        <v>5.1918108793333933E-3</v>
      </c>
    </row>
    <row r="41" spans="1:27" x14ac:dyDescent="0.25">
      <c r="A41">
        <v>3941</v>
      </c>
      <c r="B41" t="s">
        <v>42</v>
      </c>
      <c r="C41">
        <v>8</v>
      </c>
      <c r="D41">
        <v>9.7222222222222224E-2</v>
      </c>
      <c r="E41">
        <v>3.3398821218074658E-3</v>
      </c>
      <c r="F41">
        <f t="shared" si="0"/>
        <v>2.272382103315887E-3</v>
      </c>
      <c r="G41">
        <v>5.3763440860215055E-2</v>
      </c>
      <c r="H41">
        <v>3.0308955807587016E-3</v>
      </c>
      <c r="I41">
        <f t="shared" si="1"/>
        <v>1.9384278574232953E-3</v>
      </c>
      <c r="J41">
        <v>7.8347578347622196E-2</v>
      </c>
      <c r="K41">
        <v>1.8796992481203006E-3</v>
      </c>
      <c r="L41">
        <f t="shared" si="2"/>
        <v>2.1508450534898373E-3</v>
      </c>
      <c r="M41">
        <v>6.7574872959235005E-2</v>
      </c>
      <c r="N41">
        <v>2.0212428662016485E-3</v>
      </c>
      <c r="O41">
        <f t="shared" si="3"/>
        <v>1.9800140600054776E-3</v>
      </c>
      <c r="P41">
        <v>0.11634361218570675</v>
      </c>
      <c r="Q41">
        <v>3.0634940618574007E-3</v>
      </c>
      <c r="R41">
        <f t="shared" si="4"/>
        <v>3.6170004676572593E-3</v>
      </c>
      <c r="S41">
        <v>5.5555555555555559E-2</v>
      </c>
      <c r="T41">
        <v>2.1341463414634148E-3</v>
      </c>
      <c r="U41">
        <f t="shared" si="5"/>
        <v>1.7309443709029534E-3</v>
      </c>
      <c r="V41">
        <v>2.4193548387096774E-2</v>
      </c>
      <c r="W41">
        <v>1.0170761736523742E-3</v>
      </c>
      <c r="X41">
        <f t="shared" si="6"/>
        <v>9.5858784829595464E-4</v>
      </c>
      <c r="Y41">
        <f t="shared" si="9"/>
        <v>7.0428690073950501E-2</v>
      </c>
      <c r="Z41">
        <f t="shared" si="7"/>
        <v>2.3552051991230435E-3</v>
      </c>
      <c r="AA41">
        <f t="shared" si="8"/>
        <v>2.0926002515843805E-3</v>
      </c>
    </row>
    <row r="42" spans="1:27" x14ac:dyDescent="0.25">
      <c r="A42">
        <v>3942</v>
      </c>
      <c r="B42" t="s">
        <v>43</v>
      </c>
      <c r="C42">
        <v>14</v>
      </c>
      <c r="D42">
        <v>0.11178180192272991</v>
      </c>
      <c r="E42">
        <v>6.5487884741322858E-4</v>
      </c>
      <c r="F42">
        <f t="shared" si="0"/>
        <v>2.6126842234177319E-3</v>
      </c>
      <c r="G42">
        <v>5.2703373015892417E-2</v>
      </c>
      <c r="H42">
        <v>2.9331247555729369E-4</v>
      </c>
      <c r="I42">
        <f t="shared" si="1"/>
        <v>1.9002073676756932E-3</v>
      </c>
      <c r="J42">
        <v>8.0671184252942785E-2</v>
      </c>
      <c r="K42">
        <v>8.055853920515575E-4</v>
      </c>
      <c r="L42">
        <f t="shared" si="2"/>
        <v>2.2146340865795912E-3</v>
      </c>
      <c r="M42">
        <v>7.2700836059570853E-2</v>
      </c>
      <c r="N42">
        <v>4.3595434369055167E-4</v>
      </c>
      <c r="O42">
        <f t="shared" si="3"/>
        <v>2.1302101101831374E-3</v>
      </c>
      <c r="P42">
        <v>7.387538446864457E-2</v>
      </c>
      <c r="Q42">
        <v>1.258970162407151E-4</v>
      </c>
      <c r="R42">
        <f t="shared" si="4"/>
        <v>2.2967079597368272E-3</v>
      </c>
      <c r="S42">
        <v>1.7000494559837702E-2</v>
      </c>
      <c r="T42">
        <v>1.7421602787456446E-4</v>
      </c>
      <c r="U42">
        <f t="shared" si="5"/>
        <v>5.296843864965123E-4</v>
      </c>
      <c r="V42">
        <v>2.6881720430107529E-3</v>
      </c>
      <c r="W42">
        <v>1.6059097478721696E-4</v>
      </c>
      <c r="X42">
        <f t="shared" si="6"/>
        <v>1.0650976092177275E-4</v>
      </c>
      <c r="Y42">
        <f t="shared" si="9"/>
        <v>5.8774463760375574E-2</v>
      </c>
      <c r="Z42">
        <f t="shared" si="7"/>
        <v>3.7863358251644683E-4</v>
      </c>
      <c r="AA42">
        <f t="shared" si="8"/>
        <v>1.6843768421444666E-3</v>
      </c>
    </row>
    <row r="43" spans="1:27" x14ac:dyDescent="0.25">
      <c r="A43">
        <v>3943</v>
      </c>
      <c r="B43" t="s">
        <v>44</v>
      </c>
      <c r="C43">
        <v>7</v>
      </c>
      <c r="D43">
        <v>0.13459205338184269</v>
      </c>
      <c r="E43">
        <v>2.2593320235756386E-3</v>
      </c>
      <c r="F43">
        <f t="shared" si="0"/>
        <v>3.1458298973496253E-3</v>
      </c>
      <c r="G43">
        <v>8.4061869535963674E-2</v>
      </c>
      <c r="H43">
        <v>2.6398122800156435E-3</v>
      </c>
      <c r="I43">
        <f t="shared" si="1"/>
        <v>3.0308303755940602E-3</v>
      </c>
      <c r="J43">
        <v>0.11388888888888889</v>
      </c>
      <c r="K43">
        <v>3.5292312413687278E-3</v>
      </c>
      <c r="L43">
        <f t="shared" si="2"/>
        <v>3.1265465822984772E-3</v>
      </c>
      <c r="M43">
        <v>0.13088298791020109</v>
      </c>
      <c r="N43">
        <v>4.1217501585288519E-3</v>
      </c>
      <c r="O43">
        <f t="shared" si="3"/>
        <v>3.8350076726605042E-3</v>
      </c>
      <c r="P43">
        <v>9.9465253292296968E-2</v>
      </c>
      <c r="Q43">
        <v>3.105459733937639E-3</v>
      </c>
      <c r="R43">
        <f t="shared" si="4"/>
        <v>3.0922700517466355E-3</v>
      </c>
      <c r="S43">
        <v>9.8775737340020722E-2</v>
      </c>
      <c r="T43">
        <v>3.0487804878048782E-3</v>
      </c>
      <c r="U43">
        <f t="shared" si="5"/>
        <v>3.0775555175489551E-3</v>
      </c>
      <c r="V43">
        <v>5.6451612903225805E-2</v>
      </c>
      <c r="W43">
        <v>2.2482736470210373E-3</v>
      </c>
      <c r="X43">
        <f t="shared" si="6"/>
        <v>2.2367049793572276E-3</v>
      </c>
      <c r="Y43">
        <f t="shared" si="9"/>
        <v>0.10258834332177712</v>
      </c>
      <c r="Z43">
        <f t="shared" si="7"/>
        <v>2.9932342246074876E-3</v>
      </c>
      <c r="AA43">
        <f t="shared" si="8"/>
        <v>3.0778207252222119E-3</v>
      </c>
    </row>
    <row r="44" spans="1:27" x14ac:dyDescent="0.25">
      <c r="A44">
        <v>3944</v>
      </c>
      <c r="B44" t="s">
        <v>45</v>
      </c>
      <c r="C44">
        <v>18</v>
      </c>
      <c r="D44">
        <v>1.2611111111111111</v>
      </c>
      <c r="E44">
        <v>3.0222658808120497E-2</v>
      </c>
      <c r="F44">
        <f t="shared" si="0"/>
        <v>2.9476042140154646E-2</v>
      </c>
      <c r="G44">
        <v>0.60752688172043012</v>
      </c>
      <c r="H44">
        <v>2.3318341806804848E-2</v>
      </c>
      <c r="I44">
        <f t="shared" si="1"/>
        <v>2.1904234788883238E-2</v>
      </c>
      <c r="J44">
        <v>0.77361111111111103</v>
      </c>
      <c r="K44">
        <v>2.2096056467699861E-2</v>
      </c>
      <c r="L44">
        <f t="shared" si="2"/>
        <v>2.1237639589515262E-2</v>
      </c>
      <c r="M44">
        <v>0.72446236559139787</v>
      </c>
      <c r="N44">
        <v>2.4017121116043118E-2</v>
      </c>
      <c r="O44">
        <f t="shared" si="3"/>
        <v>2.1227500800203282E-2</v>
      </c>
      <c r="P44">
        <v>0.61560927037664881</v>
      </c>
      <c r="Q44">
        <v>2.0395316630995846E-2</v>
      </c>
      <c r="R44">
        <f t="shared" si="4"/>
        <v>1.913864437432377E-2</v>
      </c>
      <c r="S44">
        <v>0.50416666666666665</v>
      </c>
      <c r="T44">
        <v>1.9207317073170731E-2</v>
      </c>
      <c r="U44">
        <f t="shared" si="5"/>
        <v>1.5708320165944301E-2</v>
      </c>
      <c r="V44">
        <v>0.40994623655913981</v>
      </c>
      <c r="W44">
        <v>1.9485038274182326E-2</v>
      </c>
      <c r="X44">
        <f t="shared" si="6"/>
        <v>1.6242738540570345E-2</v>
      </c>
      <c r="Y44">
        <f t="shared" si="9"/>
        <v>0.69949052044807225</v>
      </c>
      <c r="Z44">
        <f t="shared" si="7"/>
        <v>2.2677407168145317E-2</v>
      </c>
      <c r="AA44">
        <f t="shared" si="8"/>
        <v>2.0705017199942121E-2</v>
      </c>
    </row>
    <row r="45" spans="1:27" x14ac:dyDescent="0.25">
      <c r="A45">
        <v>3945</v>
      </c>
      <c r="B45" t="s">
        <v>46</v>
      </c>
      <c r="C45">
        <v>9</v>
      </c>
      <c r="D45">
        <v>0.17056530214425122</v>
      </c>
      <c r="E45">
        <v>3.4053700065487884E-3</v>
      </c>
      <c r="F45">
        <f t="shared" si="0"/>
        <v>3.9866352689752801E-3</v>
      </c>
      <c r="G45">
        <v>5.6451612903225805E-2</v>
      </c>
      <c r="H45">
        <v>2.2976143918654675E-3</v>
      </c>
      <c r="I45">
        <f t="shared" si="1"/>
        <v>2.0353492502944597E-3</v>
      </c>
      <c r="J45">
        <v>9.4444444444444456E-2</v>
      </c>
      <c r="K45">
        <v>2.6469234310265459E-3</v>
      </c>
      <c r="L45">
        <f t="shared" si="2"/>
        <v>2.5927459462962983E-3</v>
      </c>
      <c r="M45">
        <v>0.14112903225806453</v>
      </c>
      <c r="N45">
        <v>4.7162333544705139E-3</v>
      </c>
      <c r="O45">
        <f t="shared" si="3"/>
        <v>4.1352274286110295E-3</v>
      </c>
      <c r="P45">
        <v>6.8550377269015486E-2</v>
      </c>
      <c r="Q45">
        <v>2.5599059968945403E-3</v>
      </c>
      <c r="R45">
        <f t="shared" si="4"/>
        <v>2.1311590897172758E-3</v>
      </c>
      <c r="S45">
        <v>7.6388888888888881E-2</v>
      </c>
      <c r="T45">
        <v>2.656794425087108E-3</v>
      </c>
      <c r="U45">
        <f t="shared" si="5"/>
        <v>2.3800485099915603E-3</v>
      </c>
      <c r="V45">
        <v>0.11290322580645161</v>
      </c>
      <c r="W45">
        <v>4.8712595685455815E-3</v>
      </c>
      <c r="X45">
        <f t="shared" si="6"/>
        <v>4.4734099587144553E-3</v>
      </c>
      <c r="Y45">
        <f t="shared" si="9"/>
        <v>0.10291898338776315</v>
      </c>
      <c r="Z45">
        <f t="shared" si="7"/>
        <v>3.3077287392055061E-3</v>
      </c>
      <c r="AA45">
        <f t="shared" si="8"/>
        <v>3.1049393503714802E-3</v>
      </c>
    </row>
    <row r="46" spans="1:27" x14ac:dyDescent="0.25">
      <c r="A46">
        <v>3946</v>
      </c>
      <c r="B46" t="s">
        <v>47</v>
      </c>
      <c r="C46">
        <v>12</v>
      </c>
      <c r="D46">
        <v>0.56805555555555554</v>
      </c>
      <c r="E46">
        <v>1.3392272429600524E-2</v>
      </c>
      <c r="F46">
        <f t="shared" si="0"/>
        <v>1.3277204003659967E-2</v>
      </c>
      <c r="G46">
        <v>0.29166666666666669</v>
      </c>
      <c r="H46">
        <v>1.1145874071177161E-2</v>
      </c>
      <c r="I46">
        <f t="shared" si="1"/>
        <v>1.0515971126521377E-2</v>
      </c>
      <c r="J46">
        <v>0.45555555555555555</v>
      </c>
      <c r="K46">
        <v>1.3042811109406168E-2</v>
      </c>
      <c r="L46">
        <f t="shared" si="2"/>
        <v>1.2506186329193909E-2</v>
      </c>
      <c r="M46">
        <v>0.342741935483871</v>
      </c>
      <c r="N46">
        <v>1.0661065313887127E-2</v>
      </c>
      <c r="O46">
        <f t="shared" si="3"/>
        <v>1.0042695183769643E-2</v>
      </c>
      <c r="P46">
        <v>0.24866313323074243</v>
      </c>
      <c r="Q46">
        <v>8.9386881530907712E-3</v>
      </c>
      <c r="R46">
        <f t="shared" si="4"/>
        <v>7.7306751293665888E-3</v>
      </c>
      <c r="S46">
        <v>0.28888888888888886</v>
      </c>
      <c r="T46">
        <v>9.9738675958188153E-3</v>
      </c>
      <c r="U46">
        <f t="shared" si="5"/>
        <v>9.0009107286953566E-3</v>
      </c>
      <c r="V46">
        <v>0.22580645161290322</v>
      </c>
      <c r="W46">
        <v>1.0706064985814464E-2</v>
      </c>
      <c r="X46">
        <f t="shared" si="6"/>
        <v>8.9468199174289106E-3</v>
      </c>
      <c r="Y46">
        <f t="shared" si="9"/>
        <v>0.34591116957059759</v>
      </c>
      <c r="Z46">
        <f t="shared" si="7"/>
        <v>1.1122949094113575E-2</v>
      </c>
      <c r="AA46">
        <f t="shared" si="8"/>
        <v>1.0288637488376535E-2</v>
      </c>
    </row>
    <row r="47" spans="1:27" x14ac:dyDescent="0.25">
      <c r="A47">
        <v>3947</v>
      </c>
      <c r="B47" t="s">
        <v>48</v>
      </c>
      <c r="C47">
        <v>15</v>
      </c>
      <c r="D47">
        <v>0.1388888888888889</v>
      </c>
      <c r="E47">
        <v>3.7328094302554026E-3</v>
      </c>
      <c r="F47">
        <f t="shared" si="0"/>
        <v>3.2462601475941239E-3</v>
      </c>
      <c r="G47">
        <v>9.6774193548387094E-2</v>
      </c>
      <c r="H47">
        <v>4.0574892452092297E-3</v>
      </c>
      <c r="I47">
        <f t="shared" si="1"/>
        <v>3.4891701433619315E-3</v>
      </c>
      <c r="J47">
        <v>0.13333333333333333</v>
      </c>
      <c r="K47">
        <v>4.2580942151296611E-3</v>
      </c>
      <c r="L47">
        <f t="shared" si="2"/>
        <v>3.6603472183006562E-3</v>
      </c>
      <c r="M47">
        <v>0.19220430107526881</v>
      </c>
      <c r="N47">
        <v>6.7771084337349399E-3</v>
      </c>
      <c r="O47">
        <f t="shared" si="3"/>
        <v>5.6317859265845437E-3</v>
      </c>
      <c r="P47">
        <v>0.18683338118417944</v>
      </c>
      <c r="Q47">
        <v>6.8404045490788531E-3</v>
      </c>
      <c r="R47">
        <f t="shared" si="4"/>
        <v>5.8084532053078687E-3</v>
      </c>
      <c r="S47">
        <v>0.10416666666666667</v>
      </c>
      <c r="T47">
        <v>5.0522648083623691E-3</v>
      </c>
      <c r="U47">
        <f t="shared" si="5"/>
        <v>3.2455206954430374E-3</v>
      </c>
      <c r="V47">
        <v>9.5430107526881719E-2</v>
      </c>
      <c r="W47">
        <v>5.08538086826187E-3</v>
      </c>
      <c r="X47">
        <f t="shared" si="6"/>
        <v>3.7810965127229325E-3</v>
      </c>
      <c r="Y47">
        <f t="shared" si="9"/>
        <v>0.13537583888908658</v>
      </c>
      <c r="Z47">
        <f t="shared" si="7"/>
        <v>5.114793078576047E-3</v>
      </c>
      <c r="AA47">
        <f t="shared" si="8"/>
        <v>4.1232334070450136E-3</v>
      </c>
    </row>
    <row r="48" spans="1:27" x14ac:dyDescent="0.25">
      <c r="A48">
        <v>3948</v>
      </c>
      <c r="B48" t="s">
        <v>49</v>
      </c>
      <c r="C48">
        <v>17</v>
      </c>
      <c r="D48">
        <v>0.66805555555555551</v>
      </c>
      <c r="E48">
        <v>1.7321545514079894E-2</v>
      </c>
      <c r="F48">
        <f t="shared" si="0"/>
        <v>1.5614511309927736E-2</v>
      </c>
      <c r="G48">
        <v>0.4126344086021505</v>
      </c>
      <c r="H48">
        <v>1.5350019554165038E-2</v>
      </c>
      <c r="I48">
        <f t="shared" si="1"/>
        <v>1.487743380572379E-2</v>
      </c>
      <c r="J48">
        <v>0.48333333333333334</v>
      </c>
      <c r="K48">
        <v>1.357986803744054E-2</v>
      </c>
      <c r="L48">
        <f t="shared" si="2"/>
        <v>1.3268758666339879E-2</v>
      </c>
      <c r="M48">
        <v>0.38978494623655913</v>
      </c>
      <c r="N48">
        <v>1.2206721623335448E-2</v>
      </c>
      <c r="O48">
        <f t="shared" si="3"/>
        <v>1.1421104326639984E-2</v>
      </c>
      <c r="P48">
        <v>0.48522914106107035</v>
      </c>
      <c r="Q48">
        <v>1.5695161358009149E-2</v>
      </c>
      <c r="R48">
        <f t="shared" si="4"/>
        <v>1.5085263360547775E-2</v>
      </c>
      <c r="S48">
        <v>0.33055555555555555</v>
      </c>
      <c r="T48">
        <v>1.0627177700348432E-2</v>
      </c>
      <c r="U48">
        <f t="shared" si="5"/>
        <v>1.0299119006872571E-2</v>
      </c>
      <c r="V48">
        <v>0.24406688241644295</v>
      </c>
      <c r="W48">
        <v>9.5283978373748735E-3</v>
      </c>
      <c r="X48">
        <f t="shared" si="6"/>
        <v>9.6703279697763662E-3</v>
      </c>
      <c r="Y48">
        <f t="shared" si="9"/>
        <v>0.43052283182295253</v>
      </c>
      <c r="Z48">
        <f t="shared" si="7"/>
        <v>1.3472698803536198E-2</v>
      </c>
      <c r="AA48">
        <f t="shared" si="8"/>
        <v>1.2890931206546871E-2</v>
      </c>
    </row>
    <row r="50" spans="3:27" x14ac:dyDescent="0.25">
      <c r="C50">
        <f>SUM(C2:C48)</f>
        <v>699</v>
      </c>
      <c r="Z50">
        <f>MAX(Z2:Z48)</f>
        <v>7.4081224310702076E-2</v>
      </c>
      <c r="AA50">
        <f>MAX(AA2:AA48)</f>
        <v>7.3438047745571014E-2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2024-01-29T09:43:04Z</dcterms:created>
  <dcterms:modified xsi:type="dcterms:W3CDTF">2024-02-05T11:51:01Z</dcterms:modified>
</cp:coreProperties>
</file>