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onaguo/Desktop/CSCI662NLP/final_proj/CompareNet/"/>
    </mc:Choice>
  </mc:AlternateContent>
  <xr:revisionPtr revIDLastSave="0" documentId="13_ncr:1_{E9D2595E-F202-184B-9167-1CFAB9CA201B}" xr6:coauthVersionLast="47" xr6:coauthVersionMax="47" xr10:uidLastSave="{00000000-0000-0000-0000-000000000000}"/>
  <bookViews>
    <workbookView xWindow="6100" yWindow="4960" windowWidth="28040" windowHeight="17440" xr2:uid="{F0D12ECD-F4E2-8E4A-8129-03233ED78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8" i="1" l="1"/>
  <c r="AL7" i="1"/>
  <c r="AL8" i="1" s="1"/>
  <c r="AM7" i="1"/>
  <c r="AM8" i="1" s="1"/>
  <c r="AN7" i="1"/>
  <c r="AN8" i="1" s="1"/>
  <c r="AO7" i="1"/>
  <c r="AF7" i="1"/>
  <c r="AF8" i="1" s="1"/>
  <c r="AI7" i="1"/>
  <c r="AI8" i="1" s="1"/>
  <c r="Z7" i="1"/>
  <c r="Z8" i="1" s="1"/>
  <c r="AC7" i="1"/>
  <c r="AC8" i="1" s="1"/>
  <c r="T7" i="1"/>
  <c r="T8" i="1" s="1"/>
  <c r="W7" i="1"/>
  <c r="W8" i="1" s="1"/>
  <c r="N7" i="1"/>
  <c r="N8" i="1" s="1"/>
  <c r="Q7" i="1"/>
  <c r="Q8" i="1" s="1"/>
  <c r="J8" i="1"/>
  <c r="K8" i="1"/>
  <c r="H7" i="1"/>
  <c r="H8" i="1" s="1"/>
  <c r="I7" i="1"/>
  <c r="I8" i="1" s="1"/>
  <c r="J7" i="1"/>
  <c r="K7" i="1"/>
  <c r="C7" i="1"/>
  <c r="C8" i="1" s="1"/>
  <c r="D7" i="1"/>
  <c r="D8" i="1" s="1"/>
  <c r="E7" i="1"/>
  <c r="E8" i="1" s="1"/>
  <c r="B7" i="1"/>
  <c r="B8" i="1" s="1"/>
</calcChain>
</file>

<file path=xl/sharedStrings.xml><?xml version="1.0" encoding="utf-8"?>
<sst xmlns="http://schemas.openxmlformats.org/spreadsheetml/2006/main" count="47" uniqueCount="13">
  <si>
    <t>avg</t>
  </si>
  <si>
    <t>micro-F1</t>
  </si>
  <si>
    <t>macro-Prec</t>
  </si>
  <si>
    <t>macro-recall</t>
  </si>
  <si>
    <t>macro-F1</t>
  </si>
  <si>
    <t>2-way out-of-domain</t>
  </si>
  <si>
    <t>4-way in-domain</t>
  </si>
  <si>
    <t>std_err</t>
  </si>
  <si>
    <t>w/o entity comp</t>
  </si>
  <si>
    <t>w/o topics</t>
  </si>
  <si>
    <t>w/o both</t>
  </si>
  <si>
    <t>w/o entity triplet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</si>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</sst>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6B85-8969-8443-BFAB-52789ABED9D5}">
  <dimension ref="A1:AO8"/>
  <sheetViews>
    <sheetView tabSelected="1" workbookViewId="0">
      <selection activeCell="E19" sqref="E19"/>
    </sheetView>
  </sheetViews>
  <sheetFormatPr baseColWidth="10" defaultRowHeight="16" x14ac:dyDescent="0.2"/>
  <cols>
    <col min="1" max="1" width="18.6640625" bestFit="1" customWidth="1"/>
    <col min="7" max="7" width="15" bestFit="1" customWidth="1"/>
    <col min="31" max="31" width="15.1640625" bestFit="1" customWidth="1"/>
  </cols>
  <sheetData>
    <row r="1" spans="1:41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</v>
      </c>
      <c r="I1" t="s">
        <v>2</v>
      </c>
      <c r="J1" t="s">
        <v>3</v>
      </c>
      <c r="K1" t="s">
        <v>4</v>
      </c>
      <c r="M1" t="s">
        <v>8</v>
      </c>
      <c r="N1" t="s">
        <v>1</v>
      </c>
      <c r="O1" t="s">
        <v>2</v>
      </c>
      <c r="P1" t="s">
        <v>3</v>
      </c>
      <c r="Q1" t="s">
        <v>4</v>
      </c>
      <c r="S1" t="s">
        <v>9</v>
      </c>
      <c r="T1" t="s">
        <v>1</v>
      </c>
      <c r="U1" t="s">
        <v>2</v>
      </c>
      <c r="V1" t="s">
        <v>3</v>
      </c>
      <c r="W1" t="s">
        <v>4</v>
      </c>
      <c r="Y1" t="s">
        <v>10</v>
      </c>
      <c r="Z1" t="s">
        <v>1</v>
      </c>
      <c r="AA1" t="s">
        <v>2</v>
      </c>
      <c r="AB1" t="s">
        <v>3</v>
      </c>
      <c r="AC1" t="s">
        <v>4</v>
      </c>
      <c r="AE1" t="s">
        <v>11</v>
      </c>
      <c r="AF1" t="s">
        <v>1</v>
      </c>
      <c r="AG1" t="s">
        <v>2</v>
      </c>
      <c r="AH1" t="s">
        <v>3</v>
      </c>
      <c r="AI1" t="s">
        <v>4</v>
      </c>
      <c r="AK1" t="s">
        <v>12</v>
      </c>
      <c r="AL1" t="s">
        <v>1</v>
      </c>
      <c r="AM1" t="s">
        <v>2</v>
      </c>
      <c r="AN1" t="s">
        <v>3</v>
      </c>
      <c r="AO1" t="s">
        <v>4</v>
      </c>
    </row>
    <row r="2" spans="1:41" ht="17" x14ac:dyDescent="0.2">
      <c r="B2">
        <v>58.81</v>
      </c>
      <c r="C2">
        <v>43.99</v>
      </c>
      <c r="D2">
        <v>58.66</v>
      </c>
      <c r="E2">
        <v>50.09</v>
      </c>
      <c r="H2">
        <v>88.89</v>
      </c>
      <c r="I2">
        <v>89.06</v>
      </c>
      <c r="J2">
        <v>88.89</v>
      </c>
      <c r="K2">
        <v>88.88</v>
      </c>
      <c r="N2">
        <v>60.19</v>
      </c>
      <c r="Q2">
        <v>51.99</v>
      </c>
      <c r="T2">
        <v>71.47</v>
      </c>
      <c r="W2">
        <v>71.02</v>
      </c>
      <c r="Z2">
        <v>69.010000000000005</v>
      </c>
      <c r="AC2">
        <v>68.44</v>
      </c>
      <c r="AF2">
        <v>66.62</v>
      </c>
      <c r="AI2">
        <v>66.14</v>
      </c>
      <c r="AL2" s="1">
        <v>34.69</v>
      </c>
      <c r="AM2" s="1">
        <v>8.67</v>
      </c>
      <c r="AN2" s="1">
        <v>25</v>
      </c>
      <c r="AO2" s="1">
        <v>12.88</v>
      </c>
    </row>
    <row r="3" spans="1:41" ht="17" x14ac:dyDescent="0.2">
      <c r="B3">
        <v>57.46</v>
      </c>
      <c r="C3">
        <v>42.81</v>
      </c>
      <c r="D3">
        <v>57.32</v>
      </c>
      <c r="E3">
        <v>48.6</v>
      </c>
      <c r="H3">
        <v>79.72</v>
      </c>
      <c r="I3">
        <v>79.75</v>
      </c>
      <c r="J3">
        <v>79.72</v>
      </c>
      <c r="K3">
        <v>79.72</v>
      </c>
      <c r="N3">
        <v>70.760000000000005</v>
      </c>
      <c r="Q3">
        <v>69.87</v>
      </c>
      <c r="T3">
        <v>59.75</v>
      </c>
      <c r="W3">
        <v>57.64</v>
      </c>
      <c r="Z3">
        <v>64.13</v>
      </c>
      <c r="AC3">
        <v>63.46</v>
      </c>
      <c r="AF3">
        <v>70.73</v>
      </c>
      <c r="AI3">
        <v>70.63</v>
      </c>
      <c r="AL3" s="1">
        <v>36.729999999999997</v>
      </c>
      <c r="AM3" s="1">
        <v>25.36</v>
      </c>
      <c r="AN3">
        <v>27.94</v>
      </c>
      <c r="AO3" s="1">
        <v>17.899999999999999</v>
      </c>
    </row>
    <row r="4" spans="1:41" ht="17" x14ac:dyDescent="0.2">
      <c r="B4">
        <v>66.89</v>
      </c>
      <c r="C4">
        <v>69.95</v>
      </c>
      <c r="D4">
        <v>66.92</v>
      </c>
      <c r="E4">
        <v>66.56</v>
      </c>
      <c r="H4">
        <v>86.11</v>
      </c>
      <c r="I4">
        <v>86.22</v>
      </c>
      <c r="J4">
        <v>86.11</v>
      </c>
      <c r="K4">
        <v>86.1</v>
      </c>
      <c r="N4">
        <v>60.05</v>
      </c>
      <c r="Q4">
        <v>51.64</v>
      </c>
      <c r="T4">
        <v>66.989999999999995</v>
      </c>
      <c r="W4">
        <v>66.56</v>
      </c>
      <c r="Z4">
        <v>63.42</v>
      </c>
      <c r="AC4">
        <v>62.85</v>
      </c>
      <c r="AF4">
        <v>67.7</v>
      </c>
      <c r="AI4">
        <v>67.06</v>
      </c>
      <c r="AL4" s="1">
        <v>41.03</v>
      </c>
      <c r="AM4" s="1">
        <v>36.880000000000003</v>
      </c>
      <c r="AN4" s="1">
        <v>41.03</v>
      </c>
      <c r="AO4" s="1">
        <v>30.84</v>
      </c>
    </row>
    <row r="5" spans="1:41" x14ac:dyDescent="0.2">
      <c r="B5">
        <v>67.599999999999994</v>
      </c>
      <c r="C5">
        <v>70.45</v>
      </c>
      <c r="D5">
        <v>67.650000000000006</v>
      </c>
      <c r="E5">
        <v>67.260000000000005</v>
      </c>
      <c r="H5">
        <v>87.78</v>
      </c>
      <c r="I5">
        <v>87.89</v>
      </c>
      <c r="J5">
        <v>87.78</v>
      </c>
      <c r="K5">
        <v>87.77</v>
      </c>
      <c r="N5">
        <v>62.14</v>
      </c>
      <c r="Q5">
        <v>61.73</v>
      </c>
      <c r="T5">
        <v>68.17</v>
      </c>
      <c r="W5">
        <v>67.819999999999993</v>
      </c>
      <c r="Z5">
        <v>64.099999999999994</v>
      </c>
      <c r="AC5">
        <v>63.44</v>
      </c>
      <c r="AF5">
        <v>70.56</v>
      </c>
      <c r="AI5">
        <v>70.290000000000006</v>
      </c>
    </row>
    <row r="6" spans="1:41" x14ac:dyDescent="0.2">
      <c r="B6">
        <v>68.14</v>
      </c>
      <c r="C6">
        <v>70.599999999999994</v>
      </c>
      <c r="D6">
        <v>68.099999999999994</v>
      </c>
      <c r="E6">
        <v>67.58</v>
      </c>
      <c r="H6">
        <v>87.78</v>
      </c>
      <c r="I6">
        <v>87.8</v>
      </c>
      <c r="J6">
        <v>87.78</v>
      </c>
      <c r="K6">
        <v>87.78</v>
      </c>
      <c r="N6">
        <v>65.11</v>
      </c>
      <c r="Q6">
        <v>64.06</v>
      </c>
      <c r="T6">
        <v>59.31</v>
      </c>
      <c r="W6">
        <v>56.93</v>
      </c>
      <c r="Z6">
        <v>68.78</v>
      </c>
      <c r="AC6">
        <v>68.13</v>
      </c>
      <c r="AF6">
        <v>66.489999999999995</v>
      </c>
      <c r="AI6">
        <v>65.790000000000006</v>
      </c>
    </row>
    <row r="7" spans="1:41" x14ac:dyDescent="0.2">
      <c r="A7" t="s">
        <v>0</v>
      </c>
      <c r="B7">
        <f>AVERAGE(B2:B6)</f>
        <v>63.780000000000008</v>
      </c>
      <c r="C7">
        <f t="shared" ref="C7:E7" si="0">AVERAGE(C2:C6)</f>
        <v>59.559999999999988</v>
      </c>
      <c r="D7">
        <f t="shared" si="0"/>
        <v>63.73</v>
      </c>
      <c r="E7">
        <f t="shared" si="0"/>
        <v>60.017999999999994</v>
      </c>
      <c r="G7" t="s">
        <v>0</v>
      </c>
      <c r="H7">
        <f t="shared" ref="H7" si="1">AVERAGE(H2:H6)</f>
        <v>86.055999999999997</v>
      </c>
      <c r="I7">
        <f t="shared" ref="I7" si="2">AVERAGE(I2:I6)</f>
        <v>86.144000000000005</v>
      </c>
      <c r="J7">
        <f t="shared" ref="J7" si="3">AVERAGE(J2:J6)</f>
        <v>86.055999999999997</v>
      </c>
      <c r="K7">
        <f t="shared" ref="K7" si="4">AVERAGE(K2:K6)</f>
        <v>86.05</v>
      </c>
      <c r="M7" t="s">
        <v>0</v>
      </c>
      <c r="N7">
        <f t="shared" ref="N7" si="5">AVERAGE(N2:N6)</f>
        <v>63.65</v>
      </c>
      <c r="Q7">
        <f t="shared" ref="Q7" si="6">AVERAGE(Q2:Q6)</f>
        <v>59.85799999999999</v>
      </c>
      <c r="S7" t="s">
        <v>0</v>
      </c>
      <c r="T7">
        <f t="shared" ref="T7" si="7">AVERAGE(T2:T6)</f>
        <v>65.138000000000005</v>
      </c>
      <c r="W7">
        <f t="shared" ref="W7" si="8">AVERAGE(W2:W6)</f>
        <v>63.993999999999993</v>
      </c>
      <c r="Y7" t="s">
        <v>0</v>
      </c>
      <c r="Z7">
        <f t="shared" ref="Z7" si="9">AVERAGE(Z2:Z6)</f>
        <v>65.887999999999991</v>
      </c>
      <c r="AC7">
        <f t="shared" ref="AC7" si="10">AVERAGE(AC2:AC6)</f>
        <v>65.263999999999996</v>
      </c>
      <c r="AE7" t="s">
        <v>0</v>
      </c>
      <c r="AF7">
        <f t="shared" ref="AF7" si="11">AVERAGE(AF2:AF6)</f>
        <v>68.42</v>
      </c>
      <c r="AI7">
        <f t="shared" ref="AI7" si="12">AVERAGE(AI2:AI6)</f>
        <v>67.981999999999999</v>
      </c>
      <c r="AL7">
        <f t="shared" ref="AL7" si="13">AVERAGE(AL2:AL6)</f>
        <v>37.483333333333327</v>
      </c>
      <c r="AM7">
        <f t="shared" ref="AM7" si="14">AVERAGE(AM2:AM6)</f>
        <v>23.636666666666667</v>
      </c>
      <c r="AN7">
        <f t="shared" ref="AN7" si="15">AVERAGE(AN2:AN6)</f>
        <v>31.323333333333334</v>
      </c>
      <c r="AO7">
        <f t="shared" ref="AO7" si="16">AVERAGE(AO2:AO6)</f>
        <v>20.540000000000003</v>
      </c>
    </row>
    <row r="8" spans="1:41" x14ac:dyDescent="0.2">
      <c r="A8" t="s">
        <v>7</v>
      </c>
      <c r="B8">
        <f>STDEV(B2:B7)/SQRT(COUNT(B2:B7))</f>
        <v>1.8966408902759282</v>
      </c>
      <c r="C8">
        <f t="shared" ref="C8:E8" si="17">STDEV(C2:C7)/SQRT(COUNT(C2:C7))</f>
        <v>5.3895367766318056</v>
      </c>
      <c r="D8">
        <f t="shared" si="17"/>
        <v>1.9272813321706135</v>
      </c>
      <c r="E8">
        <f t="shared" si="17"/>
        <v>3.5654082515190799</v>
      </c>
      <c r="G8" t="s">
        <v>7</v>
      </c>
      <c r="H8">
        <f t="shared" ref="H8" si="18">STDEV(H2:H7)/SQRT(COUNT(H2:H7))</f>
        <v>1.3431768312474726</v>
      </c>
      <c r="I8">
        <f t="shared" ref="I8" si="19">STDEV(I2:I7)/SQRT(COUNT(I2:I7))</f>
        <v>1.3562561213379527</v>
      </c>
      <c r="J8">
        <f t="shared" ref="J8" si="20">STDEV(J2:J7)/SQRT(COUNT(J2:J7))</f>
        <v>1.3431768312474726</v>
      </c>
      <c r="K8">
        <f t="shared" ref="K8" si="21">STDEV(K2:K7)/SQRT(COUNT(K2:K7))</f>
        <v>1.3420332832435018</v>
      </c>
      <c r="M8" t="s">
        <v>7</v>
      </c>
      <c r="N8">
        <f t="shared" ref="N8" si="22">STDEV(N2:N7)/SQRT(COUNT(N2:N7))</f>
        <v>1.6319252433858618</v>
      </c>
      <c r="Q8">
        <f t="shared" ref="Q8" si="23">STDEV(Q2:Q7)/SQRT(COUNT(Q2:Q7))</f>
        <v>2.8916101627524897</v>
      </c>
      <c r="S8" t="s">
        <v>7</v>
      </c>
      <c r="T8">
        <f t="shared" ref="T8" si="24">STDEV(T2:T7)/SQRT(COUNT(T2:T7))</f>
        <v>1.9639524773612349</v>
      </c>
      <c r="W8">
        <f t="shared" ref="W8" si="25">STDEV(W2:W7)/SQRT(COUNT(W2:W7))</f>
        <v>2.315604456723988</v>
      </c>
      <c r="Y8" t="s">
        <v>7</v>
      </c>
      <c r="Z8">
        <f t="shared" ref="Z8" si="26">STDEV(Z2:Z7)/SQRT(COUNT(Z2:Z7))</f>
        <v>1.0081183792921689</v>
      </c>
      <c r="AC8">
        <f t="shared" ref="AC8" si="27">STDEV(AC2:AC7)/SQRT(COUNT(AC2:AC7))</f>
        <v>1.011759523470539</v>
      </c>
      <c r="AE8" t="s">
        <v>7</v>
      </c>
      <c r="AF8">
        <f t="shared" ref="AF8" si="28">STDEV(AF2:AF7)/SQRT(COUNT(AF2:AF7))</f>
        <v>0.76155542586647484</v>
      </c>
      <c r="AI8">
        <f t="shared" ref="AI8" si="29">STDEV(AI2:AI7)/SQRT(COUNT(AI2:AI7))</f>
        <v>0.844327740473646</v>
      </c>
      <c r="AL8">
        <f t="shared" ref="AL8" si="30">STDEV(AL2:AL7)/SQRT(COUNT(AL2:AL7))</f>
        <v>1.3212704324079751</v>
      </c>
      <c r="AM8">
        <f t="shared" ref="AM8" si="31">STDEV(AM2:AM7)/SQRT(COUNT(AM2:AM7))</f>
        <v>5.7904869302062076</v>
      </c>
      <c r="AN8">
        <f t="shared" ref="AN8" si="32">STDEV(AN2:AN7)/SQRT(COUNT(AN2:AN7))</f>
        <v>3.4839018674787954</v>
      </c>
      <c r="AO8">
        <f t="shared" ref="AO8" si="33">STDEV(AO2:AO7)/SQRT(COUNT(AO2:AO7))</f>
        <v>3.783023482172247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2021-11-30T22:33:05Z</dcterms:created>
  <dcterms:modified xsi:type="dcterms:W3CDTF">2021-12-10T18:47:21Z</dcterms:modified>
</cp:coreProperties>
</file>